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525" windowWidth="11490" windowHeight="4830" tabRatio="831"/>
  </bookViews>
  <sheets>
    <sheet name="Informe Trimestral Pptos" sheetId="1" r:id="rId1"/>
    <sheet name="Crece" sheetId="16" r:id="rId2"/>
    <sheet name="Reactívate" sheetId="23" r:id="rId3"/>
    <sheet name="MejoraNegocios" sheetId="7" r:id="rId4"/>
    <sheet name="FormaciónL2" sheetId="9" r:id="rId5"/>
    <sheet name="Formación L3 Ruta Digital" sheetId="22" r:id="rId6"/>
    <sheet name="PromociónComercialización" sheetId="5" r:id="rId7"/>
    <sheet name="Redes" sheetId="6" r:id="rId8"/>
    <sheet name="Almacenes" sheetId="18" r:id="rId9"/>
    <sheet name="AsesoríasVirtual" sheetId="10" r:id="rId10"/>
    <sheet name="CapacitaciónVirtual" sheetId="11" r:id="rId11"/>
    <sheet name="CSEmprende" sheetId="14" r:id="rId12"/>
    <sheet name="CAEmprende" sheetId="20" r:id="rId13"/>
    <sheet name="JUNTOS" sheetId="17" r:id="rId14"/>
    <sheet name="Ferias" sheetId="13" r:id="rId15"/>
    <sheet name="GremiosRegionales" sheetId="21" r:id="rId16"/>
    <sheet name="GremiosNacionales" sheetId="3" r:id="rId17"/>
    <sheet name="Barrios" sheetId="12" r:id="rId18"/>
    <sheet name="Centros" sheetId="19" r:id="rId19"/>
  </sheets>
  <definedNames>
    <definedName name="_xlnm._FilterDatabase" localSheetId="13" hidden="1">JUNTOS!$A$4:$F$4</definedName>
  </definedNames>
  <calcPr calcId="162913"/>
</workbook>
</file>

<file path=xl/calcChain.xml><?xml version="1.0" encoding="utf-8"?>
<calcChain xmlns="http://schemas.openxmlformats.org/spreadsheetml/2006/main">
  <c r="Q88" i="19" l="1"/>
  <c r="J86" i="19"/>
  <c r="I86" i="19"/>
  <c r="J80" i="19"/>
  <c r="J79" i="19"/>
  <c r="N78" i="19"/>
  <c r="J77" i="19"/>
  <c r="J76" i="19"/>
  <c r="O75" i="19"/>
  <c r="P74" i="19"/>
  <c r="J74" i="19"/>
  <c r="I73" i="19"/>
  <c r="J71" i="19"/>
  <c r="J70" i="19"/>
  <c r="J67" i="19"/>
  <c r="J64" i="19"/>
  <c r="J62" i="19"/>
  <c r="J56" i="19"/>
  <c r="J53" i="19"/>
  <c r="J51" i="19"/>
  <c r="J50" i="19"/>
  <c r="P43" i="19"/>
  <c r="J43" i="19"/>
  <c r="J38" i="19"/>
  <c r="J37" i="19"/>
  <c r="I36" i="19"/>
  <c r="J32" i="19"/>
  <c r="J30" i="19"/>
  <c r="J27" i="19"/>
  <c r="I24" i="19"/>
  <c r="J23" i="19"/>
  <c r="I23" i="19"/>
  <c r="J22" i="19"/>
  <c r="J19" i="19"/>
  <c r="I19" i="19"/>
  <c r="J17" i="19"/>
  <c r="M15" i="19"/>
  <c r="I15" i="19"/>
  <c r="J14" i="19"/>
  <c r="J10" i="19"/>
  <c r="N8" i="19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J5" i="19"/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510" i="20" l="1"/>
  <c r="A511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536" i="20" s="1"/>
  <c r="A537" i="20" s="1"/>
  <c r="A538" i="20" s="1"/>
  <c r="A539" i="20" s="1"/>
  <c r="A540" i="20" s="1"/>
  <c r="A541" i="20" s="1"/>
  <c r="A542" i="20" s="1"/>
  <c r="A543" i="20" s="1"/>
  <c r="A544" i="20" s="1"/>
  <c r="A545" i="20" s="1"/>
  <c r="A546" i="20" s="1"/>
  <c r="A547" i="20" s="1"/>
  <c r="A548" i="20" s="1"/>
  <c r="A549" i="20" s="1"/>
  <c r="A550" i="20" s="1"/>
  <c r="A551" i="20" s="1"/>
  <c r="A552" i="20" s="1"/>
  <c r="A553" i="20" s="1"/>
  <c r="A554" i="20" s="1"/>
  <c r="A555" i="20" s="1"/>
  <c r="A556" i="20" s="1"/>
  <c r="A557" i="20" s="1"/>
  <c r="A558" i="20" s="1"/>
  <c r="A559" i="20" s="1"/>
  <c r="A560" i="20" s="1"/>
  <c r="A561" i="20" s="1"/>
  <c r="A562" i="20" s="1"/>
  <c r="A563" i="20" s="1"/>
  <c r="A564" i="20" s="1"/>
  <c r="A565" i="20" s="1"/>
  <c r="A566" i="20" s="1"/>
  <c r="A567" i="20" s="1"/>
  <c r="A568" i="20" s="1"/>
  <c r="A569" i="20" s="1"/>
  <c r="A570" i="20" s="1"/>
  <c r="A571" i="20" s="1"/>
  <c r="A572" i="20" s="1"/>
  <c r="A573" i="20" s="1"/>
  <c r="A574" i="20" s="1"/>
  <c r="A575" i="20" s="1"/>
  <c r="A576" i="20" s="1"/>
  <c r="A577" i="20" s="1"/>
  <c r="A578" i="20" s="1"/>
  <c r="A579" i="20" s="1"/>
  <c r="A580" i="20" s="1"/>
  <c r="A581" i="20" s="1"/>
  <c r="A582" i="20" s="1"/>
  <c r="A583" i="20" s="1"/>
  <c r="A584" i="20" s="1"/>
  <c r="A585" i="20" s="1"/>
  <c r="A586" i="20" s="1"/>
  <c r="A587" i="20" s="1"/>
  <c r="A588" i="20" s="1"/>
  <c r="A589" i="20" s="1"/>
  <c r="A590" i="20" s="1"/>
  <c r="A591" i="20" s="1"/>
  <c r="A592" i="20" s="1"/>
  <c r="A593" i="20" s="1"/>
  <c r="A594" i="20" s="1"/>
  <c r="A595" i="20" s="1"/>
  <c r="A596" i="20" s="1"/>
  <c r="A597" i="20" s="1"/>
  <c r="A598" i="20" s="1"/>
  <c r="A599" i="20" s="1"/>
  <c r="A600" i="20" s="1"/>
  <c r="A601" i="20" s="1"/>
  <c r="A602" i="20" s="1"/>
  <c r="A603" i="20" s="1"/>
  <c r="A604" i="20" s="1"/>
  <c r="A605" i="20" s="1"/>
  <c r="A606" i="20" s="1"/>
  <c r="A607" i="20" s="1"/>
  <c r="A608" i="20" s="1"/>
  <c r="A609" i="20" s="1"/>
  <c r="A610" i="20" s="1"/>
  <c r="A611" i="20" s="1"/>
  <c r="A612" i="20" s="1"/>
  <c r="A613" i="20" s="1"/>
  <c r="A614" i="20" s="1"/>
  <c r="A615" i="20" s="1"/>
  <c r="A616" i="20" s="1"/>
  <c r="A617" i="20" s="1"/>
  <c r="K74" i="1" l="1"/>
  <c r="K72" i="1"/>
  <c r="K70" i="1"/>
  <c r="K68" i="1"/>
  <c r="K66" i="1"/>
  <c r="K64" i="1"/>
  <c r="K62" i="1"/>
  <c r="A25" i="17" l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1471" i="9" l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1602" i="9" s="1"/>
  <c r="A1603" i="9" s="1"/>
  <c r="A1604" i="9" s="1"/>
  <c r="A1605" i="9" s="1"/>
  <c r="A1606" i="9" s="1"/>
  <c r="A1607" i="9" s="1"/>
  <c r="A1608" i="9" s="1"/>
  <c r="A1609" i="9" s="1"/>
  <c r="A1610" i="9" s="1"/>
  <c r="A1611" i="9" s="1"/>
  <c r="A1612" i="9" s="1"/>
  <c r="A1613" i="9" s="1"/>
  <c r="A1614" i="9" s="1"/>
  <c r="A1615" i="9" s="1"/>
  <c r="A1616" i="9" s="1"/>
  <c r="A1617" i="9" s="1"/>
  <c r="A1618" i="9" s="1"/>
  <c r="A1619" i="9" s="1"/>
  <c r="A1620" i="9" s="1"/>
  <c r="A1621" i="9" s="1"/>
  <c r="A1622" i="9" s="1"/>
  <c r="A1623" i="9" s="1"/>
  <c r="A1624" i="9" s="1"/>
  <c r="A1625" i="9" s="1"/>
  <c r="A1626" i="9" s="1"/>
  <c r="A1627" i="9" s="1"/>
  <c r="A1628" i="9" s="1"/>
  <c r="A1629" i="9" s="1"/>
  <c r="A1630" i="9" s="1"/>
  <c r="A1631" i="9" s="1"/>
  <c r="A1632" i="9" s="1"/>
  <c r="A1633" i="9" s="1"/>
  <c r="A1634" i="9" s="1"/>
  <c r="A1635" i="9" s="1"/>
  <c r="A1636" i="9" s="1"/>
  <c r="A1637" i="9" s="1"/>
  <c r="A1638" i="9" s="1"/>
  <c r="A1639" i="9" s="1"/>
  <c r="A1640" i="9" s="1"/>
  <c r="A1641" i="9" s="1"/>
  <c r="A1642" i="9" s="1"/>
  <c r="A1643" i="9" s="1"/>
  <c r="A1644" i="9" s="1"/>
  <c r="A1645" i="9" s="1"/>
  <c r="A1646" i="9" s="1"/>
  <c r="A1647" i="9" s="1"/>
  <c r="A1648" i="9" s="1"/>
  <c r="A1649" i="9" s="1"/>
  <c r="A1650" i="9" s="1"/>
  <c r="A1651" i="9" s="1"/>
  <c r="A1652" i="9" s="1"/>
  <c r="A1653" i="9" s="1"/>
  <c r="A1654" i="9" s="1"/>
  <c r="A1655" i="9" s="1"/>
  <c r="A1656" i="9" s="1"/>
  <c r="A1657" i="9" s="1"/>
  <c r="A1658" i="9" s="1"/>
  <c r="A1659" i="9" s="1"/>
  <c r="A1660" i="9" s="1"/>
  <c r="A1661" i="9" s="1"/>
  <c r="A1662" i="9" s="1"/>
  <c r="A1663" i="9" s="1"/>
  <c r="A1664" i="9" s="1"/>
  <c r="A1665" i="9" s="1"/>
  <c r="A1666" i="9" s="1"/>
  <c r="A1667" i="9" s="1"/>
  <c r="A1668" i="9" s="1"/>
  <c r="A1669" i="9" s="1"/>
  <c r="A1670" i="9" s="1"/>
  <c r="A1671" i="9" s="1"/>
  <c r="A1672" i="9" s="1"/>
  <c r="A1673" i="9" s="1"/>
  <c r="A1674" i="9" s="1"/>
  <c r="A1675" i="9" s="1"/>
  <c r="A1676" i="9" s="1"/>
  <c r="A1677" i="9" s="1"/>
  <c r="A1678" i="9" s="1"/>
  <c r="A1679" i="9" s="1"/>
  <c r="A1680" i="9" s="1"/>
  <c r="A1681" i="9" s="1"/>
  <c r="A1682" i="9" s="1"/>
  <c r="A1683" i="9" s="1"/>
  <c r="A1684" i="9" s="1"/>
  <c r="A1685" i="9" s="1"/>
  <c r="A1686" i="9" s="1"/>
  <c r="A1687" i="9" s="1"/>
  <c r="A1688" i="9" s="1"/>
  <c r="A1689" i="9" s="1"/>
  <c r="A1690" i="9" s="1"/>
  <c r="A1691" i="9" s="1"/>
  <c r="A1692" i="9" s="1"/>
  <c r="A1693" i="9" s="1"/>
  <c r="A1694" i="9" s="1"/>
  <c r="A1695" i="9" s="1"/>
  <c r="A1696" i="9" s="1"/>
  <c r="A1697" i="9" s="1"/>
  <c r="A1698" i="9" s="1"/>
  <c r="A1699" i="9" s="1"/>
  <c r="A1700" i="9" s="1"/>
  <c r="A1701" i="9" s="1"/>
  <c r="A1702" i="9" s="1"/>
  <c r="A1703" i="9" s="1"/>
  <c r="A1704" i="9" s="1"/>
  <c r="A1705" i="9" s="1"/>
  <c r="A1706" i="9" s="1"/>
  <c r="A1707" i="9" s="1"/>
  <c r="A1708" i="9" s="1"/>
  <c r="A1709" i="9" s="1"/>
  <c r="A1710" i="9" s="1"/>
  <c r="A1711" i="9" s="1"/>
  <c r="A1712" i="9" s="1"/>
  <c r="A1713" i="9" s="1"/>
  <c r="A1714" i="9" s="1"/>
  <c r="A1715" i="9" s="1"/>
  <c r="A1716" i="9" s="1"/>
  <c r="A1717" i="9" s="1"/>
  <c r="A1718" i="9" s="1"/>
  <c r="A1719" i="9" s="1"/>
  <c r="A1720" i="9" s="1"/>
  <c r="A1721" i="9" s="1"/>
  <c r="A1722" i="9" s="1"/>
  <c r="A1723" i="9" s="1"/>
  <c r="A1724" i="9" s="1"/>
  <c r="A1725" i="9" s="1"/>
  <c r="A1726" i="9" s="1"/>
  <c r="A1727" i="9" s="1"/>
  <c r="A1728" i="9" s="1"/>
  <c r="A1729" i="9" s="1"/>
  <c r="A1730" i="9" s="1"/>
  <c r="A1731" i="9" s="1"/>
  <c r="A1732" i="9" s="1"/>
  <c r="A1733" i="9" s="1"/>
  <c r="A1734" i="9" s="1"/>
  <c r="A1735" i="9" s="1"/>
  <c r="A1736" i="9" s="1"/>
  <c r="A1737" i="9" s="1"/>
  <c r="A1738" i="9" s="1"/>
  <c r="A1739" i="9" s="1"/>
  <c r="A1740" i="9" s="1"/>
  <c r="A1741" i="9" s="1"/>
  <c r="A1742" i="9" s="1"/>
  <c r="A1743" i="9" s="1"/>
  <c r="A1744" i="9" s="1"/>
  <c r="A1745" i="9" s="1"/>
  <c r="A1746" i="9" s="1"/>
  <c r="A1747" i="9" s="1"/>
  <c r="A1748" i="9" s="1"/>
  <c r="A1749" i="9" s="1"/>
  <c r="A1750" i="9" s="1"/>
  <c r="A1751" i="9" s="1"/>
  <c r="A1752" i="9" s="1"/>
  <c r="A1753" i="9" s="1"/>
  <c r="A1754" i="9" s="1"/>
  <c r="A1755" i="9" s="1"/>
  <c r="A1756" i="9" s="1"/>
  <c r="A1757" i="9" s="1"/>
  <c r="A1758" i="9" s="1"/>
  <c r="A1759" i="9" s="1"/>
  <c r="A1760" i="9" s="1"/>
  <c r="A1761" i="9" s="1"/>
  <c r="A1762" i="9" s="1"/>
  <c r="A1763" i="9" s="1"/>
  <c r="A1764" i="9" s="1"/>
  <c r="A1765" i="9" s="1"/>
  <c r="A1766" i="9" s="1"/>
  <c r="A1767" i="9" s="1"/>
  <c r="A1768" i="9" s="1"/>
  <c r="A1769" i="9" s="1"/>
  <c r="A1770" i="9" s="1"/>
  <c r="A1771" i="9" s="1"/>
  <c r="A1772" i="9" s="1"/>
  <c r="A1773" i="9" s="1"/>
  <c r="A1774" i="9" s="1"/>
  <c r="A1775" i="9" s="1"/>
  <c r="A1776" i="9" s="1"/>
  <c r="A1777" i="9" s="1"/>
  <c r="A1778" i="9" s="1"/>
  <c r="A1779" i="9" s="1"/>
  <c r="A1780" i="9" s="1"/>
  <c r="A1781" i="9" s="1"/>
  <c r="A1782" i="9" s="1"/>
  <c r="A1783" i="9" s="1"/>
  <c r="A1784" i="9" s="1"/>
  <c r="A1785" i="9" s="1"/>
  <c r="A1786" i="9" s="1"/>
  <c r="A1787" i="9" s="1"/>
  <c r="A1788" i="9" s="1"/>
  <c r="A1789" i="9" s="1"/>
  <c r="A1790" i="9" s="1"/>
  <c r="A1791" i="9" s="1"/>
  <c r="A1792" i="9" s="1"/>
  <c r="A1793" i="9" s="1"/>
  <c r="A1794" i="9" s="1"/>
  <c r="A1795" i="9" s="1"/>
  <c r="A1796" i="9" s="1"/>
  <c r="A1797" i="9" s="1"/>
  <c r="A1798" i="9" s="1"/>
  <c r="A1799" i="9" s="1"/>
  <c r="A1800" i="9" s="1"/>
  <c r="A1801" i="9" s="1"/>
  <c r="A1802" i="9" s="1"/>
  <c r="A1803" i="9" s="1"/>
  <c r="A1804" i="9" s="1"/>
  <c r="A1805" i="9" s="1"/>
  <c r="A1806" i="9" s="1"/>
  <c r="A1807" i="9" s="1"/>
  <c r="A1808" i="9" s="1"/>
  <c r="A1809" i="9" s="1"/>
  <c r="A1810" i="9" s="1"/>
  <c r="A1811" i="9" s="1"/>
  <c r="A1812" i="9" s="1"/>
  <c r="A1813" i="9" s="1"/>
  <c r="A1814" i="9" s="1"/>
  <c r="A1815" i="9" s="1"/>
  <c r="A1816" i="9" s="1"/>
  <c r="A1817" i="9" s="1"/>
  <c r="A1818" i="9" s="1"/>
  <c r="A1819" i="9" s="1"/>
  <c r="A1820" i="9" s="1"/>
  <c r="A1821" i="9" s="1"/>
  <c r="A1822" i="9" s="1"/>
  <c r="A1823" i="9" s="1"/>
  <c r="A1824" i="9" s="1"/>
  <c r="A1825" i="9" s="1"/>
  <c r="A1826" i="9" s="1"/>
  <c r="A1827" i="9" s="1"/>
  <c r="A1828" i="9" s="1"/>
  <c r="A1829" i="9" s="1"/>
  <c r="A1830" i="9" s="1"/>
  <c r="A1831" i="9" s="1"/>
  <c r="A1832" i="9" s="1"/>
  <c r="A1833" i="9" s="1"/>
  <c r="A1834" i="9" s="1"/>
  <c r="A1835" i="9" s="1"/>
  <c r="A1836" i="9" s="1"/>
  <c r="A1837" i="9" s="1"/>
  <c r="A1838" i="9" s="1"/>
  <c r="A1839" i="9" s="1"/>
  <c r="A1840" i="9" s="1"/>
  <c r="A1841" i="9" s="1"/>
  <c r="A1842" i="9" s="1"/>
  <c r="A1843" i="9" s="1"/>
  <c r="A1844" i="9" s="1"/>
  <c r="A1845" i="9" s="1"/>
  <c r="A1846" i="9" s="1"/>
  <c r="A1847" i="9" s="1"/>
  <c r="A1848" i="9" s="1"/>
  <c r="A1849" i="9" s="1"/>
  <c r="A1850" i="9" s="1"/>
  <c r="A1851" i="9" s="1"/>
  <c r="A1852" i="9" s="1"/>
  <c r="A1853" i="9" s="1"/>
  <c r="A1854" i="9" s="1"/>
  <c r="A1855" i="9" s="1"/>
  <c r="A1856" i="9" s="1"/>
  <c r="A1857" i="9" s="1"/>
  <c r="A1858" i="9" s="1"/>
  <c r="A1859" i="9" s="1"/>
  <c r="A1860" i="9" s="1"/>
  <c r="A1861" i="9" s="1"/>
  <c r="A1862" i="9" s="1"/>
  <c r="A1863" i="9" s="1"/>
  <c r="A1864" i="9" s="1"/>
  <c r="A1865" i="9" s="1"/>
  <c r="A1866" i="9" s="1"/>
  <c r="A1867" i="9" s="1"/>
  <c r="A1868" i="9" s="1"/>
  <c r="A1869" i="9" s="1"/>
  <c r="A1870" i="9" s="1"/>
  <c r="A1871" i="9" s="1"/>
  <c r="A1872" i="9" s="1"/>
  <c r="A1873" i="9" s="1"/>
  <c r="A1874" i="9" s="1"/>
  <c r="A1875" i="9" s="1"/>
  <c r="A1876" i="9" s="1"/>
  <c r="A1877" i="9" s="1"/>
  <c r="A1878" i="9" s="1"/>
  <c r="A1879" i="9" s="1"/>
  <c r="A1880" i="9" s="1"/>
  <c r="A1881" i="9" s="1"/>
  <c r="A1882" i="9" s="1"/>
  <c r="A1883" i="9" s="1"/>
  <c r="A1884" i="9" s="1"/>
  <c r="A1885" i="9" s="1"/>
  <c r="A1886" i="9" s="1"/>
  <c r="A1887" i="9" s="1"/>
  <c r="A1888" i="9" s="1"/>
  <c r="A1889" i="9" s="1"/>
  <c r="A1890" i="9" s="1"/>
  <c r="A1891" i="9" s="1"/>
  <c r="A1892" i="9" s="1"/>
  <c r="A1893" i="9" s="1"/>
  <c r="A1894" i="9" s="1"/>
  <c r="A1895" i="9" s="1"/>
  <c r="A1896" i="9" s="1"/>
  <c r="A1897" i="9" s="1"/>
  <c r="A1898" i="9" s="1"/>
  <c r="A1899" i="9" s="1"/>
  <c r="A1900" i="9" s="1"/>
  <c r="A1901" i="9" s="1"/>
  <c r="A1902" i="9" s="1"/>
  <c r="A1903" i="9" s="1"/>
  <c r="A1904" i="9" s="1"/>
  <c r="A1905" i="9" s="1"/>
  <c r="A1906" i="9" s="1"/>
  <c r="A1907" i="9" s="1"/>
  <c r="A1908" i="9" s="1"/>
  <c r="A1909" i="9" s="1"/>
  <c r="A1910" i="9" s="1"/>
  <c r="A1911" i="9" s="1"/>
  <c r="A1912" i="9" s="1"/>
  <c r="A1913" i="9" s="1"/>
  <c r="A1914" i="9" s="1"/>
  <c r="A1915" i="9" s="1"/>
  <c r="A1916" i="9" s="1"/>
  <c r="A1917" i="9" s="1"/>
  <c r="A1918" i="9" s="1"/>
  <c r="A1919" i="9" s="1"/>
  <c r="A1920" i="9" s="1"/>
  <c r="A1921" i="9" s="1"/>
  <c r="A1922" i="9" s="1"/>
  <c r="A1923" i="9" s="1"/>
  <c r="A1924" i="9" s="1"/>
  <c r="A1925" i="9" s="1"/>
  <c r="A1926" i="9" s="1"/>
  <c r="A1927" i="9" s="1"/>
  <c r="A1928" i="9" s="1"/>
  <c r="A1929" i="9" s="1"/>
  <c r="A1930" i="9" s="1"/>
  <c r="A1931" i="9" s="1"/>
  <c r="A1932" i="9" s="1"/>
  <c r="A1933" i="9" s="1"/>
  <c r="A1934" i="9" s="1"/>
  <c r="A1935" i="9" s="1"/>
  <c r="A1936" i="9" s="1"/>
  <c r="A1937" i="9" s="1"/>
  <c r="A1938" i="9" s="1"/>
  <c r="A1939" i="9" s="1"/>
  <c r="A1940" i="9" s="1"/>
  <c r="A1941" i="9" s="1"/>
  <c r="A1942" i="9" s="1"/>
  <c r="A1943" i="9" s="1"/>
  <c r="A1944" i="9" s="1"/>
  <c r="A1945" i="9" s="1"/>
  <c r="A1946" i="9" s="1"/>
  <c r="A1947" i="9" s="1"/>
  <c r="A1948" i="9" s="1"/>
  <c r="A1949" i="9" s="1"/>
  <c r="A1950" i="9" s="1"/>
  <c r="A1951" i="9" s="1"/>
  <c r="A1952" i="9" s="1"/>
  <c r="A1953" i="9" s="1"/>
  <c r="A1954" i="9" s="1"/>
  <c r="A1955" i="9" s="1"/>
  <c r="A1956" i="9" s="1"/>
  <c r="A1957" i="9" s="1"/>
  <c r="A1958" i="9" s="1"/>
  <c r="A1959" i="9" s="1"/>
  <c r="A1960" i="9" s="1"/>
  <c r="A1961" i="9" s="1"/>
  <c r="A1962" i="9" s="1"/>
  <c r="A1963" i="9" s="1"/>
  <c r="A1964" i="9" s="1"/>
  <c r="A1965" i="9" s="1"/>
  <c r="A1966" i="9" s="1"/>
  <c r="A1967" i="9" s="1"/>
  <c r="A1968" i="9" s="1"/>
  <c r="A1969" i="9" s="1"/>
  <c r="A1970" i="9" s="1"/>
  <c r="A1971" i="9" s="1"/>
  <c r="A1972" i="9" s="1"/>
  <c r="A1973" i="9" s="1"/>
  <c r="A1974" i="9" s="1"/>
  <c r="A1975" i="9" s="1"/>
  <c r="A1976" i="9" s="1"/>
  <c r="A1977" i="9" s="1"/>
  <c r="A1978" i="9" s="1"/>
  <c r="A1979" i="9" s="1"/>
  <c r="A1980" i="9" s="1"/>
  <c r="A1981" i="9" s="1"/>
  <c r="A1982" i="9" s="1"/>
  <c r="A1983" i="9" s="1"/>
  <c r="A1984" i="9" s="1"/>
  <c r="A1985" i="9" s="1"/>
  <c r="A1986" i="9" s="1"/>
  <c r="A1987" i="9" s="1"/>
  <c r="A1988" i="9" s="1"/>
  <c r="A1989" i="9" s="1"/>
  <c r="A1990" i="9" s="1"/>
  <c r="A1991" i="9" s="1"/>
  <c r="A1992" i="9" s="1"/>
  <c r="A1993" i="9" s="1"/>
  <c r="A1994" i="9" s="1"/>
  <c r="A1995" i="9" s="1"/>
  <c r="A1996" i="9" s="1"/>
  <c r="A1997" i="9" s="1"/>
  <c r="A1998" i="9" s="1"/>
  <c r="A1999" i="9" s="1"/>
  <c r="A2000" i="9" s="1"/>
  <c r="A2001" i="9" s="1"/>
  <c r="A2002" i="9" s="1"/>
  <c r="A2003" i="9" s="1"/>
  <c r="A2004" i="9" s="1"/>
  <c r="A2005" i="9" s="1"/>
  <c r="A2006" i="9" s="1"/>
  <c r="A2007" i="9" s="1"/>
  <c r="A2008" i="9" s="1"/>
  <c r="A2009" i="9" s="1"/>
  <c r="A2010" i="9" s="1"/>
  <c r="A2011" i="9" s="1"/>
  <c r="A2012" i="9" s="1"/>
  <c r="A2013" i="9" s="1"/>
  <c r="A2014" i="9" s="1"/>
  <c r="A2015" i="9" s="1"/>
  <c r="A2016" i="9" s="1"/>
  <c r="A2017" i="9" s="1"/>
  <c r="A2018" i="9" s="1"/>
  <c r="A2019" i="9" s="1"/>
  <c r="A2020" i="9" s="1"/>
  <c r="A2021" i="9" s="1"/>
  <c r="A2022" i="9" s="1"/>
  <c r="A2023" i="9" s="1"/>
  <c r="A2024" i="9" s="1"/>
  <c r="A2025" i="9" s="1"/>
  <c r="A2026" i="9" s="1"/>
  <c r="A2027" i="9" s="1"/>
  <c r="A2028" i="9" s="1"/>
  <c r="A2029" i="9" s="1"/>
  <c r="A2030" i="9" s="1"/>
  <c r="A2031" i="9" s="1"/>
  <c r="A2032" i="9" s="1"/>
  <c r="A2033" i="9" s="1"/>
  <c r="A2034" i="9" s="1"/>
  <c r="A2035" i="9" s="1"/>
  <c r="A2036" i="9" s="1"/>
  <c r="A2037" i="9" s="1"/>
  <c r="A2038" i="9" s="1"/>
  <c r="A2039" i="9" s="1"/>
  <c r="A2040" i="9" s="1"/>
  <c r="A2041" i="9" s="1"/>
  <c r="A2042" i="9" s="1"/>
  <c r="A2043" i="9" s="1"/>
  <c r="A2044" i="9" s="1"/>
  <c r="A2045" i="9" s="1"/>
  <c r="A2046" i="9" s="1"/>
  <c r="A2047" i="9" s="1"/>
  <c r="A2048" i="9" s="1"/>
  <c r="A2049" i="9" s="1"/>
  <c r="A2050" i="9" s="1"/>
  <c r="A2051" i="9" s="1"/>
  <c r="A2052" i="9" s="1"/>
  <c r="A2053" i="9" s="1"/>
  <c r="A2054" i="9" s="1"/>
  <c r="A2055" i="9" s="1"/>
  <c r="A2056" i="9" s="1"/>
  <c r="A2057" i="9" s="1"/>
  <c r="A2058" i="9" s="1"/>
  <c r="A2059" i="9" s="1"/>
  <c r="A2060" i="9" s="1"/>
  <c r="A2061" i="9" s="1"/>
  <c r="A2062" i="9" s="1"/>
  <c r="A2063" i="9" s="1"/>
  <c r="A2064" i="9" s="1"/>
  <c r="A2065" i="9" s="1"/>
  <c r="A2066" i="9" s="1"/>
  <c r="A2067" i="9" s="1"/>
  <c r="A2068" i="9" s="1"/>
  <c r="A2069" i="9" s="1"/>
  <c r="A2070" i="9" s="1"/>
  <c r="A2071" i="9" s="1"/>
  <c r="A2072" i="9" s="1"/>
  <c r="A2073" i="9" s="1"/>
  <c r="A2074" i="9" s="1"/>
  <c r="A2075" i="9" s="1"/>
  <c r="A2076" i="9" s="1"/>
  <c r="A2077" i="9" s="1"/>
  <c r="A2078" i="9" s="1"/>
  <c r="A2079" i="9" s="1"/>
  <c r="A2080" i="9" s="1"/>
  <c r="A2081" i="9" s="1"/>
  <c r="A2082" i="9" s="1"/>
  <c r="A2083" i="9" s="1"/>
  <c r="A2084" i="9" s="1"/>
  <c r="A2085" i="9" s="1"/>
  <c r="A2086" i="9" s="1"/>
  <c r="A2087" i="9" s="1"/>
  <c r="A2088" i="9" s="1"/>
  <c r="A2089" i="9" s="1"/>
  <c r="A2090" i="9" s="1"/>
  <c r="A2091" i="9" s="1"/>
  <c r="A2092" i="9" s="1"/>
  <c r="A2093" i="9" s="1"/>
  <c r="A2094" i="9" s="1"/>
  <c r="A2095" i="9" s="1"/>
  <c r="A2096" i="9" s="1"/>
  <c r="A2097" i="9" s="1"/>
  <c r="A2098" i="9" s="1"/>
  <c r="A2099" i="9" s="1"/>
  <c r="A2100" i="9" s="1"/>
  <c r="A2101" i="9" s="1"/>
  <c r="A2102" i="9" s="1"/>
  <c r="A2103" i="9" s="1"/>
  <c r="A2104" i="9" s="1"/>
  <c r="A2105" i="9" s="1"/>
  <c r="A2106" i="9" s="1"/>
  <c r="A2107" i="9" s="1"/>
  <c r="A2108" i="9" s="1"/>
  <c r="A2109" i="9" s="1"/>
  <c r="A2110" i="9" s="1"/>
  <c r="A2111" i="9" s="1"/>
  <c r="A2112" i="9" s="1"/>
  <c r="A2113" i="9" s="1"/>
  <c r="A2114" i="9" s="1"/>
  <c r="A2115" i="9" s="1"/>
  <c r="A2116" i="9" s="1"/>
  <c r="A2117" i="9" s="1"/>
  <c r="A2118" i="9" s="1"/>
  <c r="A2119" i="9" s="1"/>
  <c r="A2120" i="9" s="1"/>
  <c r="A2121" i="9" s="1"/>
  <c r="A2122" i="9" s="1"/>
  <c r="A2123" i="9" s="1"/>
  <c r="A2124" i="9" s="1"/>
  <c r="A2125" i="9" s="1"/>
  <c r="A2126" i="9" s="1"/>
  <c r="A2127" i="9" s="1"/>
  <c r="A2128" i="9" s="1"/>
  <c r="A2129" i="9" s="1"/>
  <c r="A2130" i="9" s="1"/>
  <c r="A2131" i="9" s="1"/>
  <c r="A2132" i="9" s="1"/>
  <c r="A2133" i="9" s="1"/>
  <c r="A2134" i="9" s="1"/>
  <c r="A2135" i="9" s="1"/>
  <c r="A2136" i="9" s="1"/>
  <c r="A2137" i="9" s="1"/>
  <c r="A2138" i="9" s="1"/>
  <c r="A2139" i="9" s="1"/>
  <c r="A2140" i="9" s="1"/>
  <c r="A2141" i="9" s="1"/>
  <c r="A2142" i="9" s="1"/>
  <c r="A2143" i="9" s="1"/>
  <c r="A2144" i="9" s="1"/>
  <c r="A2145" i="9" s="1"/>
  <c r="A2146" i="9" s="1"/>
  <c r="A2147" i="9" s="1"/>
  <c r="A2148" i="9" s="1"/>
  <c r="A2149" i="9" s="1"/>
  <c r="A2150" i="9" s="1"/>
  <c r="A2151" i="9" s="1"/>
  <c r="A2152" i="9" s="1"/>
  <c r="A2153" i="9" s="1"/>
  <c r="A2154" i="9" s="1"/>
  <c r="A2155" i="9" s="1"/>
  <c r="A2156" i="9" s="1"/>
  <c r="A2157" i="9" s="1"/>
  <c r="A2158" i="9" s="1"/>
  <c r="A2159" i="9" s="1"/>
  <c r="A2160" i="9" s="1"/>
  <c r="A2161" i="9" s="1"/>
  <c r="A2162" i="9" s="1"/>
  <c r="A2163" i="9" s="1"/>
  <c r="A2164" i="9" s="1"/>
  <c r="A2165" i="9" s="1"/>
  <c r="A2166" i="9" s="1"/>
  <c r="A2167" i="9" s="1"/>
  <c r="A2168" i="9" s="1"/>
  <c r="A2169" i="9" s="1"/>
  <c r="A2170" i="9" s="1"/>
  <c r="A2171" i="9" s="1"/>
  <c r="A2172" i="9" s="1"/>
  <c r="A2173" i="9" s="1"/>
  <c r="A2174" i="9" s="1"/>
  <c r="A2175" i="9" s="1"/>
  <c r="A2176" i="9" s="1"/>
  <c r="A2177" i="9" s="1"/>
  <c r="A2178" i="9" s="1"/>
  <c r="A2179" i="9" s="1"/>
  <c r="A2180" i="9" s="1"/>
  <c r="A2181" i="9" s="1"/>
  <c r="A2182" i="9" s="1"/>
  <c r="A2183" i="9" s="1"/>
  <c r="A2184" i="9" s="1"/>
  <c r="A2185" i="9" s="1"/>
  <c r="A2186" i="9" s="1"/>
  <c r="A2187" i="9" s="1"/>
  <c r="A2188" i="9" s="1"/>
  <c r="A2189" i="9" s="1"/>
  <c r="A2190" i="9" s="1"/>
  <c r="A2191" i="9" s="1"/>
  <c r="A2192" i="9" s="1"/>
  <c r="A2193" i="9" s="1"/>
  <c r="A2194" i="9" s="1"/>
  <c r="A2195" i="9" s="1"/>
  <c r="A2196" i="9" s="1"/>
  <c r="A2197" i="9" s="1"/>
  <c r="A2198" i="9" s="1"/>
  <c r="A2199" i="9" s="1"/>
  <c r="A2200" i="9" s="1"/>
  <c r="A2201" i="9" s="1"/>
  <c r="A2202" i="9" s="1"/>
  <c r="A2203" i="9" s="1"/>
  <c r="A2204" i="9" s="1"/>
  <c r="A2205" i="9" s="1"/>
  <c r="A2206" i="9" s="1"/>
  <c r="A2207" i="9" s="1"/>
  <c r="A2208" i="9" s="1"/>
  <c r="A2209" i="9" s="1"/>
  <c r="A2210" i="9" s="1"/>
  <c r="A2211" i="9" s="1"/>
  <c r="A2212" i="9" s="1"/>
  <c r="A2213" i="9" s="1"/>
  <c r="A2214" i="9" s="1"/>
  <c r="A2215" i="9" s="1"/>
  <c r="A2216" i="9" s="1"/>
  <c r="A2217" i="9" s="1"/>
  <c r="A2218" i="9" s="1"/>
  <c r="A2219" i="9" s="1"/>
  <c r="A2220" i="9" s="1"/>
  <c r="A2221" i="9" s="1"/>
  <c r="A2222" i="9" s="1"/>
  <c r="A2223" i="9" s="1"/>
  <c r="A2224" i="9" s="1"/>
  <c r="A2225" i="9" s="1"/>
  <c r="A2226" i="9" s="1"/>
  <c r="A2227" i="9" s="1"/>
  <c r="A2228" i="9" s="1"/>
  <c r="A2229" i="9" s="1"/>
  <c r="A2230" i="9" s="1"/>
  <c r="A2231" i="9" s="1"/>
  <c r="A2232" i="9" s="1"/>
  <c r="A2233" i="9" s="1"/>
  <c r="A2234" i="9" s="1"/>
  <c r="A2235" i="9" s="1"/>
  <c r="A2236" i="9" s="1"/>
  <c r="A2237" i="9" s="1"/>
  <c r="A2238" i="9" s="1"/>
  <c r="A2239" i="9" s="1"/>
  <c r="A2240" i="9" s="1"/>
  <c r="A2241" i="9" s="1"/>
  <c r="A2242" i="9" s="1"/>
  <c r="A2243" i="9" s="1"/>
  <c r="A2244" i="9" s="1"/>
  <c r="A2245" i="9" s="1"/>
  <c r="A2246" i="9" s="1"/>
  <c r="A2247" i="9" s="1"/>
  <c r="A2248" i="9" s="1"/>
  <c r="A2249" i="9" s="1"/>
  <c r="A2250" i="9" s="1"/>
  <c r="A2251" i="9" s="1"/>
  <c r="A2252" i="9" s="1"/>
  <c r="A2253" i="9" s="1"/>
  <c r="A2254" i="9" s="1"/>
  <c r="A2255" i="9" s="1"/>
  <c r="A2256" i="9" s="1"/>
  <c r="A2257" i="9" s="1"/>
  <c r="A2258" i="9" s="1"/>
  <c r="A2259" i="9" s="1"/>
  <c r="A2260" i="9" s="1"/>
  <c r="A2261" i="9" s="1"/>
  <c r="A2262" i="9" s="1"/>
  <c r="A2263" i="9" s="1"/>
  <c r="A2264" i="9" s="1"/>
  <c r="A2265" i="9" s="1"/>
  <c r="A2266" i="9" s="1"/>
  <c r="A2267" i="9" s="1"/>
  <c r="A2268" i="9" s="1"/>
  <c r="A2269" i="9" s="1"/>
  <c r="A2270" i="9" s="1"/>
  <c r="A2271" i="9" s="1"/>
  <c r="A2272" i="9" s="1"/>
  <c r="A2273" i="9" s="1"/>
  <c r="A2274" i="9" s="1"/>
  <c r="A2275" i="9" s="1"/>
  <c r="A2276" i="9" s="1"/>
  <c r="A2277" i="9" s="1"/>
  <c r="A2278" i="9" s="1"/>
  <c r="A2279" i="9" s="1"/>
  <c r="A2280" i="9" s="1"/>
  <c r="A2281" i="9" s="1"/>
  <c r="A2282" i="9" s="1"/>
  <c r="A2283" i="9" s="1"/>
  <c r="A2284" i="9" s="1"/>
  <c r="A2285" i="9" s="1"/>
  <c r="A2286" i="9" s="1"/>
  <c r="A2287" i="9" s="1"/>
  <c r="A2288" i="9" s="1"/>
  <c r="A2289" i="9" s="1"/>
  <c r="A2290" i="9" s="1"/>
  <c r="A2291" i="9" s="1"/>
  <c r="A2292" i="9" s="1"/>
  <c r="A2293" i="9" s="1"/>
  <c r="A2294" i="9" s="1"/>
  <c r="A2295" i="9" s="1"/>
  <c r="A2296" i="9" s="1"/>
  <c r="A2297" i="9" s="1"/>
  <c r="A2298" i="9" s="1"/>
  <c r="A2299" i="9" s="1"/>
  <c r="A2300" i="9" s="1"/>
  <c r="A2301" i="9" s="1"/>
  <c r="A2302" i="9" s="1"/>
  <c r="A2303" i="9" s="1"/>
  <c r="A2304" i="9" s="1"/>
  <c r="A2305" i="9" s="1"/>
  <c r="A2306" i="9" s="1"/>
  <c r="A2307" i="9" s="1"/>
  <c r="A2308" i="9" s="1"/>
  <c r="A2309" i="9" s="1"/>
  <c r="A2310" i="9" s="1"/>
  <c r="A2311" i="9" s="1"/>
  <c r="A2312" i="9" s="1"/>
  <c r="A2313" i="9" s="1"/>
  <c r="A2314" i="9" s="1"/>
  <c r="A2315" i="9" s="1"/>
  <c r="A2316" i="9" s="1"/>
  <c r="A2317" i="9" s="1"/>
  <c r="A2318" i="9" s="1"/>
  <c r="A2319" i="9" s="1"/>
  <c r="A2320" i="9" s="1"/>
  <c r="A2321" i="9" s="1"/>
  <c r="A2322" i="9" s="1"/>
  <c r="A2323" i="9" s="1"/>
  <c r="A2324" i="9" s="1"/>
  <c r="A2325" i="9" s="1"/>
  <c r="A2326" i="9" s="1"/>
  <c r="A2327" i="9" s="1"/>
  <c r="A2328" i="9" s="1"/>
  <c r="A2329" i="9" s="1"/>
  <c r="A2330" i="9" s="1"/>
  <c r="A2331" i="9" s="1"/>
  <c r="A2332" i="9" s="1"/>
  <c r="A2333" i="9" s="1"/>
  <c r="A2334" i="9" s="1"/>
  <c r="A2335" i="9" s="1"/>
  <c r="A2336" i="9" s="1"/>
  <c r="A2337" i="9" s="1"/>
  <c r="A2338" i="9" s="1"/>
  <c r="A2339" i="9" s="1"/>
  <c r="A2340" i="9" s="1"/>
  <c r="A2341" i="9" s="1"/>
  <c r="A2342" i="9" s="1"/>
  <c r="A2343" i="9" s="1"/>
  <c r="A2344" i="9" s="1"/>
  <c r="A2345" i="9" s="1"/>
  <c r="A2346" i="9" s="1"/>
  <c r="A2347" i="9" s="1"/>
  <c r="A2348" i="9" s="1"/>
  <c r="A2349" i="9" s="1"/>
  <c r="A2350" i="9" s="1"/>
  <c r="A2351" i="9" s="1"/>
  <c r="A2352" i="9" s="1"/>
  <c r="A2353" i="9" s="1"/>
  <c r="A2354" i="9" s="1"/>
  <c r="A2355" i="9" s="1"/>
  <c r="A2356" i="9" s="1"/>
  <c r="A2357" i="9" s="1"/>
  <c r="A2358" i="9" s="1"/>
  <c r="A2359" i="9" s="1"/>
  <c r="A2360" i="9" s="1"/>
  <c r="A2361" i="9" s="1"/>
  <c r="A2362" i="9" s="1"/>
  <c r="A2363" i="9" s="1"/>
  <c r="A2364" i="9" s="1"/>
  <c r="A2365" i="9" s="1"/>
  <c r="A2366" i="9" s="1"/>
  <c r="A2367" i="9" s="1"/>
  <c r="A2368" i="9" s="1"/>
  <c r="A2369" i="9" s="1"/>
  <c r="A2370" i="9" s="1"/>
  <c r="A2371" i="9" s="1"/>
  <c r="A2372" i="9" s="1"/>
  <c r="A2373" i="9" s="1"/>
  <c r="A2374" i="9" s="1"/>
  <c r="A2375" i="9" s="1"/>
  <c r="A2376" i="9" s="1"/>
  <c r="A2377" i="9" s="1"/>
  <c r="A2378" i="9" s="1"/>
  <c r="A2379" i="9" s="1"/>
  <c r="A2380" i="9" s="1"/>
  <c r="A2381" i="9" s="1"/>
  <c r="A2382" i="9" s="1"/>
  <c r="A2383" i="9" s="1"/>
  <c r="A2384" i="9" s="1"/>
  <c r="A2385" i="9" s="1"/>
  <c r="A2386" i="9" s="1"/>
  <c r="A2387" i="9" s="1"/>
  <c r="A2388" i="9" s="1"/>
  <c r="A2389" i="9" s="1"/>
  <c r="A2390" i="9" s="1"/>
  <c r="A2391" i="9" s="1"/>
  <c r="A2392" i="9" s="1"/>
  <c r="A2393" i="9" s="1"/>
  <c r="A2394" i="9" s="1"/>
  <c r="A2395" i="9" s="1"/>
  <c r="A2396" i="9" s="1"/>
  <c r="A2397" i="9" s="1"/>
  <c r="A2398" i="9" s="1"/>
  <c r="A2399" i="9" s="1"/>
  <c r="A2400" i="9" s="1"/>
  <c r="A2401" i="9" s="1"/>
  <c r="A2402" i="9" s="1"/>
  <c r="A2403" i="9" s="1"/>
  <c r="A2404" i="9" s="1"/>
  <c r="A2405" i="9" s="1"/>
  <c r="A2406" i="9" s="1"/>
  <c r="A2407" i="9" s="1"/>
  <c r="A2408" i="9" s="1"/>
  <c r="A2409" i="9" s="1"/>
  <c r="A2410" i="9" s="1"/>
  <c r="A2411" i="9" s="1"/>
  <c r="A2412" i="9" s="1"/>
  <c r="A2413" i="9" s="1"/>
  <c r="A2414" i="9" s="1"/>
  <c r="A2415" i="9" s="1"/>
  <c r="A2416" i="9" s="1"/>
  <c r="A2417" i="9" s="1"/>
  <c r="A2418" i="9" s="1"/>
  <c r="A2419" i="9" s="1"/>
  <c r="A2420" i="9" s="1"/>
  <c r="A2421" i="9" s="1"/>
  <c r="A2422" i="9" s="1"/>
  <c r="A2423" i="9" s="1"/>
  <c r="A2424" i="9" s="1"/>
  <c r="A2425" i="9" s="1"/>
  <c r="A2426" i="9" s="1"/>
  <c r="A2427" i="9" s="1"/>
  <c r="A2428" i="9" s="1"/>
  <c r="A2429" i="9" s="1"/>
  <c r="A2430" i="9" s="1"/>
  <c r="A2431" i="9" s="1"/>
  <c r="A2432" i="9" s="1"/>
  <c r="A2433" i="9" s="1"/>
  <c r="A2434" i="9" s="1"/>
  <c r="A2435" i="9" s="1"/>
  <c r="A2436" i="9" s="1"/>
  <c r="A2437" i="9" s="1"/>
  <c r="A2438" i="9" s="1"/>
  <c r="A2439" i="9" s="1"/>
  <c r="A2440" i="9" s="1"/>
  <c r="A2441" i="9" s="1"/>
  <c r="A2442" i="9" s="1"/>
  <c r="A2443" i="9" s="1"/>
  <c r="A2444" i="9" s="1"/>
  <c r="A2445" i="9" s="1"/>
  <c r="A2446" i="9" s="1"/>
  <c r="A2447" i="9" s="1"/>
  <c r="A2448" i="9" s="1"/>
  <c r="A2449" i="9" s="1"/>
  <c r="A2450" i="9" s="1"/>
  <c r="A2451" i="9" s="1"/>
  <c r="A2452" i="9" s="1"/>
  <c r="A2453" i="9" s="1"/>
  <c r="A2454" i="9" s="1"/>
  <c r="A2455" i="9" s="1"/>
  <c r="A2456" i="9" s="1"/>
  <c r="A2457" i="9" s="1"/>
  <c r="A2458" i="9" s="1"/>
  <c r="A2459" i="9" s="1"/>
  <c r="A2460" i="9" s="1"/>
  <c r="A2461" i="9" s="1"/>
  <c r="A2462" i="9" s="1"/>
  <c r="A2463" i="9" s="1"/>
  <c r="A2464" i="9" s="1"/>
  <c r="A2465" i="9" s="1"/>
  <c r="A2466" i="9" s="1"/>
  <c r="A2467" i="9" s="1"/>
  <c r="A2468" i="9" s="1"/>
  <c r="A2469" i="9" s="1"/>
  <c r="A2470" i="9" s="1"/>
  <c r="A2471" i="9" s="1"/>
  <c r="A2472" i="9" s="1"/>
  <c r="A2473" i="9" s="1"/>
  <c r="A2474" i="9" s="1"/>
  <c r="A2475" i="9" s="1"/>
  <c r="A2476" i="9" s="1"/>
  <c r="A2477" i="9" s="1"/>
  <c r="A2478" i="9" s="1"/>
  <c r="A2479" i="9" s="1"/>
  <c r="A2480" i="9" s="1"/>
  <c r="A2481" i="9" s="1"/>
  <c r="A2482" i="9" s="1"/>
  <c r="A2483" i="9" s="1"/>
  <c r="A2484" i="9" s="1"/>
  <c r="A2485" i="9" s="1"/>
  <c r="A2486" i="9" s="1"/>
  <c r="A2487" i="9" s="1"/>
  <c r="A2488" i="9" s="1"/>
  <c r="A2489" i="9" s="1"/>
  <c r="A2490" i="9" s="1"/>
  <c r="A2491" i="9" s="1"/>
  <c r="A2492" i="9" s="1"/>
  <c r="A2493" i="9" s="1"/>
  <c r="A2494" i="9" s="1"/>
  <c r="A2495" i="9" s="1"/>
  <c r="A2496" i="9" s="1"/>
  <c r="A2497" i="9" s="1"/>
  <c r="A2498" i="9" s="1"/>
  <c r="A2499" i="9" s="1"/>
  <c r="A2500" i="9" s="1"/>
  <c r="A2501" i="9" s="1"/>
  <c r="A2502" i="9" s="1"/>
  <c r="A2503" i="9" s="1"/>
  <c r="A2504" i="9" s="1"/>
  <c r="A2505" i="9" s="1"/>
  <c r="A2506" i="9" s="1"/>
  <c r="A2507" i="9" s="1"/>
  <c r="A2508" i="9" s="1"/>
  <c r="A2509" i="9" s="1"/>
  <c r="A2510" i="9" s="1"/>
  <c r="A2511" i="9" s="1"/>
  <c r="A2512" i="9" s="1"/>
  <c r="A2513" i="9" s="1"/>
  <c r="A2514" i="9" s="1"/>
  <c r="A2515" i="9" s="1"/>
  <c r="A2516" i="9" s="1"/>
  <c r="A2517" i="9" s="1"/>
  <c r="A2518" i="9" s="1"/>
  <c r="A2519" i="9" s="1"/>
  <c r="A2520" i="9" s="1"/>
  <c r="A2521" i="9" s="1"/>
  <c r="A2522" i="9" s="1"/>
  <c r="A2523" i="9" s="1"/>
  <c r="A2524" i="9" s="1"/>
  <c r="A2525" i="9" s="1"/>
  <c r="A2526" i="9" s="1"/>
  <c r="A2527" i="9" s="1"/>
  <c r="A2528" i="9" s="1"/>
  <c r="A2529" i="9" s="1"/>
  <c r="A2530" i="9" s="1"/>
  <c r="A2531" i="9" s="1"/>
  <c r="A2532" i="9" s="1"/>
  <c r="A2533" i="9" s="1"/>
  <c r="A2534" i="9" s="1"/>
  <c r="A2535" i="9" s="1"/>
  <c r="A2536" i="9" s="1"/>
  <c r="A2537" i="9" s="1"/>
  <c r="A2538" i="9" s="1"/>
  <c r="A2539" i="9" s="1"/>
  <c r="A2540" i="9" s="1"/>
  <c r="A2541" i="9" s="1"/>
  <c r="A2542" i="9" s="1"/>
  <c r="A2543" i="9" s="1"/>
  <c r="A2544" i="9" s="1"/>
  <c r="A2545" i="9" s="1"/>
  <c r="A2546" i="9" s="1"/>
  <c r="A2547" i="9" s="1"/>
  <c r="A2548" i="9" s="1"/>
  <c r="A2549" i="9" s="1"/>
  <c r="A2550" i="9" s="1"/>
  <c r="A2551" i="9" s="1"/>
  <c r="A2552" i="9" s="1"/>
  <c r="A2553" i="9" s="1"/>
  <c r="A2554" i="9" s="1"/>
  <c r="A2555" i="9" s="1"/>
  <c r="A2556" i="9" s="1"/>
  <c r="A2557" i="9" s="1"/>
  <c r="A2558" i="9" s="1"/>
  <c r="A2559" i="9" s="1"/>
  <c r="A2560" i="9" s="1"/>
  <c r="A2561" i="9" s="1"/>
  <c r="A2562" i="9" s="1"/>
  <c r="A2563" i="9" s="1"/>
  <c r="A2564" i="9" s="1"/>
  <c r="A2565" i="9" s="1"/>
  <c r="A2566" i="9" s="1"/>
  <c r="A2567" i="9" s="1"/>
  <c r="A2568" i="9" s="1"/>
  <c r="A2569" i="9" s="1"/>
  <c r="A2570" i="9" s="1"/>
  <c r="A2571" i="9" s="1"/>
  <c r="A2572" i="9" s="1"/>
  <c r="A2573" i="9" s="1"/>
  <c r="A2574" i="9" s="1"/>
  <c r="A2575" i="9" s="1"/>
  <c r="A2576" i="9" s="1"/>
  <c r="A2577" i="9" s="1"/>
  <c r="A2578" i="9" s="1"/>
  <c r="A2579" i="9" s="1"/>
  <c r="A2580" i="9" s="1"/>
  <c r="A2581" i="9" s="1"/>
  <c r="A2582" i="9" s="1"/>
  <c r="A2583" i="9" s="1"/>
  <c r="A2584" i="9" s="1"/>
  <c r="A2585" i="9" s="1"/>
  <c r="A2586" i="9" s="1"/>
  <c r="A2587" i="9" s="1"/>
  <c r="A2588" i="9" s="1"/>
  <c r="A2589" i="9" s="1"/>
  <c r="A2590" i="9" s="1"/>
  <c r="A2591" i="9" s="1"/>
  <c r="A2592" i="9" s="1"/>
  <c r="A2593" i="9" s="1"/>
  <c r="A2594" i="9" s="1"/>
  <c r="A2595" i="9" s="1"/>
  <c r="A2596" i="9" s="1"/>
  <c r="A2597" i="9" s="1"/>
  <c r="A2598" i="9" s="1"/>
  <c r="A2599" i="9" s="1"/>
  <c r="A2600" i="9" s="1"/>
  <c r="A2601" i="9" s="1"/>
  <c r="A2602" i="9" s="1"/>
  <c r="A2603" i="9" s="1"/>
  <c r="A2604" i="9" s="1"/>
  <c r="A2605" i="9" s="1"/>
  <c r="A2606" i="9" s="1"/>
  <c r="A2607" i="9" s="1"/>
  <c r="A2608" i="9" s="1"/>
  <c r="A2609" i="9" s="1"/>
  <c r="A2610" i="9" s="1"/>
  <c r="A2611" i="9" s="1"/>
  <c r="A2612" i="9" s="1"/>
  <c r="A2613" i="9" s="1"/>
  <c r="A2614" i="9" s="1"/>
  <c r="A2615" i="9" s="1"/>
  <c r="A2616" i="9" s="1"/>
  <c r="A2617" i="9" s="1"/>
  <c r="A2618" i="9" s="1"/>
  <c r="A2619" i="9" s="1"/>
  <c r="A2620" i="9" s="1"/>
  <c r="A2621" i="9" s="1"/>
  <c r="A2622" i="9" s="1"/>
  <c r="A2623" i="9" s="1"/>
  <c r="A2624" i="9" s="1"/>
  <c r="A2625" i="9" s="1"/>
  <c r="A2626" i="9" s="1"/>
  <c r="A2627" i="9" s="1"/>
  <c r="A2628" i="9" s="1"/>
  <c r="A2629" i="9" s="1"/>
  <c r="A2630" i="9" s="1"/>
  <c r="A2631" i="9" s="1"/>
  <c r="A2632" i="9" s="1"/>
  <c r="A2633" i="9" s="1"/>
  <c r="A2634" i="9" s="1"/>
  <c r="A2635" i="9" s="1"/>
  <c r="A2636" i="9" s="1"/>
  <c r="A2637" i="9" s="1"/>
  <c r="A2638" i="9" s="1"/>
  <c r="A2639" i="9" s="1"/>
  <c r="A2640" i="9" s="1"/>
  <c r="A2641" i="9" s="1"/>
  <c r="A2642" i="9" s="1"/>
  <c r="A2643" i="9" s="1"/>
  <c r="A2644" i="9" s="1"/>
  <c r="A2645" i="9" s="1"/>
  <c r="A2646" i="9" s="1"/>
  <c r="A2647" i="9" s="1"/>
  <c r="A2648" i="9" s="1"/>
  <c r="A2649" i="9" s="1"/>
  <c r="A2650" i="9" s="1"/>
  <c r="A2651" i="9" s="1"/>
  <c r="A2652" i="9" s="1"/>
  <c r="A2653" i="9" s="1"/>
  <c r="A2654" i="9" s="1"/>
  <c r="A2655" i="9" s="1"/>
  <c r="A2656" i="9" s="1"/>
  <c r="A2657" i="9" s="1"/>
  <c r="A2658" i="9" s="1"/>
  <c r="A2659" i="9" s="1"/>
  <c r="A2660" i="9" s="1"/>
  <c r="A2661" i="9" s="1"/>
  <c r="A2662" i="9" s="1"/>
  <c r="A2663" i="9" s="1"/>
  <c r="A2664" i="9" s="1"/>
  <c r="A2665" i="9" s="1"/>
  <c r="A2666" i="9" s="1"/>
  <c r="A2667" i="9" s="1"/>
  <c r="A2668" i="9" s="1"/>
  <c r="A2669" i="9" s="1"/>
  <c r="A2670" i="9" s="1"/>
  <c r="A2671" i="9" s="1"/>
  <c r="A2672" i="9" s="1"/>
  <c r="A2673" i="9" s="1"/>
  <c r="A2674" i="9" s="1"/>
  <c r="A2675" i="9" s="1"/>
  <c r="A2676" i="9" s="1"/>
  <c r="A2677" i="9" s="1"/>
  <c r="A2678" i="9" s="1"/>
  <c r="A2679" i="9" s="1"/>
  <c r="A2680" i="9" s="1"/>
  <c r="A2681" i="9" s="1"/>
  <c r="A2682" i="9" s="1"/>
  <c r="A2683" i="9" s="1"/>
  <c r="A2684" i="9" s="1"/>
  <c r="A2685" i="9" s="1"/>
  <c r="A2686" i="9" s="1"/>
  <c r="A2687" i="9" s="1"/>
  <c r="A2688" i="9" s="1"/>
  <c r="A2689" i="9" s="1"/>
  <c r="A2690" i="9" s="1"/>
  <c r="A2691" i="9" s="1"/>
  <c r="A2692" i="9" s="1"/>
  <c r="A2693" i="9" s="1"/>
  <c r="A2694" i="9" s="1"/>
  <c r="A2695" i="9" s="1"/>
  <c r="A2696" i="9" s="1"/>
  <c r="A2697" i="9" s="1"/>
  <c r="A2698" i="9" s="1"/>
  <c r="A2699" i="9" s="1"/>
  <c r="A2700" i="9" s="1"/>
  <c r="A2701" i="9" s="1"/>
  <c r="A2702" i="9" s="1"/>
  <c r="A2703" i="9" s="1"/>
  <c r="A2704" i="9" s="1"/>
  <c r="A2705" i="9" s="1"/>
  <c r="A2706" i="9" s="1"/>
  <c r="A2707" i="9" s="1"/>
  <c r="A2708" i="9" s="1"/>
  <c r="A2709" i="9" s="1"/>
  <c r="A2710" i="9" s="1"/>
  <c r="A2711" i="9" s="1"/>
  <c r="A2712" i="9" s="1"/>
  <c r="A2713" i="9" s="1"/>
  <c r="A2714" i="9" s="1"/>
  <c r="A2715" i="9" s="1"/>
  <c r="A2716" i="9" s="1"/>
  <c r="A2717" i="9" s="1"/>
  <c r="A2718" i="9" s="1"/>
  <c r="A2719" i="9" s="1"/>
  <c r="A2720" i="9" s="1"/>
  <c r="A2721" i="9" s="1"/>
  <c r="A2722" i="9" s="1"/>
  <c r="A2723" i="9" s="1"/>
  <c r="A2724" i="9" s="1"/>
  <c r="A2725" i="9" s="1"/>
  <c r="A2726" i="9" s="1"/>
  <c r="A2727" i="9" s="1"/>
  <c r="A2728" i="9" s="1"/>
  <c r="A2729" i="9" s="1"/>
  <c r="A2730" i="9" s="1"/>
  <c r="A2731" i="9" s="1"/>
  <c r="A2732" i="9" s="1"/>
  <c r="A2733" i="9" s="1"/>
  <c r="A2734" i="9" s="1"/>
  <c r="A2735" i="9" s="1"/>
  <c r="A2736" i="9" s="1"/>
  <c r="A2737" i="9" s="1"/>
  <c r="A2738" i="9" s="1"/>
  <c r="A2739" i="9" s="1"/>
  <c r="A2740" i="9" s="1"/>
  <c r="A2741" i="9" s="1"/>
  <c r="A2742" i="9" s="1"/>
  <c r="A2743" i="9" s="1"/>
  <c r="A2744" i="9" s="1"/>
  <c r="A2745" i="9" s="1"/>
  <c r="A2746" i="9" s="1"/>
  <c r="A2747" i="9" s="1"/>
  <c r="A2748" i="9" s="1"/>
  <c r="A2749" i="9" s="1"/>
  <c r="A2750" i="9" s="1"/>
  <c r="A2751" i="9" s="1"/>
  <c r="A2752" i="9" s="1"/>
  <c r="A2753" i="9" s="1"/>
  <c r="A2754" i="9" s="1"/>
  <c r="A2755" i="9" s="1"/>
  <c r="A2756" i="9" s="1"/>
  <c r="A2757" i="9" s="1"/>
  <c r="A2758" i="9" s="1"/>
  <c r="A2759" i="9" s="1"/>
  <c r="A2760" i="9" s="1"/>
  <c r="A2761" i="9" s="1"/>
  <c r="A2762" i="9" s="1"/>
  <c r="A2763" i="9" s="1"/>
  <c r="A2764" i="9" s="1"/>
  <c r="A2765" i="9" s="1"/>
  <c r="A2766" i="9" s="1"/>
  <c r="A2767" i="9" s="1"/>
  <c r="A2768" i="9" s="1"/>
  <c r="A2769" i="9" s="1"/>
  <c r="A2770" i="9" s="1"/>
  <c r="A2771" i="9" s="1"/>
  <c r="A2772" i="9" s="1"/>
  <c r="A2773" i="9" s="1"/>
  <c r="A2774" i="9" s="1"/>
  <c r="A2775" i="9" s="1"/>
  <c r="A2776" i="9" s="1"/>
  <c r="A2777" i="9" s="1"/>
  <c r="A2778" i="9" s="1"/>
  <c r="A2779" i="9" s="1"/>
  <c r="A2780" i="9" s="1"/>
  <c r="A2781" i="9" s="1"/>
  <c r="A2782" i="9" s="1"/>
  <c r="A2783" i="9" s="1"/>
  <c r="A2784" i="9" s="1"/>
  <c r="A2785" i="9" s="1"/>
  <c r="A2786" i="9" s="1"/>
  <c r="A2787" i="9" s="1"/>
  <c r="A2788" i="9" s="1"/>
  <c r="A2789" i="9" s="1"/>
  <c r="A2790" i="9" s="1"/>
  <c r="A2791" i="9" s="1"/>
  <c r="A2792" i="9" s="1"/>
  <c r="A2793" i="9" s="1"/>
  <c r="A2794" i="9" s="1"/>
  <c r="A2795" i="9" s="1"/>
  <c r="A2796" i="9" s="1"/>
  <c r="A2797" i="9" s="1"/>
  <c r="A2798" i="9" s="1"/>
  <c r="A2799" i="9" s="1"/>
  <c r="A2800" i="9" s="1"/>
  <c r="A2801" i="9" s="1"/>
  <c r="A2802" i="9" s="1"/>
  <c r="A2803" i="9" s="1"/>
  <c r="A2804" i="9" s="1"/>
  <c r="A2805" i="9" s="1"/>
  <c r="A2806" i="9" s="1"/>
  <c r="A2807" i="9" s="1"/>
  <c r="A2808" i="9" s="1"/>
  <c r="A2809" i="9" s="1"/>
  <c r="A2810" i="9" s="1"/>
  <c r="A2811" i="9" s="1"/>
  <c r="A2812" i="9" s="1"/>
  <c r="A2813" i="9" s="1"/>
  <c r="A2814" i="9" s="1"/>
  <c r="A2815" i="9" s="1"/>
  <c r="A2816" i="9" s="1"/>
  <c r="A2817" i="9" s="1"/>
  <c r="A2818" i="9" s="1"/>
  <c r="A2819" i="9" s="1"/>
  <c r="A2820" i="9" s="1"/>
  <c r="A2821" i="9" s="1"/>
  <c r="A2822" i="9" s="1"/>
  <c r="A2823" i="9" s="1"/>
  <c r="A2824" i="9" s="1"/>
  <c r="A2825" i="9" s="1"/>
  <c r="A2826" i="9" s="1"/>
  <c r="A2827" i="9" s="1"/>
  <c r="A2828" i="9" s="1"/>
  <c r="A2829" i="9" s="1"/>
  <c r="A2830" i="9" s="1"/>
  <c r="A2831" i="9" s="1"/>
  <c r="A2832" i="9" s="1"/>
  <c r="A2833" i="9" s="1"/>
  <c r="A2834" i="9" s="1"/>
  <c r="A2835" i="9" s="1"/>
  <c r="A2836" i="9" s="1"/>
  <c r="A2837" i="9" s="1"/>
  <c r="A2838" i="9" s="1"/>
  <c r="A2839" i="9" s="1"/>
  <c r="A2840" i="9" s="1"/>
  <c r="A2841" i="9" s="1"/>
  <c r="A2842" i="9" s="1"/>
  <c r="A2843" i="9" s="1"/>
  <c r="A2844" i="9" s="1"/>
  <c r="A2845" i="9" s="1"/>
  <c r="A2846" i="9" s="1"/>
  <c r="A2847" i="9" s="1"/>
  <c r="A2848" i="9" s="1"/>
  <c r="A2849" i="9" s="1"/>
  <c r="A2850" i="9" s="1"/>
  <c r="A2851" i="9" s="1"/>
  <c r="A2852" i="9" s="1"/>
  <c r="A2853" i="9" s="1"/>
  <c r="A2854" i="9" s="1"/>
  <c r="A2855" i="9" s="1"/>
  <c r="A2856" i="9" s="1"/>
  <c r="A2857" i="9" s="1"/>
  <c r="A2858" i="9" s="1"/>
  <c r="A2859" i="9" s="1"/>
  <c r="A2860" i="9" s="1"/>
  <c r="A2861" i="9" s="1"/>
  <c r="A2862" i="9" s="1"/>
  <c r="A2863" i="9" s="1"/>
  <c r="A2864" i="9" s="1"/>
  <c r="A2865" i="9" s="1"/>
  <c r="A2866" i="9" s="1"/>
  <c r="A2867" i="9" s="1"/>
  <c r="A2868" i="9" s="1"/>
  <c r="A2869" i="9" s="1"/>
  <c r="A2870" i="9" s="1"/>
  <c r="A2871" i="9" s="1"/>
  <c r="A2872" i="9" s="1"/>
  <c r="A2873" i="9" s="1"/>
  <c r="A2874" i="9" s="1"/>
  <c r="A2875" i="9" s="1"/>
  <c r="A2876" i="9" s="1"/>
  <c r="A2877" i="9" s="1"/>
  <c r="A2878" i="9" s="1"/>
  <c r="A2879" i="9" s="1"/>
  <c r="A2880" i="9" s="1"/>
  <c r="A2881" i="9" s="1"/>
  <c r="A2882" i="9" s="1"/>
  <c r="A2883" i="9" s="1"/>
  <c r="A2884" i="9" s="1"/>
  <c r="A2885" i="9" s="1"/>
  <c r="A2886" i="9" s="1"/>
  <c r="A2887" i="9" s="1"/>
  <c r="A2888" i="9" s="1"/>
  <c r="A2889" i="9" s="1"/>
  <c r="A2890" i="9" s="1"/>
  <c r="A2891" i="9" s="1"/>
  <c r="A2892" i="9" s="1"/>
  <c r="A2893" i="9" s="1"/>
  <c r="A2894" i="9" s="1"/>
  <c r="A2895" i="9" s="1"/>
  <c r="A2896" i="9" s="1"/>
  <c r="A2897" i="9" s="1"/>
  <c r="A2898" i="9" s="1"/>
  <c r="A2899" i="9" s="1"/>
  <c r="A2900" i="9" s="1"/>
  <c r="A2901" i="9" s="1"/>
  <c r="A2902" i="9" s="1"/>
  <c r="A2903" i="9" s="1"/>
  <c r="A2904" i="9" s="1"/>
  <c r="A2905" i="9" s="1"/>
  <c r="A2906" i="9" s="1"/>
  <c r="A2907" i="9" s="1"/>
  <c r="A2908" i="9" s="1"/>
  <c r="A2909" i="9" s="1"/>
  <c r="A2910" i="9" s="1"/>
  <c r="A2911" i="9" s="1"/>
  <c r="A2912" i="9" s="1"/>
  <c r="A2913" i="9" s="1"/>
  <c r="A2914" i="9" s="1"/>
  <c r="A2915" i="9" s="1"/>
  <c r="A2916" i="9" s="1"/>
  <c r="A2917" i="9" s="1"/>
  <c r="A2918" i="9" s="1"/>
  <c r="A2919" i="9" s="1"/>
  <c r="A2920" i="9" s="1"/>
  <c r="A2921" i="9" s="1"/>
  <c r="A2922" i="9" s="1"/>
  <c r="A2923" i="9" s="1"/>
  <c r="A2924" i="9" s="1"/>
  <c r="A2925" i="9" s="1"/>
  <c r="A2926" i="9" s="1"/>
  <c r="A2927" i="9" s="1"/>
  <c r="A2928" i="9" s="1"/>
  <c r="A2929" i="9" s="1"/>
  <c r="A2930" i="9" s="1"/>
  <c r="A2931" i="9" s="1"/>
  <c r="A2932" i="9" s="1"/>
  <c r="A2933" i="9" s="1"/>
  <c r="A2934" i="9" s="1"/>
  <c r="A2935" i="9" s="1"/>
  <c r="A2936" i="9" s="1"/>
  <c r="A2937" i="9" s="1"/>
  <c r="A2938" i="9" s="1"/>
  <c r="A2939" i="9" s="1"/>
  <c r="A2940" i="9" s="1"/>
  <c r="A2941" i="9" s="1"/>
  <c r="A2942" i="9" s="1"/>
  <c r="A2943" i="9" s="1"/>
  <c r="A2944" i="9" s="1"/>
  <c r="A2945" i="9" s="1"/>
  <c r="A2946" i="9" s="1"/>
  <c r="A2947" i="9" s="1"/>
  <c r="A2948" i="9" s="1"/>
  <c r="A2949" i="9" s="1"/>
  <c r="A2950" i="9" s="1"/>
  <c r="A2951" i="9" s="1"/>
  <c r="A2952" i="9" s="1"/>
  <c r="A2953" i="9" s="1"/>
  <c r="A2954" i="9" s="1"/>
  <c r="A2955" i="9" s="1"/>
  <c r="A2956" i="9" s="1"/>
  <c r="A2957" i="9" s="1"/>
  <c r="A2958" i="9" s="1"/>
  <c r="A2959" i="9" s="1"/>
  <c r="A2960" i="9" s="1"/>
  <c r="A2961" i="9" s="1"/>
  <c r="A2962" i="9" s="1"/>
  <c r="A2963" i="9" s="1"/>
  <c r="A2964" i="9" s="1"/>
  <c r="A2965" i="9" s="1"/>
  <c r="A2966" i="9" s="1"/>
  <c r="A2967" i="9" s="1"/>
  <c r="A2968" i="9" s="1"/>
  <c r="A2969" i="9" s="1"/>
  <c r="A2970" i="9" s="1"/>
  <c r="A2971" i="9" s="1"/>
  <c r="A2972" i="9" s="1"/>
  <c r="A2973" i="9" s="1"/>
  <c r="A2974" i="9" s="1"/>
  <c r="A2975" i="9" s="1"/>
  <c r="A2976" i="9" s="1"/>
  <c r="A2977" i="9" s="1"/>
  <c r="A2978" i="9" s="1"/>
  <c r="A2979" i="9" s="1"/>
  <c r="A2980" i="9" s="1"/>
  <c r="A2981" i="9" s="1"/>
  <c r="A2982" i="9" s="1"/>
  <c r="A2983" i="9" s="1"/>
  <c r="A2984" i="9" s="1"/>
  <c r="A2985" i="9" s="1"/>
  <c r="A2986" i="9" s="1"/>
  <c r="A2987" i="9" s="1"/>
  <c r="A2988" i="9" s="1"/>
  <c r="A2989" i="9" s="1"/>
  <c r="A2990" i="9" s="1"/>
  <c r="A2991" i="9" s="1"/>
  <c r="A2992" i="9" s="1"/>
  <c r="A2993" i="9" s="1"/>
  <c r="A2994" i="9" s="1"/>
  <c r="A2995" i="9" s="1"/>
  <c r="A2996" i="9" s="1"/>
  <c r="A2997" i="9" s="1"/>
  <c r="A2998" i="9" s="1"/>
  <c r="A2999" i="9" s="1"/>
  <c r="A3000" i="9" s="1"/>
  <c r="A3001" i="9" s="1"/>
  <c r="A3002" i="9" s="1"/>
  <c r="A3003" i="9" s="1"/>
  <c r="A3004" i="9" s="1"/>
  <c r="A3005" i="9" s="1"/>
  <c r="A3006" i="9" s="1"/>
  <c r="A3007" i="9" s="1"/>
  <c r="A3008" i="9" s="1"/>
  <c r="A3009" i="9" s="1"/>
  <c r="A3010" i="9" s="1"/>
  <c r="A3011" i="9" s="1"/>
  <c r="A3012" i="9" s="1"/>
  <c r="A3013" i="9" s="1"/>
  <c r="A3014" i="9" s="1"/>
  <c r="A3015" i="9" s="1"/>
  <c r="A3016" i="9" s="1"/>
  <c r="A3017" i="9" s="1"/>
  <c r="A3018" i="9" s="1"/>
  <c r="A3019" i="9" s="1"/>
  <c r="A3020" i="9" s="1"/>
  <c r="A3021" i="9" s="1"/>
  <c r="A3022" i="9" s="1"/>
  <c r="A3023" i="9" s="1"/>
  <c r="A3024" i="9" s="1"/>
  <c r="A3025" i="9" s="1"/>
  <c r="A3026" i="9" s="1"/>
  <c r="A3027" i="9" s="1"/>
  <c r="A3028" i="9" s="1"/>
  <c r="A3029" i="9" s="1"/>
  <c r="A3030" i="9" s="1"/>
  <c r="A3031" i="9" s="1"/>
  <c r="A3032" i="9" s="1"/>
  <c r="A3033" i="9" s="1"/>
  <c r="A3034" i="9" s="1"/>
  <c r="A3035" i="9" s="1"/>
  <c r="A3036" i="9" s="1"/>
  <c r="A3037" i="9" s="1"/>
  <c r="A3038" i="9" s="1"/>
  <c r="A3039" i="9" s="1"/>
  <c r="A3040" i="9" s="1"/>
  <c r="A3041" i="9" s="1"/>
  <c r="A3042" i="9" s="1"/>
  <c r="A3043" i="9" s="1"/>
  <c r="A3044" i="9" s="1"/>
  <c r="A3045" i="9" s="1"/>
  <c r="A3046" i="9" s="1"/>
  <c r="A3047" i="9" s="1"/>
  <c r="A3048" i="9" s="1"/>
  <c r="A3049" i="9" s="1"/>
  <c r="A3050" i="9" s="1"/>
  <c r="A3051" i="9" s="1"/>
  <c r="A3052" i="9" s="1"/>
  <c r="A3053" i="9" s="1"/>
  <c r="A3054" i="9" s="1"/>
  <c r="A3055" i="9" s="1"/>
  <c r="A3056" i="9" s="1"/>
  <c r="A3057" i="9" s="1"/>
  <c r="A3058" i="9" s="1"/>
  <c r="A3059" i="9" s="1"/>
  <c r="A3060" i="9" s="1"/>
  <c r="A3061" i="9" s="1"/>
  <c r="A3062" i="9" s="1"/>
  <c r="A3063" i="9" s="1"/>
  <c r="A3064" i="9" s="1"/>
  <c r="A3065" i="9" s="1"/>
  <c r="A3066" i="9" s="1"/>
  <c r="A3067" i="9" s="1"/>
  <c r="A3068" i="9" s="1"/>
  <c r="A3069" i="9" s="1"/>
  <c r="A3070" i="9" s="1"/>
  <c r="A3071" i="9" s="1"/>
  <c r="A3072" i="9" s="1"/>
  <c r="A3073" i="9" s="1"/>
  <c r="A3074" i="9" s="1"/>
  <c r="A3075" i="9" s="1"/>
  <c r="A3076" i="9" s="1"/>
  <c r="A3077" i="9" s="1"/>
  <c r="A3078" i="9" s="1"/>
  <c r="A3079" i="9" s="1"/>
  <c r="A3080" i="9" s="1"/>
  <c r="A3081" i="9" s="1"/>
  <c r="A3082" i="9" s="1"/>
  <c r="A3083" i="9" s="1"/>
  <c r="A3084" i="9" s="1"/>
  <c r="A3085" i="9" s="1"/>
  <c r="A3086" i="9" s="1"/>
  <c r="A3087" i="9" s="1"/>
  <c r="A3088" i="9" s="1"/>
  <c r="A3089" i="9" s="1"/>
  <c r="A3090" i="9" s="1"/>
  <c r="A3091" i="9" s="1"/>
  <c r="A3092" i="9" s="1"/>
  <c r="A3093" i="9" s="1"/>
  <c r="A3094" i="9" s="1"/>
  <c r="A3095" i="9" s="1"/>
  <c r="A3096" i="9" s="1"/>
  <c r="A3097" i="9" s="1"/>
  <c r="A3098" i="9" s="1"/>
  <c r="A3099" i="9" s="1"/>
  <c r="A3100" i="9" s="1"/>
  <c r="A3101" i="9" s="1"/>
  <c r="A3102" i="9" s="1"/>
  <c r="A3103" i="9" s="1"/>
  <c r="A3104" i="9" s="1"/>
  <c r="A3105" i="9" s="1"/>
  <c r="A3106" i="9" s="1"/>
  <c r="A3107" i="9" s="1"/>
  <c r="A3108" i="9" s="1"/>
  <c r="A3109" i="9" s="1"/>
  <c r="A3110" i="9" s="1"/>
  <c r="A3111" i="9" s="1"/>
  <c r="A3112" i="9" s="1"/>
  <c r="A3113" i="9" s="1"/>
  <c r="A3114" i="9" s="1"/>
  <c r="A3115" i="9" s="1"/>
  <c r="A3116" i="9" s="1"/>
  <c r="A3117" i="9" s="1"/>
  <c r="A3118" i="9" s="1"/>
  <c r="A3119" i="9" s="1"/>
  <c r="A3120" i="9" s="1"/>
  <c r="A3121" i="9" s="1"/>
  <c r="A3122" i="9" s="1"/>
  <c r="A3123" i="9" s="1"/>
  <c r="A3124" i="9" s="1"/>
  <c r="A3125" i="9" s="1"/>
  <c r="A3126" i="9" s="1"/>
  <c r="A3127" i="9" s="1"/>
  <c r="A3128" i="9" s="1"/>
  <c r="A3129" i="9" s="1"/>
  <c r="A3130" i="9" s="1"/>
  <c r="A3131" i="9" s="1"/>
  <c r="A3132" i="9" s="1"/>
  <c r="A3133" i="9" s="1"/>
  <c r="A3134" i="9" s="1"/>
  <c r="A3135" i="9" s="1"/>
  <c r="A3136" i="9" s="1"/>
  <c r="A3137" i="9" s="1"/>
  <c r="A3138" i="9" s="1"/>
  <c r="A3139" i="9" s="1"/>
  <c r="A3140" i="9" s="1"/>
  <c r="A3141" i="9" s="1"/>
  <c r="A3142" i="9" s="1"/>
  <c r="A3143" i="9" s="1"/>
  <c r="A3144" i="9" s="1"/>
  <c r="A3145" i="9" s="1"/>
  <c r="A3146" i="9" s="1"/>
  <c r="A3147" i="9" s="1"/>
  <c r="A3148" i="9" s="1"/>
  <c r="A3149" i="9" s="1"/>
  <c r="A3150" i="9" s="1"/>
  <c r="A3151" i="9" s="1"/>
  <c r="A3152" i="9" s="1"/>
  <c r="A3153" i="9" s="1"/>
  <c r="A3154" i="9" s="1"/>
  <c r="A3155" i="9" s="1"/>
  <c r="A3156" i="9" s="1"/>
  <c r="A3157" i="9" s="1"/>
  <c r="A3158" i="9" s="1"/>
  <c r="A3159" i="9" s="1"/>
  <c r="A3160" i="9" s="1"/>
  <c r="A3161" i="9" s="1"/>
  <c r="A3162" i="9" s="1"/>
  <c r="A3163" i="9" s="1"/>
  <c r="A3164" i="9" s="1"/>
  <c r="A3165" i="9" s="1"/>
  <c r="A3166" i="9" s="1"/>
  <c r="A3167" i="9" s="1"/>
  <c r="A3168" i="9" s="1"/>
  <c r="A3169" i="9" s="1"/>
  <c r="A3170" i="9" s="1"/>
  <c r="A3171" i="9" s="1"/>
  <c r="A3172" i="9" s="1"/>
  <c r="A3173" i="9" s="1"/>
  <c r="A3174" i="9" s="1"/>
  <c r="A3175" i="9" s="1"/>
  <c r="A3176" i="9" s="1"/>
  <c r="A3177" i="9" s="1"/>
  <c r="A3178" i="9" s="1"/>
  <c r="A3179" i="9" s="1"/>
  <c r="A3180" i="9" s="1"/>
  <c r="A3181" i="9" s="1"/>
  <c r="A3182" i="9" s="1"/>
  <c r="A3183" i="9" s="1"/>
  <c r="A3184" i="9" s="1"/>
  <c r="A3185" i="9" s="1"/>
  <c r="A3186" i="9" s="1"/>
  <c r="A3187" i="9" s="1"/>
  <c r="A3188" i="9" s="1"/>
  <c r="A3189" i="9" s="1"/>
  <c r="A3190" i="9" s="1"/>
  <c r="A3191" i="9" s="1"/>
  <c r="A3192" i="9" s="1"/>
  <c r="A3193" i="9" s="1"/>
  <c r="A3194" i="9" s="1"/>
  <c r="A3195" i="9" s="1"/>
  <c r="A3196" i="9" s="1"/>
  <c r="A3197" i="9" s="1"/>
  <c r="A3198" i="9" s="1"/>
  <c r="A3199" i="9" s="1"/>
  <c r="A3200" i="9" s="1"/>
  <c r="A3201" i="9" s="1"/>
  <c r="A3202" i="9" s="1"/>
  <c r="A3203" i="9" s="1"/>
  <c r="A3204" i="9" s="1"/>
  <c r="A3205" i="9" s="1"/>
  <c r="A3206" i="9" s="1"/>
  <c r="A3207" i="9" s="1"/>
  <c r="A3208" i="9" s="1"/>
  <c r="A3209" i="9" s="1"/>
  <c r="A3210" i="9" s="1"/>
  <c r="A3211" i="9" s="1"/>
  <c r="A3212" i="9" s="1"/>
  <c r="A3213" i="9" s="1"/>
  <c r="A3214" i="9" s="1"/>
  <c r="A3215" i="9" s="1"/>
  <c r="A3216" i="9" s="1"/>
  <c r="A3217" i="9" s="1"/>
  <c r="A3218" i="9" s="1"/>
  <c r="A3219" i="9" s="1"/>
  <c r="A3220" i="9" s="1"/>
  <c r="A3221" i="9" s="1"/>
  <c r="A3222" i="9" s="1"/>
  <c r="A3223" i="9" s="1"/>
  <c r="A3224" i="9" s="1"/>
  <c r="A3225" i="9" s="1"/>
  <c r="A3226" i="9" s="1"/>
  <c r="A3227" i="9" s="1"/>
  <c r="A3228" i="9" s="1"/>
  <c r="A3229" i="9" s="1"/>
  <c r="A3230" i="9" s="1"/>
  <c r="A3231" i="9" s="1"/>
  <c r="A3232" i="9" s="1"/>
  <c r="A3233" i="9" s="1"/>
  <c r="A3234" i="9" s="1"/>
  <c r="A3235" i="9" s="1"/>
  <c r="A3236" i="9" s="1"/>
  <c r="A3237" i="9" s="1"/>
  <c r="A3238" i="9" s="1"/>
  <c r="A3239" i="9" s="1"/>
  <c r="A3240" i="9" s="1"/>
  <c r="A3241" i="9" s="1"/>
  <c r="A3242" i="9" s="1"/>
  <c r="A3243" i="9" s="1"/>
  <c r="A3244" i="9" s="1"/>
  <c r="A3245" i="9" s="1"/>
  <c r="A3246" i="9" s="1"/>
  <c r="A3247" i="9" s="1"/>
  <c r="A3248" i="9" s="1"/>
  <c r="A3249" i="9" s="1"/>
  <c r="A3250" i="9" s="1"/>
  <c r="A3251" i="9" s="1"/>
  <c r="A3252" i="9" s="1"/>
  <c r="A3253" i="9" s="1"/>
  <c r="A3254" i="9" s="1"/>
  <c r="A3255" i="9" s="1"/>
  <c r="A3256" i="9" s="1"/>
  <c r="A3257" i="9" s="1"/>
  <c r="A3258" i="9" s="1"/>
  <c r="A3259" i="9" s="1"/>
  <c r="A3260" i="9" s="1"/>
  <c r="A3261" i="9" s="1"/>
  <c r="A3262" i="9" s="1"/>
  <c r="A3263" i="9" s="1"/>
  <c r="A3264" i="9" s="1"/>
  <c r="A3265" i="9" s="1"/>
  <c r="A3266" i="9" s="1"/>
  <c r="A3267" i="9" s="1"/>
  <c r="A3268" i="9" s="1"/>
  <c r="A3269" i="9" s="1"/>
  <c r="A3270" i="9" s="1"/>
  <c r="A3271" i="9" s="1"/>
  <c r="A3272" i="9" s="1"/>
  <c r="A3273" i="9" s="1"/>
  <c r="A3274" i="9" s="1"/>
  <c r="A3275" i="9" s="1"/>
  <c r="A3276" i="9" s="1"/>
  <c r="A3277" i="9" s="1"/>
  <c r="A3278" i="9" s="1"/>
  <c r="A3279" i="9" s="1"/>
  <c r="A3280" i="9" s="1"/>
  <c r="A3281" i="9" s="1"/>
  <c r="A3282" i="9" s="1"/>
  <c r="A3283" i="9" s="1"/>
  <c r="A3284" i="9" s="1"/>
  <c r="A3285" i="9" s="1"/>
  <c r="A3286" i="9" s="1"/>
  <c r="A3287" i="9" s="1"/>
  <c r="A3288" i="9" s="1"/>
  <c r="A3289" i="9" s="1"/>
  <c r="A3290" i="9" s="1"/>
  <c r="A3291" i="9" s="1"/>
  <c r="A3292" i="9" s="1"/>
  <c r="A3293" i="9" s="1"/>
  <c r="A3294" i="9" s="1"/>
  <c r="A3295" i="9" s="1"/>
  <c r="A3296" i="9" s="1"/>
  <c r="A3297" i="9" s="1"/>
  <c r="A3298" i="9" s="1"/>
  <c r="A3299" i="9" s="1"/>
  <c r="A3300" i="9" s="1"/>
  <c r="A3301" i="9" s="1"/>
  <c r="A3302" i="9" s="1"/>
  <c r="A3303" i="9" s="1"/>
  <c r="A3304" i="9" s="1"/>
  <c r="A3305" i="9" s="1"/>
  <c r="A3306" i="9" s="1"/>
  <c r="A3307" i="9" s="1"/>
  <c r="A3308" i="9" s="1"/>
  <c r="A3309" i="9" s="1"/>
  <c r="A3310" i="9" s="1"/>
  <c r="A3311" i="9" s="1"/>
  <c r="A3312" i="9" s="1"/>
  <c r="A3313" i="9" s="1"/>
  <c r="A3314" i="9" s="1"/>
  <c r="A3315" i="9" s="1"/>
  <c r="A3316" i="9" s="1"/>
  <c r="A3317" i="9" s="1"/>
  <c r="A3318" i="9" s="1"/>
  <c r="A3319" i="9" s="1"/>
  <c r="A3320" i="9" s="1"/>
  <c r="A3321" i="9" s="1"/>
  <c r="A3322" i="9" s="1"/>
  <c r="A3323" i="9" s="1"/>
  <c r="A3324" i="9" s="1"/>
  <c r="A3325" i="9" s="1"/>
  <c r="A3326" i="9" s="1"/>
  <c r="A3327" i="9" s="1"/>
  <c r="A3328" i="9" s="1"/>
  <c r="A3329" i="9" s="1"/>
  <c r="A3330" i="9" s="1"/>
  <c r="A3331" i="9" s="1"/>
  <c r="A3332" i="9" s="1"/>
  <c r="A3333" i="9" s="1"/>
  <c r="A3334" i="9" s="1"/>
  <c r="A3335" i="9" s="1"/>
  <c r="A3336" i="9" s="1"/>
  <c r="A3337" i="9" s="1"/>
  <c r="A3338" i="9" s="1"/>
  <c r="A3339" i="9" s="1"/>
  <c r="A3340" i="9" s="1"/>
  <c r="A3341" i="9" s="1"/>
  <c r="A3342" i="9" s="1"/>
  <c r="A3343" i="9" s="1"/>
  <c r="A3344" i="9" s="1"/>
  <c r="A3345" i="9" s="1"/>
  <c r="A3346" i="9" s="1"/>
  <c r="A3347" i="9" s="1"/>
  <c r="A3348" i="9" s="1"/>
  <c r="A3349" i="9" s="1"/>
  <c r="A3350" i="9" s="1"/>
  <c r="A3351" i="9" s="1"/>
  <c r="A3352" i="9" s="1"/>
  <c r="A3353" i="9" s="1"/>
  <c r="A3354" i="9" s="1"/>
  <c r="A3355" i="9" s="1"/>
  <c r="A3356" i="9" s="1"/>
  <c r="A3357" i="9" s="1"/>
  <c r="A3358" i="9" s="1"/>
  <c r="A3359" i="9" s="1"/>
  <c r="A3360" i="9" s="1"/>
  <c r="A3361" i="9" s="1"/>
  <c r="A3362" i="9" s="1"/>
  <c r="A3363" i="9" s="1"/>
  <c r="A3364" i="9" s="1"/>
  <c r="A3365" i="9" s="1"/>
  <c r="A3366" i="9" s="1"/>
  <c r="A3367" i="9" s="1"/>
  <c r="A3368" i="9" s="1"/>
  <c r="A3369" i="9" s="1"/>
  <c r="A3370" i="9" s="1"/>
  <c r="A3371" i="9" s="1"/>
  <c r="A3372" i="9" s="1"/>
  <c r="A3373" i="9" s="1"/>
  <c r="A3374" i="9" s="1"/>
  <c r="A3375" i="9" s="1"/>
  <c r="A3376" i="9" s="1"/>
  <c r="A3377" i="9" s="1"/>
  <c r="A3378" i="9" s="1"/>
  <c r="A3379" i="9" s="1"/>
  <c r="A3380" i="9" s="1"/>
  <c r="A3381" i="9" s="1"/>
  <c r="A3382" i="9" s="1"/>
  <c r="A3383" i="9" s="1"/>
  <c r="A3384" i="9" s="1"/>
  <c r="A3385" i="9" s="1"/>
  <c r="A3386" i="9" s="1"/>
  <c r="A3387" i="9" s="1"/>
  <c r="A3388" i="9" s="1"/>
  <c r="A3389" i="9" s="1"/>
  <c r="A3390" i="9" s="1"/>
  <c r="A3391" i="9" s="1"/>
  <c r="A3392" i="9" s="1"/>
  <c r="A3393" i="9" s="1"/>
  <c r="A3394" i="9" s="1"/>
  <c r="A3395" i="9" s="1"/>
  <c r="A3396" i="9" s="1"/>
  <c r="A3397" i="9" s="1"/>
  <c r="A3398" i="9" s="1"/>
  <c r="A3399" i="9" s="1"/>
  <c r="A3400" i="9" s="1"/>
  <c r="A3401" i="9" s="1"/>
  <c r="A3402" i="9" s="1"/>
  <c r="A3403" i="9" s="1"/>
  <c r="A3404" i="9" s="1"/>
  <c r="A3405" i="9" s="1"/>
  <c r="A3406" i="9" s="1"/>
  <c r="A3407" i="9" s="1"/>
  <c r="A3408" i="9" s="1"/>
  <c r="A3409" i="9" s="1"/>
  <c r="A3410" i="9" s="1"/>
  <c r="A3411" i="9" s="1"/>
  <c r="A3412" i="9" s="1"/>
  <c r="A3413" i="9" s="1"/>
  <c r="A3414" i="9" s="1"/>
  <c r="A3415" i="9" s="1"/>
  <c r="A3416" i="9" s="1"/>
  <c r="A3417" i="9" s="1"/>
  <c r="A3418" i="9" s="1"/>
  <c r="A3419" i="9" s="1"/>
  <c r="A3420" i="9" s="1"/>
  <c r="A3421" i="9" s="1"/>
  <c r="A3422" i="9" s="1"/>
  <c r="A3423" i="9" s="1"/>
  <c r="A3424" i="9" s="1"/>
  <c r="A3425" i="9" s="1"/>
  <c r="A3426" i="9" s="1"/>
  <c r="A3427" i="9" s="1"/>
  <c r="A3428" i="9" s="1"/>
  <c r="A3429" i="9" s="1"/>
  <c r="A3430" i="9" s="1"/>
  <c r="A3431" i="9" s="1"/>
  <c r="A3432" i="9" s="1"/>
  <c r="A3433" i="9" s="1"/>
  <c r="A3434" i="9" s="1"/>
  <c r="A3435" i="9" s="1"/>
  <c r="A3436" i="9" s="1"/>
  <c r="A3437" i="9" s="1"/>
  <c r="A3438" i="9" s="1"/>
  <c r="A3439" i="9" s="1"/>
  <c r="A3440" i="9" s="1"/>
  <c r="A3441" i="9" s="1"/>
  <c r="A3442" i="9" s="1"/>
  <c r="A3443" i="9" s="1"/>
  <c r="A3444" i="9" s="1"/>
  <c r="A3445" i="9" s="1"/>
  <c r="A3446" i="9" s="1"/>
  <c r="A3447" i="9" s="1"/>
  <c r="A3448" i="9" s="1"/>
  <c r="A3449" i="9" s="1"/>
  <c r="A3450" i="9" s="1"/>
  <c r="A3451" i="9" s="1"/>
  <c r="A3452" i="9" s="1"/>
  <c r="A3453" i="9" s="1"/>
  <c r="A3454" i="9" s="1"/>
  <c r="A3455" i="9" s="1"/>
  <c r="A3456" i="9" s="1"/>
  <c r="A3457" i="9" s="1"/>
  <c r="A3458" i="9" s="1"/>
  <c r="A3459" i="9" s="1"/>
  <c r="A3460" i="9" s="1"/>
  <c r="A3461" i="9" s="1"/>
  <c r="A3462" i="9" s="1"/>
  <c r="A3463" i="9" s="1"/>
  <c r="A3464" i="9" s="1"/>
  <c r="A3465" i="9" s="1"/>
  <c r="A3466" i="9" s="1"/>
  <c r="A3467" i="9" s="1"/>
  <c r="A3468" i="9" s="1"/>
  <c r="A3469" i="9" s="1"/>
  <c r="A3470" i="9" s="1"/>
  <c r="A3471" i="9" s="1"/>
  <c r="A3472" i="9" s="1"/>
  <c r="A3473" i="9" s="1"/>
  <c r="A3474" i="9" s="1"/>
  <c r="A3475" i="9" s="1"/>
  <c r="A3476" i="9" s="1"/>
  <c r="A3477" i="9" s="1"/>
  <c r="A3478" i="9" s="1"/>
  <c r="A3479" i="9" s="1"/>
  <c r="A3480" i="9" s="1"/>
  <c r="A3481" i="9" s="1"/>
  <c r="A3482" i="9" s="1"/>
  <c r="A3483" i="9" s="1"/>
  <c r="A3484" i="9" s="1"/>
  <c r="A3485" i="9" s="1"/>
  <c r="A3486" i="9" s="1"/>
  <c r="A3487" i="9" s="1"/>
  <c r="A3488" i="9" s="1"/>
  <c r="A3489" i="9" s="1"/>
  <c r="A3490" i="9" s="1"/>
  <c r="A3491" i="9" s="1"/>
  <c r="A3492" i="9" s="1"/>
  <c r="A3493" i="9" s="1"/>
  <c r="A3494" i="9" s="1"/>
  <c r="A3495" i="9" s="1"/>
  <c r="A3496" i="9" s="1"/>
  <c r="A3497" i="9" s="1"/>
  <c r="A3498" i="9" s="1"/>
  <c r="A3499" i="9" s="1"/>
  <c r="A3500" i="9" s="1"/>
  <c r="A3501" i="9" s="1"/>
  <c r="A3502" i="9" s="1"/>
  <c r="A3503" i="9" s="1"/>
  <c r="A3504" i="9" s="1"/>
  <c r="A3505" i="9" s="1"/>
  <c r="A3506" i="9" s="1"/>
  <c r="A3507" i="9" s="1"/>
  <c r="A3508" i="9" s="1"/>
  <c r="A3509" i="9" s="1"/>
  <c r="A3510" i="9" s="1"/>
  <c r="A3511" i="9" s="1"/>
  <c r="A3512" i="9" s="1"/>
  <c r="A3513" i="9" s="1"/>
  <c r="A3514" i="9" s="1"/>
  <c r="A263" i="6" l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</calcChain>
</file>

<file path=xl/comments1.xml><?xml version="1.0" encoding="utf-8"?>
<comments xmlns="http://schemas.openxmlformats.org/spreadsheetml/2006/main">
  <authors>
    <author>Autor</author>
  </authors>
  <commentList>
    <comment ref="C4" authorId="0" shapeId="0">
      <text>
        <r>
          <rPr>
            <sz val="11"/>
            <color theme="1"/>
            <rFont val="Calibri"/>
            <family val="2"/>
            <scheme val="minor"/>
          </rPr>
          <t>======
ID#AAAAciuUNyA
Maria Jose Muñoz Correa    (2022-07-07 16:28:27)
creacion cooperativa, creacion AG , Asociacion gremial, Cooperativa, Sindicado, organización funcional</t>
        </r>
      </text>
    </comment>
    <comment ref="E86" authorId="0" shapeId="0">
      <text>
        <r>
          <rPr>
            <sz val="11"/>
            <color theme="1"/>
            <rFont val="Calibri"/>
            <family val="2"/>
            <scheme val="minor"/>
          </rPr>
          <t>======
ID#AAAAcr1SDDE
Rodrigo Puebla Duartes    (2022-07-14 22:06:18)
@maria.munoz@sercotec.cl agregue 3 filas con mis beneficiarios ya que no había espacio la suma del todos hay que corregirla ya que no toma todo
_Asignada a Maria Jose Muñoz Correa_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cooperativa o gremio en caso de ser creacion a que  linea  postularon</t>
        </r>
      </text>
    </comment>
  </commentList>
</comments>
</file>

<file path=xl/sharedStrings.xml><?xml version="1.0" encoding="utf-8"?>
<sst xmlns="http://schemas.openxmlformats.org/spreadsheetml/2006/main" count="13972" uniqueCount="4631">
  <si>
    <t>Ley Presupuesto</t>
  </si>
  <si>
    <t>Denominación</t>
  </si>
  <si>
    <t>Línea de Servicio o Programa</t>
  </si>
  <si>
    <t>Enlace a nómima de beneficiarios</t>
  </si>
  <si>
    <t>Antecedentes Persona o entidad ejecutora</t>
  </si>
  <si>
    <t>Sub Título</t>
  </si>
  <si>
    <t>Ítem</t>
  </si>
  <si>
    <t>Asig</t>
  </si>
  <si>
    <t>Nro. Adquisición</t>
  </si>
  <si>
    <t>Nombre  Adquisición</t>
  </si>
  <si>
    <t>Nombre persona o entidad ejecutora</t>
  </si>
  <si>
    <t>Monto adjudicado</t>
  </si>
  <si>
    <t>Región</t>
  </si>
  <si>
    <t>Promoción y Canales de Comercialización</t>
  </si>
  <si>
    <t>N°</t>
  </si>
  <si>
    <t>1. Ley de Presupuesto: Subtítulo/ Item/ Denominación</t>
  </si>
  <si>
    <t>2. Nombre Servicio o Programa</t>
  </si>
  <si>
    <t>3. Observaciones</t>
  </si>
  <si>
    <t>Nombre completo</t>
  </si>
  <si>
    <t>Fecha de otorgamiento de beneficio</t>
  </si>
  <si>
    <t>Tipo de acto</t>
  </si>
  <si>
    <t>Denominación de acto</t>
  </si>
  <si>
    <t>Fecha de acto</t>
  </si>
  <si>
    <t>Número de acto</t>
  </si>
  <si>
    <t>Formación Empresarial L2</t>
  </si>
  <si>
    <t>Redes de Oportunidades de Negocios</t>
  </si>
  <si>
    <t>24.01.133</t>
  </si>
  <si>
    <t>Crece</t>
  </si>
  <si>
    <t>MejoraNegocios</t>
  </si>
  <si>
    <t>24.01.131</t>
  </si>
  <si>
    <t>Servicios virtuales - Asesoría Virtual</t>
  </si>
  <si>
    <t>24.01.132</t>
  </si>
  <si>
    <t>Juntos</t>
  </si>
  <si>
    <t>Barrios Comerciales</t>
  </si>
  <si>
    <t>Aysén</t>
  </si>
  <si>
    <t>Nombre Convocatoria</t>
  </si>
  <si>
    <t>Monto Asignado</t>
  </si>
  <si>
    <t>1. Ley de Presupuesto: Subtítulo / Item / Asignación</t>
  </si>
  <si>
    <t>Nombre del Proyecto</t>
  </si>
  <si>
    <t>Tipo de Organización</t>
  </si>
  <si>
    <t>Monto asignado</t>
  </si>
  <si>
    <t xml:space="preserve">Monto asignado </t>
  </si>
  <si>
    <t>Valparaiso</t>
  </si>
  <si>
    <t>Capital Abeja Emprende</t>
  </si>
  <si>
    <t>Capital Semilla Emprende</t>
  </si>
  <si>
    <t>1 Ley de Presupuesto: Subtítulo / Item / Asignación</t>
  </si>
  <si>
    <t>2 Nombre Servicio o Programa</t>
  </si>
  <si>
    <t>3 Observaciones</t>
  </si>
  <si>
    <t>4. Nombre del Proyecto</t>
  </si>
  <si>
    <t>Programa de Desarrollo de Ferias Libres</t>
  </si>
  <si>
    <t>Antofagasta</t>
  </si>
  <si>
    <t>24.01.134</t>
  </si>
  <si>
    <t>Programa de Desarrollo Empresarial en los Territorios</t>
  </si>
  <si>
    <t xml:space="preserve">Centro </t>
  </si>
  <si>
    <t xml:space="preserve">Presupuesto Sercotec Primer Acuerdo de Desempeño </t>
  </si>
  <si>
    <t>Presupuesto Sercotec Segundo Acuerdo de Desempeño</t>
  </si>
  <si>
    <t>Monto asignado
(No hay transferencia directa por lo que se asigna un monto individual dividiendo el monto asignado al provedor por la cantidad de beneficiarios)</t>
  </si>
  <si>
    <t>Presupuesto Sercotec Tercer Acuerdo de Desempeño</t>
  </si>
  <si>
    <t>Universidad de Tarapacá</t>
  </si>
  <si>
    <t>01. XI-Arica y Parinacota</t>
  </si>
  <si>
    <t>Arica Centro</t>
  </si>
  <si>
    <t xml:space="preserve">Selección de Operador de Centro </t>
  </si>
  <si>
    <t xml:space="preserve">Selección </t>
  </si>
  <si>
    <t>No aplica</t>
  </si>
  <si>
    <t>Fundación para el Desarrollo Universidad de Tarapacá</t>
  </si>
  <si>
    <t>02. I-Tarapacá</t>
  </si>
  <si>
    <t>Iquique</t>
  </si>
  <si>
    <t>Universidad Arturo Prat</t>
  </si>
  <si>
    <t>Corporación para el Desarrollo Productivo de la II Región (Cierre Operación)</t>
  </si>
  <si>
    <t>03. II-Antofagasta</t>
  </si>
  <si>
    <t>Corporación de Desarrollo Social del Sector Rural (Convenio Transitorio)</t>
  </si>
  <si>
    <t xml:space="preserve">Universidad Tecnológica de Chile INACAP </t>
  </si>
  <si>
    <t>Corporación INCUBA2</t>
  </si>
  <si>
    <t>Calama</t>
  </si>
  <si>
    <t>Corporación para la Competitividad e Inovación de la Región de Atacama</t>
  </si>
  <si>
    <t>04. III-Atacama</t>
  </si>
  <si>
    <t>Copiapo</t>
  </si>
  <si>
    <t>Corporación de Desarrollo Social del Sector Rural</t>
  </si>
  <si>
    <t>Vallenar</t>
  </si>
  <si>
    <t>05. IV-Coquimbo</t>
  </si>
  <si>
    <t>Illapel</t>
  </si>
  <si>
    <t>La Serena</t>
  </si>
  <si>
    <t>Ovalle</t>
  </si>
  <si>
    <t>Pontificia Universidad Católica de Valparaíso</t>
  </si>
  <si>
    <t>06. V-Valparaíso</t>
  </si>
  <si>
    <t>Aconcagua</t>
  </si>
  <si>
    <t>Quillota</t>
  </si>
  <si>
    <t>Universidad de Valparaíso</t>
  </si>
  <si>
    <t>San Antonio</t>
  </si>
  <si>
    <t>Cámara Regional de Comercio y la Producción de Valparaíso A.G.</t>
  </si>
  <si>
    <t>Corporación Santiago Innova</t>
  </si>
  <si>
    <t>07. RM-Metropolitana</t>
  </si>
  <si>
    <t>Colina</t>
  </si>
  <si>
    <t>Corporación Construyendo mis Sueños</t>
  </si>
  <si>
    <t>Estación Central</t>
  </si>
  <si>
    <t>Universidad Central</t>
  </si>
  <si>
    <t>FUNDES Chile S.A.</t>
  </si>
  <si>
    <t>La Florida</t>
  </si>
  <si>
    <t>Corporación Construyendo Mis Sueños</t>
  </si>
  <si>
    <t>Las Condes</t>
  </si>
  <si>
    <t>Maipú</t>
  </si>
  <si>
    <t>Melipilla</t>
  </si>
  <si>
    <t>Fundes Chile S.P.A.</t>
  </si>
  <si>
    <t>Ñuñoa</t>
  </si>
  <si>
    <t>Centro De Servicios Universidad Central de Chile S.A.</t>
  </si>
  <si>
    <t>Pudahuel</t>
  </si>
  <si>
    <t>Puente Alto</t>
  </si>
  <si>
    <t>Universidad Tecnológica de Chile INACAP</t>
  </si>
  <si>
    <t>Quilicura</t>
  </si>
  <si>
    <t>San Bernardo</t>
  </si>
  <si>
    <t>Santiago</t>
  </si>
  <si>
    <t>Talagante</t>
  </si>
  <si>
    <t>Asesorías e Ingeniería Corporativa Limitada INGEPLUS</t>
  </si>
  <si>
    <t>08. VI-O’Higgins</t>
  </si>
  <si>
    <t>Rancagua</t>
  </si>
  <si>
    <t>San Fernando</t>
  </si>
  <si>
    <t>Consultorías, Asesorías y Eventos Francisco Javier Arenas Hernandez EIRL</t>
  </si>
  <si>
    <t>Santa Cruz</t>
  </si>
  <si>
    <t>Universidad Católica del Maule</t>
  </si>
  <si>
    <t>09. VII-Maule</t>
  </si>
  <si>
    <t>Cauquenes</t>
  </si>
  <si>
    <t>Recursos FNDR</t>
  </si>
  <si>
    <t>Curico</t>
  </si>
  <si>
    <t>Universidad Santo Tomás</t>
  </si>
  <si>
    <t>Linares</t>
  </si>
  <si>
    <t>Talca</t>
  </si>
  <si>
    <t>Corparauco</t>
  </si>
  <si>
    <t>10. VIII-Biobio</t>
  </si>
  <si>
    <t>Cañete</t>
  </si>
  <si>
    <t>Chillán</t>
  </si>
  <si>
    <t>Fundación Technoserve Chile</t>
  </si>
  <si>
    <t>Concepción</t>
  </si>
  <si>
    <t>Universiddad de Concepción</t>
  </si>
  <si>
    <t>Los Angeles</t>
  </si>
  <si>
    <t>11. IX-Araucanía</t>
  </si>
  <si>
    <t>Angol</t>
  </si>
  <si>
    <t>Universidad de la Frontera</t>
  </si>
  <si>
    <t>Temuco</t>
  </si>
  <si>
    <t>Villarrica</t>
  </si>
  <si>
    <t>Universidad Austral de Chile</t>
  </si>
  <si>
    <t>12. XIV-Los Ríos</t>
  </si>
  <si>
    <t>Valdivia</t>
  </si>
  <si>
    <t>Fundación de Desarrollo Educacional y Tecnológico La Araucanía</t>
  </si>
  <si>
    <t>13. X-Los Lagos</t>
  </si>
  <si>
    <t>Chiloé</t>
  </si>
  <si>
    <t>Osorno</t>
  </si>
  <si>
    <t>Puerto Montt</t>
  </si>
  <si>
    <t>14. XI-Aysén</t>
  </si>
  <si>
    <t>Coyhaique</t>
  </si>
  <si>
    <t>15. XII-Magallanes</t>
  </si>
  <si>
    <t>Puerto Natales</t>
  </si>
  <si>
    <t>Universidad de Magallanes</t>
  </si>
  <si>
    <t>Punta Arenas</t>
  </si>
  <si>
    <t>Soporte Centros y Servicios Virtuales</t>
  </si>
  <si>
    <t>Monto asignado
(No hay transferencia directa)</t>
  </si>
  <si>
    <t>Presupuesto Sercotec Cuarto Acuerdo de Desempeño</t>
  </si>
  <si>
    <t>Tipo</t>
  </si>
  <si>
    <t>Almacenes de Chile: Digitaliza Tú Almacén</t>
  </si>
  <si>
    <t>Presupuesto Sercotec Quinto Acuerdo de Desempeño</t>
  </si>
  <si>
    <t>Tamarugal</t>
  </si>
  <si>
    <t>Rapa Nui</t>
  </si>
  <si>
    <t>Universidad catolica de Temuco</t>
  </si>
  <si>
    <t>Inakeyu</t>
  </si>
  <si>
    <t>Del Ranco</t>
  </si>
  <si>
    <t>No Aplica</t>
  </si>
  <si>
    <t>Cerrillos</t>
  </si>
  <si>
    <t>Servicios Virtuales</t>
  </si>
  <si>
    <t>Enlace beneficiarios/as Capacitación Virtual</t>
  </si>
  <si>
    <t>SERVICIO DE ADMINISTRACION DE PLATAFORMA E LEARNING Y APLICACIÓN MOVIL</t>
  </si>
  <si>
    <t xml:space="preserve">Tecnologías del Conocimimiento S.A </t>
  </si>
  <si>
    <t>Enlace beneficiarios/as Asesoría Virtual</t>
  </si>
  <si>
    <t>ASESORIA LEGAL VIRTUAL</t>
  </si>
  <si>
    <t xml:space="preserve"> Asesorías Legales Empresariales Chile Ltda</t>
  </si>
  <si>
    <t>Programa de mejoramiento de la Competitividad</t>
  </si>
  <si>
    <t>Reactívate</t>
  </si>
  <si>
    <t>María José Barías SCHIFFMAN</t>
  </si>
  <si>
    <t>Región Metropolitana</t>
  </si>
  <si>
    <t>Región de La Araucanía</t>
  </si>
  <si>
    <t>Región de O'Higgins</t>
  </si>
  <si>
    <t>Región del Maule</t>
  </si>
  <si>
    <t>Región de Valparaíso</t>
  </si>
  <si>
    <t>Región de Coquimbo</t>
  </si>
  <si>
    <t>Región del Biobío</t>
  </si>
  <si>
    <t>KARINA MARGARITA REBOLLEDO RODRÍGUEZ</t>
  </si>
  <si>
    <t>Región de Los Lagos</t>
  </si>
  <si>
    <t>Región de Antofagasta</t>
  </si>
  <si>
    <t>Región de Arica y Parinacota</t>
  </si>
  <si>
    <t>Región de Los Ríos</t>
  </si>
  <si>
    <t>Región de Atacama</t>
  </si>
  <si>
    <t>Región de Ñuble</t>
  </si>
  <si>
    <t>Talcahuano</t>
  </si>
  <si>
    <t>Presupuesto Sercotec Primer Acuerdo de Desempeño/Segundo Convenio</t>
  </si>
  <si>
    <t>07-sep-2015 / 01-sep-2020</t>
  </si>
  <si>
    <t>Arica Norte</t>
  </si>
  <si>
    <t>Iquique Sur</t>
  </si>
  <si>
    <t>09-12-2015 / 02-12-20120</t>
  </si>
  <si>
    <t>Instituto profesional AIEP</t>
  </si>
  <si>
    <t>San Pedro de Atacama</t>
  </si>
  <si>
    <t>06-jul-2015 / 26-may-2020</t>
  </si>
  <si>
    <t>Coquimbo</t>
  </si>
  <si>
    <t>24-nov-2015/25-sep-2020</t>
  </si>
  <si>
    <t>Marga Marga</t>
  </si>
  <si>
    <t>06-jul-2015/10-ago-2020</t>
  </si>
  <si>
    <t>Viña del mar</t>
  </si>
  <si>
    <t xml:space="preserve">Independencia </t>
  </si>
  <si>
    <t>23-oct-2015 / 26-oct-2020</t>
  </si>
  <si>
    <t>07-ago-2015 / 26-may-2020</t>
  </si>
  <si>
    <t>07-ago-2015/31-ago2020</t>
  </si>
  <si>
    <t>07-ago-2015 / 23-oct-2020</t>
  </si>
  <si>
    <t>Constitución</t>
  </si>
  <si>
    <t>24-nov-2015/30-sep-2020</t>
  </si>
  <si>
    <t>06-jul-2015/28-ago-2020</t>
  </si>
  <si>
    <t>Los Ángeles</t>
  </si>
  <si>
    <t>10. VIII-Ñuble</t>
  </si>
  <si>
    <t>CFT Teodoro Wickel</t>
  </si>
  <si>
    <t>07-ago-2015/10-ago-2020</t>
  </si>
  <si>
    <t>25-ago-2015/28-ago-2020</t>
  </si>
  <si>
    <t>25-ago-2015/28-ago-2021</t>
  </si>
  <si>
    <t>14-sep-2015/31-ago-2020</t>
  </si>
  <si>
    <t>Fundación de Desarrollo Educacional y Tecnológico La Araucanía FUDEA-UFRO</t>
  </si>
  <si>
    <t>Puerto Varas</t>
  </si>
  <si>
    <t>06-jul-2015/21-sep-2020</t>
  </si>
  <si>
    <t>06-jul-2015/13-ago-2020</t>
  </si>
  <si>
    <t>07-ago-2015-28-ago-2020</t>
  </si>
  <si>
    <t>FERNANDO ALFONSO CASAS MANGHI</t>
  </si>
  <si>
    <t>RUBÉN HERIBERTO NÚÑEZ HENRÍQUEZ</t>
  </si>
  <si>
    <t>swami bravo Bravo-Iratchet</t>
  </si>
  <si>
    <t>Alvaro Bravo Bravo-Iratchet</t>
  </si>
  <si>
    <t>MALENA LEONOR SALAS CORTÉS</t>
  </si>
  <si>
    <t>ADRIÁN ENRIQUE GODOY CASTILLO</t>
  </si>
  <si>
    <t>María Rebeca Rosende Zelada</t>
  </si>
  <si>
    <t>Jorge Camilo Pacheco Mena</t>
  </si>
  <si>
    <t>DIEGO ANTONIO Arias Baeza</t>
  </si>
  <si>
    <t>CARLOS ALBERTO GONZÁLEZ AYALA</t>
  </si>
  <si>
    <t>NICOLÁS ENRIQUE OLIVARES CORREA</t>
  </si>
  <si>
    <t>TATIANA VERUSCHA VASQUEZ BUSTAMANTE</t>
  </si>
  <si>
    <t>EDGAR ANTONIO SALINAS CUELLAR</t>
  </si>
  <si>
    <t>MIGUEL ANGELO MORALES CASTILLO</t>
  </si>
  <si>
    <t>ANDRÉS ANTONIO FUENTES ECHEVARRÍA</t>
  </si>
  <si>
    <t>ruben lopez godoy</t>
  </si>
  <si>
    <t>Monica Daniela Acero Hoyos</t>
  </si>
  <si>
    <t>Marcela Belen Figueroa Bastias</t>
  </si>
  <si>
    <t>CRISTIAN GERARDO RÍOS LETELIER</t>
  </si>
  <si>
    <t>Madín Moya Medina MEDINA</t>
  </si>
  <si>
    <t>CARLOS ALFREDO YÁÑEZ MANOSALVA</t>
  </si>
  <si>
    <t>Catalina Kesen Kesen</t>
  </si>
  <si>
    <t>Ignacio Arturo Varas Quinteros</t>
  </si>
  <si>
    <t>ADELA BIBIANA BARCENA MASCHIO</t>
  </si>
  <si>
    <t>emily torres rosal</t>
  </si>
  <si>
    <t>catalina vassiliu hacke</t>
  </si>
  <si>
    <t>ARLETTE BELÉN CIFUENTES MENESES</t>
  </si>
  <si>
    <t>VIVIANA ALEJANDRA PULGAR RIVERA</t>
  </si>
  <si>
    <t>CAROLINA DENISSE REYES HERRERA</t>
  </si>
  <si>
    <t>Jonathan Castro Torres</t>
  </si>
  <si>
    <t>Gonzalo Vergara Vergara</t>
  </si>
  <si>
    <t>Carolina Soledad Barraza Carolina</t>
  </si>
  <si>
    <t>DANIELA CARMEN NÚÑEZ VEJAR</t>
  </si>
  <si>
    <t>YASNA ALEJANDRA FUICA WILDE</t>
  </si>
  <si>
    <t>Luis andres martinez ramos</t>
  </si>
  <si>
    <t>LUZMIRA DEL CARMEN IBARRA OSORIO</t>
  </si>
  <si>
    <t>Evelyn Pamela Bórquez Ampuero</t>
  </si>
  <si>
    <t>Constanza Daniela Jiménez Nava</t>
  </si>
  <si>
    <t>RODRIGO ISAAC VILLALOBOS SILVA</t>
  </si>
  <si>
    <t>MILITZA STIVALIS SOE BARRÍA BARRÍA</t>
  </si>
  <si>
    <t>cristian felipe sagredo sepulveda</t>
  </si>
  <si>
    <t>MAKARENA ALEJANDRA SOBARZO BAHAMÓNDEZ</t>
  </si>
  <si>
    <t>Priscilla Peralta Madariaga</t>
  </si>
  <si>
    <t>Marjorie Evelyn Aguilera Aguilera</t>
  </si>
  <si>
    <t>Noredys Karolina Jimenez Castillo</t>
  </si>
  <si>
    <t>Mauricio VENEGAS Venegas</t>
  </si>
  <si>
    <t>FELIPE ANDRÉS NÚÑEZ LÓPEZ</t>
  </si>
  <si>
    <t>FRANCISCA DEL CARMEN OLIVARES SOBARZO</t>
  </si>
  <si>
    <t>ROMINA PAZ YÁÑEZ CANALES</t>
  </si>
  <si>
    <t>Yorton Luces Nieto</t>
  </si>
  <si>
    <t>Lucia Alejandra Garcia Pelaez</t>
  </si>
  <si>
    <t>Gustavo gonzález González</t>
  </si>
  <si>
    <t>PEDRO SEBASTIÁN HINOJOSA SEGUEL</t>
  </si>
  <si>
    <t>BERTA DEL CARMEN ROJAS G</t>
  </si>
  <si>
    <t>Gonzalo Brizuela Menares</t>
  </si>
  <si>
    <t>MARIA PAZ Spencer SPENCER</t>
  </si>
  <si>
    <t>RAQUEL CONTRERAS SAMALEA</t>
  </si>
  <si>
    <t>Valentina Alejandra Rebolledo Miranda</t>
  </si>
  <si>
    <t>PAULO FRANCISCO MELINAO FRITIZ</t>
  </si>
  <si>
    <t>Silvana Katina Roloff Farías</t>
  </si>
  <si>
    <t>CARLA CONSTANZA ALFARO MOLINA</t>
  </si>
  <si>
    <t>RICARDO ANTONIO YÁÑEZ VIDAL</t>
  </si>
  <si>
    <t>VIVIANA DEL PILAR VERA VARGAS</t>
  </si>
  <si>
    <t>DANILO ENRIQUE BUSTAMANTE RODRÍGUEZ</t>
  </si>
  <si>
    <t>KENDER CONTRERAS PARADA</t>
  </si>
  <si>
    <t>Martin Gómez Colmenares</t>
  </si>
  <si>
    <t>Presupuesto Sercotec Segundo Acuerdo de Desempeño/Segundo Convenio</t>
  </si>
  <si>
    <t>Monto con cargo Ley de Presupuesto año 2022</t>
  </si>
  <si>
    <t>Corporación Regional de Desarrollo Productivo de la Región de Tarapacá</t>
  </si>
  <si>
    <t>Iquique norte</t>
  </si>
  <si>
    <t>21-julio-2021</t>
  </si>
  <si>
    <t>09-feb-2017/ 06-dic-2021</t>
  </si>
  <si>
    <t>20-dic-2016 / 31-ago-2021</t>
  </si>
  <si>
    <t>25-ene-2017 - 24-nov-2021</t>
  </si>
  <si>
    <t>20-dic-2016/28-sep-2021</t>
  </si>
  <si>
    <t>25-ene-2017/ 16-dic-2021</t>
  </si>
  <si>
    <t>20-dic-2016/22-sep-2021</t>
  </si>
  <si>
    <t>20-dic-2016/07-sep-2021</t>
  </si>
  <si>
    <t>20-dic-2016/02/sep-2021</t>
  </si>
  <si>
    <t>03-nov-2016/ 23-sep-2021</t>
  </si>
  <si>
    <t>28-Feb-17 / 4-ene-2022</t>
  </si>
  <si>
    <t>585-14-LP21</t>
  </si>
  <si>
    <t>Asistencia Técnica Pabellón de las Pymes de Sercotec 2022</t>
  </si>
  <si>
    <t>PROAXIS SPA.</t>
  </si>
  <si>
    <t xml:space="preserve">Gasto Administrativo (Evaluación, garantías, seguimiento financiero) Pabellón de las Pymes de Sercotec 2022 </t>
  </si>
  <si>
    <t>Asistencia Técnica Feria Mama Emprende</t>
  </si>
  <si>
    <t>CONSULTORÍAS Y ASESORÍAS CARMEN GLORIA VIDAL MUENA EIRL.</t>
  </si>
  <si>
    <t>Regioón del Maule</t>
  </si>
  <si>
    <t xml:space="preserve">Gasto Administrativo (Evaluación, garantías, seguimiento financiero) Feria Mama Emprende </t>
  </si>
  <si>
    <t xml:space="preserve">Asistencia Técnica </t>
  </si>
  <si>
    <t>SOCIEDAD PARADIGMA LTDA.</t>
  </si>
  <si>
    <t xml:space="preserve">Gasto Administrativo (Evaluación, garantías, seguimiento financiero) </t>
  </si>
  <si>
    <t>PromociónComercialización!A1</t>
  </si>
  <si>
    <t>Promociónb y canales de comercialización</t>
  </si>
  <si>
    <t>AOS</t>
  </si>
  <si>
    <t>Programa Mejoramiento Competitividad de la MIPE</t>
  </si>
  <si>
    <t>beneficiarios/as Almaceneros</t>
  </si>
  <si>
    <t>Agente Operador Sercotec</t>
  </si>
  <si>
    <t>Formalización y Asistencia Técnica</t>
  </si>
  <si>
    <t>Consultores para el desarrollo Ltda.</t>
  </si>
  <si>
    <t>Evaluación, gastos administrativos (garantías) y seguimiento financiero</t>
  </si>
  <si>
    <t>Codesser</t>
  </si>
  <si>
    <t>CHILECONSULTOR</t>
  </si>
  <si>
    <t>GESTCAP Chile</t>
  </si>
  <si>
    <t>Región de Aysén</t>
  </si>
  <si>
    <t>SAVIA  Consultores</t>
  </si>
  <si>
    <t xml:space="preserve">FUDEA UFRO </t>
  </si>
  <si>
    <t>FUDEA UFRO</t>
  </si>
  <si>
    <t>Proyectaustral LTDA</t>
  </si>
  <si>
    <t>FIDE XII</t>
  </si>
  <si>
    <t>Región de Magallanes</t>
  </si>
  <si>
    <t>FyJ Consultores</t>
  </si>
  <si>
    <t>Codem</t>
  </si>
  <si>
    <t>Región de Tarapacá</t>
  </si>
  <si>
    <t>Avanzar SPA</t>
  </si>
  <si>
    <t>Alta Gestion EIRL</t>
  </si>
  <si>
    <t>Direxiona Capacitación Limitada</t>
  </si>
  <si>
    <t>"IMPORTADORA ROSA YOXANA HERNANDEZ E.I.R.L.</t>
  </si>
  <si>
    <t>ALIMENTOS GUSTAVO ADOLFO BUENO ALVAREZ</t>
  </si>
  <si>
    <t>ANA BELÉN ESCOBAR VALENZUELA</t>
  </si>
  <si>
    <t>ARTESANÍAS EVELYN ADELAIDA CUBILLOS GONZÁLEZ E.I.R.L.</t>
  </si>
  <si>
    <t>ARTESANÍAS MARÍA CRISTINA PUENTES CARO E.I.R.L.</t>
  </si>
  <si>
    <t>COMERCIAL LUDUEÑA SPA</t>
  </si>
  <si>
    <t>COMERCIALIZADORA DE ALIMENTOS JESSICA TANIA ESCOBAR ROCA E.I.R.L.</t>
  </si>
  <si>
    <t>DISEÑO Y CONFECCION JIMENEZ MEDINA LIMITADA</t>
  </si>
  <si>
    <t>DISEÑO Y PUBLICIDAD JOSE OCHOA SPA</t>
  </si>
  <si>
    <t>GLADYS MARLENE GONZÁLEZ SOZA</t>
  </si>
  <si>
    <t>IDEAS ANTANI SPA</t>
  </si>
  <si>
    <t>IMPRESIONES INNOVA 3D LIMITADA</t>
  </si>
  <si>
    <t>ISABEL MARGARITA CONTRERAS NAVARRETE</t>
  </si>
  <si>
    <t>JENNY DEL CARMEN MARTINEZ MARTINEZ</t>
  </si>
  <si>
    <t>JOSELYN NICOLE ALBORNOZ MEDINA</t>
  </si>
  <si>
    <t>MARCELA DE JESÚS GONZÁLEZ HERNÁNDEZ</t>
  </si>
  <si>
    <t>MARLENE DEL PILAR URIBE GAJARDO</t>
  </si>
  <si>
    <t>MUNDO TROPICAL SPA</t>
  </si>
  <si>
    <t>NATIVA ESTÉTICA INTEGRAL SPA</t>
  </si>
  <si>
    <t>OCLIDE ADOLIA FIGUEROA GONZÁLEZ</t>
  </si>
  <si>
    <t>DIEGO JIMENEZ A FUEGO LENTO COCINA E.I.R.L</t>
  </si>
  <si>
    <t>PETRAS BEES AIROLA Y HAJNA LTDA</t>
  </si>
  <si>
    <t>ALEJANDRA DEL PILAR CASTRO TAPIA</t>
  </si>
  <si>
    <t>ACONCAGUA BREWING COMPANY</t>
  </si>
  <si>
    <t>ANA MARÍA LAGOS VICENCIO</t>
  </si>
  <si>
    <t>BETTY ESTER VIDAL GOMEZ</t>
  </si>
  <si>
    <t>INDUSTRIAS PORRAS SpA</t>
  </si>
  <si>
    <t>LINEROS E HIJOS LIMITADA</t>
  </si>
  <si>
    <t>CLEARPIX SPA</t>
  </si>
  <si>
    <t>GOURMET DANIELA FARIAS EIRL</t>
  </si>
  <si>
    <t>ELABORACIÓN DE ALIMENTOS CONSTANZA ALEJANDRA URIZAR PIZARRO EIRL</t>
  </si>
  <si>
    <t>FERNANDA CARVAJAL BUSTOS</t>
  </si>
  <si>
    <t>BAQUEDANO ALIMENTOS SPA</t>
  </si>
  <si>
    <t xml:space="preserve">Comercializadora Ines Antonella Baldoni EIRL </t>
  </si>
  <si>
    <t>Textiles Droval y compañía limitada</t>
  </si>
  <si>
    <t>ARTESANIAS Y MANUALIDADES KAREN CUEVAS F. E.I.R.L</t>
  </si>
  <si>
    <t>KARINA PAZ PINTO VELIZ</t>
  </si>
  <si>
    <t>GRANJA CAPRIGO</t>
  </si>
  <si>
    <t>DON MAURO SPA</t>
  </si>
  <si>
    <t>KILLKIÑA OLMUÉ</t>
  </si>
  <si>
    <t>NATALIA RAMIREZ ESPINOZA</t>
  </si>
  <si>
    <t>LicoresyAlimentosArtesanalesPaolaAstudilloE.I.R.</t>
  </si>
  <si>
    <t>TERRAMAR JOYAS</t>
  </si>
  <si>
    <t>ARTESANÍA EN CUEROS MARTA JUANA ORELLANA LAGOS EIRL</t>
  </si>
  <si>
    <t>IMPORTADORA ROMY NUÑEZ EURL</t>
  </si>
  <si>
    <t>SANDRA NEIRA ZUÑIGA</t>
  </si>
  <si>
    <t>Detalles de Pia SPA</t>
  </si>
  <si>
    <t>ARTESANÍA TANIA TORCA EIRL</t>
  </si>
  <si>
    <t>SAL DE MAR VERÓNICA</t>
  </si>
  <si>
    <t>RINCÓN ECOLÓGICO SpA</t>
  </si>
  <si>
    <t>EL SABOR DE LA CUCHARA</t>
  </si>
  <si>
    <t>CLAUDIA ALEJANDRA ALLENDES FERNÁNDEZ</t>
  </si>
  <si>
    <t>DISPERSA KREACIONES SPA</t>
  </si>
  <si>
    <t>GRACE NANCY ARANCIBIA ESCOBAR</t>
  </si>
  <si>
    <t>PETISCOS ARAUCANOS EIRL</t>
  </si>
  <si>
    <t>MANUALIDADES VILLARRICA SPA</t>
  </si>
  <si>
    <t>TEXTIL Y PUBLICIDAD BALBOA SPA</t>
  </si>
  <si>
    <t>VERÓNICA PATRICIA BALCAZAR GALDÁMEZ</t>
  </si>
  <si>
    <t>CARLO GABRIEL FEODOR BELLO APABLAZA</t>
  </si>
  <si>
    <t>FABRICA Y CONFECCIONES PAMELA BENAVIDES EIRL</t>
  </si>
  <si>
    <t>COLECTIVO FLORA FAUNA FUNGI SPA</t>
  </si>
  <si>
    <t>CHICAS MATERAS SPA</t>
  </si>
  <si>
    <t>SOLEDAD DEL CARMEN CARILAO MARIHUÁN</t>
  </si>
  <si>
    <t>ASOCIACION GREMIAL EMPRENDEDORES TURISTICOS ARAUCANIA COSTA - AGETAC</t>
  </si>
  <si>
    <t>PRODUCTOS RUK CARLOS ALBERTO CATALÁN NANCUCHEO EIRL</t>
  </si>
  <si>
    <t>PRODUCTORA , EDITORIAL , PUBLICIDAD Y SERVICIOS CATRILAF Y HUECHE SPA</t>
  </si>
  <si>
    <t>ÚRSULA EVELYN CERDA SEGUEL</t>
  </si>
  <si>
    <t>KÜMEY KAL SPA</t>
  </si>
  <si>
    <t>ALIMENTOS SALUDABLES MARIOLY IVONEN CUEVAS URIBE EIRL</t>
  </si>
  <si>
    <t>CLAUDIA CRISTINA DONAT RIQUELME</t>
  </si>
  <si>
    <t>IRMA LORETO DURAN GALLARDO</t>
  </si>
  <si>
    <t>NANAIBABY SPA</t>
  </si>
  <si>
    <t>CAFE JAVIERA FARIAS AQUEVEQUE EIRL</t>
  </si>
  <si>
    <t>ARACELY MARINA FEUERHAKE CARO</t>
  </si>
  <si>
    <t>CECINAS CURACAUTIN LIMITADA</t>
  </si>
  <si>
    <t>SIDRERÍA TENCAI LIMITADA</t>
  </si>
  <si>
    <t>COSMETICA NATURAL SUSANA ANDREA GOMEZ PICHILLANCA EIRL</t>
  </si>
  <si>
    <t>LAWEN BOROA SPA</t>
  </si>
  <si>
    <t>MARCELA DEL CARMEN GONZÁLEZ VERDUGO</t>
  </si>
  <si>
    <t>COSMÉTICA ARTESANAL NATHALIE HERNANDEZ EIRL</t>
  </si>
  <si>
    <t>SERGIO ANTONIO HORMAZÁBAL ARÉVALO</t>
  </si>
  <si>
    <t>XIMENA BELÉN HUAIQUIL PUEL</t>
  </si>
  <si>
    <t>JOYERIA MAPUCHE MARCELINA HUENTECURA AILLAPAN EIRL</t>
  </si>
  <si>
    <t>CLAUDIO ELÍAS HUENTELÉN CASTILLO</t>
  </si>
  <si>
    <t>AGROCOMERCIAL PAOLA LETICIA HUENUPE HUENUPE EIRL</t>
  </si>
  <si>
    <t>CONFECCIONES AARON KIDS SPA</t>
  </si>
  <si>
    <t>KAREN DENNIS LINCOVIL HUENCHO</t>
  </si>
  <si>
    <t>ECODISEÑOS CECILIA GABRIELA MALDONADO GONZÁLEZ EIRL</t>
  </si>
  <si>
    <t>NATALIA MACKARENA MELÍN VALENZUELA</t>
  </si>
  <si>
    <t>FITOCOSMÉTICA JESSICA IVANNIA MENDIZÁBAL YÁÑEZ EIRL</t>
  </si>
  <si>
    <t>TRINIDAD MARCELA MERY KEITEL</t>
  </si>
  <si>
    <t>VERÓNICA SUSANA MILLAGUIR ESCOBAR</t>
  </si>
  <si>
    <t>TIENDA HOLÍSTICA CLAUDIA JACQUELINE MORALES DÍAZ EIRL</t>
  </si>
  <si>
    <t>MARÍA SOLEDAD ORTIZ CASTILLO</t>
  </si>
  <si>
    <t>LA PARRA CERAMICA SPA</t>
  </si>
  <si>
    <t>ELABORACIÓN DE DISEÑOS Y DECORACIÓN ESPIRITUAL, LISSETTE PATERNOSTER PETIT-LAURENT EIRL</t>
  </si>
  <si>
    <t>SARAY MERECIDA PÉREZ ROJAS</t>
  </si>
  <si>
    <t>RUKA PILLAN SPA</t>
  </si>
  <si>
    <t>SOCIEDAD DE COMERCIO TRANSPORTE Y CONSULTORA AGRICOLA HERMANOS QUEUPUM M LIMITADA</t>
  </si>
  <si>
    <t>ANA MARÍA QUIÑENAO COLIMÁN</t>
  </si>
  <si>
    <t>PATRICIA XIMENA RAIN HUENTEMILLA</t>
  </si>
  <si>
    <t>ARTESANIA GLADYS DEL CARMEN RAMOS CACERES EIRL</t>
  </si>
  <si>
    <t>ELABORACIÓN DE PRODUCTOS NATURALES PATRICIA FRANCISCA ROCO ARAYA EIRL</t>
  </si>
  <si>
    <t>HORREOS ARAUCANÍA SPA</t>
  </si>
  <si>
    <t>VALERIA MARGARITA SALINAS NEUMANN</t>
  </si>
  <si>
    <t>JESSICA CAROLINA SANHUEZA CALVIL</t>
  </si>
  <si>
    <t>CHOCOLATERIA PAOLA SPINER RIVERA EIRL</t>
  </si>
  <si>
    <t>PAULINA LORENA ULLOA SILES</t>
  </si>
  <si>
    <t>PRODUCCIÓN Y COMERCIALIZACIÓN DE PLANTAS ARAUCANÍA SPA</t>
  </si>
  <si>
    <t>ATTON Y VALDIVIESO DISEÑO Y DECORACIÓN SPA</t>
  </si>
  <si>
    <t>VALLEJOS JARA SPA</t>
  </si>
  <si>
    <t>ARTESANIAS CONSUELO VELÁSQUEZ VERA EIRL</t>
  </si>
  <si>
    <t>JAIME ALEJANDRO VERA OLAVARRÍA</t>
  </si>
  <si>
    <t>CATALINA ANDREA YAÑEZ SALAZAR</t>
  </si>
  <si>
    <t>Digitaliza tu almacén 2022 Región de O´Higgins</t>
  </si>
  <si>
    <t>JEANNETTE DEBORA MARÍN HERRERA</t>
  </si>
  <si>
    <t>LUIS MARCELO  MONTECINOS PINTO</t>
  </si>
  <si>
    <t>CECILIA DE LAS MERCEDES SEVERINO  PEREZ</t>
  </si>
  <si>
    <t>MARIANA DEL PILAR JEREZ CABEZAS</t>
  </si>
  <si>
    <t>FRANCESCA GARCIA TRIPAIÑAN</t>
  </si>
  <si>
    <t>SERGIO ESTEBAN OLMEDO  CARREÑO</t>
  </si>
  <si>
    <t>BÁRBARA NICOL REYES SOTO</t>
  </si>
  <si>
    <t>SOCIEDAD COMERCIAL FONTE LTDA.</t>
  </si>
  <si>
    <t>ARTICULOS DE ASEO ANGELA ELISA SAA GUAJARDO EIRL</t>
  </si>
  <si>
    <t>PANADERÍA WARY SPA</t>
  </si>
  <si>
    <t>INSUMOS Y ALIMENTOS A GRANEL MERAKI SPA</t>
  </si>
  <si>
    <t>JUAN ANDRÉS LUDUEÑA RAMÍREZ</t>
  </si>
  <si>
    <t>CECILIA ORELLANA VALENZUELA</t>
  </si>
  <si>
    <t>MARICELA ANDREA ZAVALLA BUSTAMANTE</t>
  </si>
  <si>
    <t>SOCIEDAD EL ENCINO LTDA</t>
  </si>
  <si>
    <t>DANIELA MACARENA MIRANDA CANCINO</t>
  </si>
  <si>
    <t xml:space="preserve">LAS CRUCES SPA </t>
  </si>
  <si>
    <t>MINIMARKET BENJAMIN SPA</t>
  </si>
  <si>
    <t>Digitaliza tu Almacén, Dirección Regional de Aysén</t>
  </si>
  <si>
    <t>COMERCIAL NELSON CRISTIAN CORTES CARDENAS E.I.R.L.</t>
  </si>
  <si>
    <t>JOVITA DEL CARMEN QUINTANA TORRES</t>
  </si>
  <si>
    <t>ESTEBAN RAUL JARA CURINAO</t>
  </si>
  <si>
    <t>BERNARDITA DE LOURDES VARGAS BARRIENTOS</t>
  </si>
  <si>
    <t>LORENA ANGELICA SANCHEZ ALVARES</t>
  </si>
  <si>
    <t>DEL OVEJERO LIMITADA</t>
  </si>
  <si>
    <t>ALBELA DEL CARMEN VERA  OJEDA</t>
  </si>
  <si>
    <t>SANTA EDUVINA  VASQUEZ VALDEBENITO</t>
  </si>
  <si>
    <t>JESSICA ELIZABETH NAGUELQUÍN GUZMÁN</t>
  </si>
  <si>
    <t>ARCADIO ALEJANDRO SOTO SERÓN</t>
  </si>
  <si>
    <t>NELLI YANNETTE MUÑOZ VARGAS</t>
  </si>
  <si>
    <t>COMERCIALIZADORA SABINA MARTINEZ E.I.R.L.</t>
  </si>
  <si>
    <t>MINIMARKET KATHERINA SOLEDAD CABALLERO PALMA E.I.R.L.</t>
  </si>
  <si>
    <t>MINIMARKET EDUARDO ENRIQUE GALLARDO GUEIQUEN E.I.R.L.</t>
  </si>
  <si>
    <t>ABARROTE Y PANADERIA IVAN QUINTANA SCHENFFELDT EIRL</t>
  </si>
  <si>
    <t>MARÍA MARGARITA HUICHALAO AGUILAR</t>
  </si>
  <si>
    <t>ADELIA DIAZ JARA</t>
  </si>
  <si>
    <t>CARANCHO SPA</t>
  </si>
  <si>
    <t>MINERVA CARINA CHIGUAY MIRANDA</t>
  </si>
  <si>
    <t>Se informa monto de servicios al 30.06.2022</t>
  </si>
  <si>
    <t>585-16-LE19</t>
  </si>
  <si>
    <t>Se informa monto de servicios al 30.03.2022</t>
  </si>
  <si>
    <t>NEFERTIL ISABEL DIAZ JIMENEZ</t>
  </si>
  <si>
    <t>Gabriel Zerpa Leal</t>
  </si>
  <si>
    <t>vilma escobedo diaz</t>
  </si>
  <si>
    <t>florencia diaz alarcon</t>
  </si>
  <si>
    <t>Ruth Carrillo Morales</t>
  </si>
  <si>
    <t>rosa bravo pino</t>
  </si>
  <si>
    <t>heriberto arroyo arroyo</t>
  </si>
  <si>
    <t>patricio cespedes cespedes</t>
  </si>
  <si>
    <t>ines barrios sepulveda</t>
  </si>
  <si>
    <t>daniel godoy villalobos</t>
  </si>
  <si>
    <t>daniel sanchez grez</t>
  </si>
  <si>
    <t>viviana molina nieves</t>
  </si>
  <si>
    <t>jorge soria soria</t>
  </si>
  <si>
    <t>andres pelaes sanches</t>
  </si>
  <si>
    <t>paula zabala iturra</t>
  </si>
  <si>
    <t>elisa sepulveda ordoñez</t>
  </si>
  <si>
    <t>GABRIELA LACOSTE SEPULVEDA</t>
  </si>
  <si>
    <t>jorge santander perez</t>
  </si>
  <si>
    <t>jose gonzalez gonzalez</t>
  </si>
  <si>
    <t>danila muñóz perez</t>
  </si>
  <si>
    <t>daniel lagos rodriguez</t>
  </si>
  <si>
    <t>dalenlly perez pere</t>
  </si>
  <si>
    <t>cristian bamonde sefg</t>
  </si>
  <si>
    <t>cristian prieto Bravo-Iratchet</t>
  </si>
  <si>
    <t>Juana Contreras Salinas</t>
  </si>
  <si>
    <t>Pia Mirentxu Ulloa Olguin</t>
  </si>
  <si>
    <t>ALEJANDRA DANIELS SOTO HURTADO</t>
  </si>
  <si>
    <t>ALBA LUCY ZEMANATE CORDOBA</t>
  </si>
  <si>
    <t>FELIPE ANTONIO TORRES ROJAS</t>
  </si>
  <si>
    <t>Scarlete Cavada Cavada</t>
  </si>
  <si>
    <t>KAREN ANALIA MELLA MELLA</t>
  </si>
  <si>
    <t>Cristian Matias Contreras Moya</t>
  </si>
  <si>
    <t>Diego Díaz Opazo</t>
  </si>
  <si>
    <t>DIEGO ALEJANDRO SUAREZ ROCA</t>
  </si>
  <si>
    <t>NIBALDO ANDRES Acosta Acuña</t>
  </si>
  <si>
    <t>Patricio Arturo Velásquez Fuentes</t>
  </si>
  <si>
    <t>JESÚS IVONNE MARAMBIO OYANEDEL</t>
  </si>
  <si>
    <t>CARMEN MILAGRO GARCIA BARRIOS</t>
  </si>
  <si>
    <t>Bastian Jafet Azarías Aguilera Cavieres</t>
  </si>
  <si>
    <t>Nicolás Gonzalo Díaz-Pinto Aguilar</t>
  </si>
  <si>
    <t>HUGO ANTHONY GODOY PEÑA</t>
  </si>
  <si>
    <t>miguel r Ramos ramos</t>
  </si>
  <si>
    <t>Marcelo Andrés Gajardo Arriagada</t>
  </si>
  <si>
    <t>BILLY ALEJANDRO VELASQUEZ QUEZADA</t>
  </si>
  <si>
    <t>Nadia Valenzuela Valenzuela</t>
  </si>
  <si>
    <t>Elizabeth Ana Abithal Vidal Gallardo</t>
  </si>
  <si>
    <t>ANDREAS BARTH .</t>
  </si>
  <si>
    <t>JOSÉ LUIS ANTONIO URRA CASTILLO</t>
  </si>
  <si>
    <t>LETICIA ISNELDA LEIVA LEIVA</t>
  </si>
  <si>
    <t>JENNIFFER MARLETTE VIDAL LATIN</t>
  </si>
  <si>
    <t>ALDO STEFANO SERAFINI MEDINA</t>
  </si>
  <si>
    <t>RAÚL ALEJANDRO FARÍAS ARAVENA</t>
  </si>
  <si>
    <t>FRANCISCO ANTONIO ANGEL ÑANCUCHEO</t>
  </si>
  <si>
    <t>Ariel Molina Moncada</t>
  </si>
  <si>
    <t>ANDRÉS FELIPE SANTAMARÍA WILHELM</t>
  </si>
  <si>
    <t>PAULINA JESSICA ROJAS MUÑOZ</t>
  </si>
  <si>
    <t>Paula Andrea Jofre Carrasco</t>
  </si>
  <si>
    <t>YAILETH NATHALY SANCHEZ COLMENARES</t>
  </si>
  <si>
    <t>VÍCTOR HUGO CONCHA CHACÓN</t>
  </si>
  <si>
    <t>Wallace Da silva Santiago</t>
  </si>
  <si>
    <t>KATHERIN YISELA NARANJO .</t>
  </si>
  <si>
    <t>joseba anton castillo parada</t>
  </si>
  <si>
    <t>MARÍA GISELA LOPEZ ALFARO</t>
  </si>
  <si>
    <t>Jorge Patricio Ayala Guerrero</t>
  </si>
  <si>
    <t>RENÉ ALEJANDRO ESPINOZA LARA</t>
  </si>
  <si>
    <t>ALEJANDRO ALBERTO GARAY Azola</t>
  </si>
  <si>
    <t>yohn alejandro canchica tapiero</t>
  </si>
  <si>
    <t>GONZALO GUILLERMO ARAVENA TAPIA</t>
  </si>
  <si>
    <t>DANIELLA FRANCISCA BONNET ÁLVAREZ</t>
  </si>
  <si>
    <t>Paulina Ivonne Carrasco Reyes</t>
  </si>
  <si>
    <t>ROBERTO JAVIER CÁCERES VILCHES</t>
  </si>
  <si>
    <t>Valentina Chaparro Chaparro</t>
  </si>
  <si>
    <t>Flavio Roberto Gutierrez Gutierrez Arriagada</t>
  </si>
  <si>
    <t>LILIAN GERALDINE Riquelme Riveras</t>
  </si>
  <si>
    <t>Leslie Arlette Gálvez Hernández</t>
  </si>
  <si>
    <t>ERICA CONSTANZA ORTEGA GONZÁLEZ</t>
  </si>
  <si>
    <t>ANA KARINA VIRÁN LÓPEZ</t>
  </si>
  <si>
    <t>CARLOS FRANCISCO JAVIER VILLEGAS DE WITT</t>
  </si>
  <si>
    <t>TAMARA ANTONIA BRAVO VARGAS</t>
  </si>
  <si>
    <t>HELONY PERICANA SOTO</t>
  </si>
  <si>
    <t>Luis Enrique Torres Mardones</t>
  </si>
  <si>
    <t>JEANNETTE LILIANA CID SEPÚLVEDA</t>
  </si>
  <si>
    <t>CECILIA FLORENCIA VÁSQUEZ MATURANA</t>
  </si>
  <si>
    <t>FRANCISCA NATALIA ORTIZ CHÁVEZ</t>
  </si>
  <si>
    <t>MIGUEL ANGEL TURIEL OSSANDON</t>
  </si>
  <si>
    <t>CRISTIAN OMAR GUERRERO BECERRA</t>
  </si>
  <si>
    <t>MARIA ALEJANDRA MONTOYA ARAMBURU</t>
  </si>
  <si>
    <t>Piotr Kowalski .</t>
  </si>
  <si>
    <t>GIANNI MARCELO Sepúlveda Méndez</t>
  </si>
  <si>
    <t>Henry Paul Vera Vera</t>
  </si>
  <si>
    <t>CRISTIAN ESTEBAN TAPIA MATURANA</t>
  </si>
  <si>
    <t>Programa Dirigido a Grupos de Empresas Asociatividad</t>
  </si>
  <si>
    <t>Agente operador Sercotec</t>
  </si>
  <si>
    <t>FORMALIZACIÓN Y ASISTENCIA TÉCNICA DE EJECUCIÓN</t>
  </si>
  <si>
    <t>ASISTENCIA FINANCIERA DE RENDICIONES</t>
  </si>
  <si>
    <t>Apoyo a la postulación</t>
  </si>
  <si>
    <t>Garantías</t>
  </si>
  <si>
    <t>Garantias</t>
  </si>
  <si>
    <t>Experiencia Profesional en Capacitación EIRL</t>
  </si>
  <si>
    <t>CHILECONSULTOR EIRL</t>
  </si>
  <si>
    <t>Atacama</t>
  </si>
  <si>
    <t>Apoyo a la postulacion</t>
  </si>
  <si>
    <t>Sociedad Comercial Y De Servicios Valdivia La Ltda</t>
  </si>
  <si>
    <t>Ñuble</t>
  </si>
  <si>
    <t>SOFO</t>
  </si>
  <si>
    <t>La Araucanía</t>
  </si>
  <si>
    <t>MAGALLANIA CAPACITACIÓN LIMITADA</t>
  </si>
  <si>
    <t>Magallanes</t>
  </si>
  <si>
    <t>Santiago innova</t>
  </si>
  <si>
    <t>Nivel central</t>
  </si>
  <si>
    <t>Confederacion Nacional de Suplementeros de Chile</t>
  </si>
  <si>
    <t>Confederación Nacional de Federaciones de Cooperativas y Asociaciones Silvoagropecuarias_x0002_Campocoop</t>
  </si>
  <si>
    <t>Asociación Nacional de organizaciones de ferias libres, persas y afines, Asof AG</t>
  </si>
  <si>
    <t>Beneficiarios/as Barrios Comerciales</t>
  </si>
  <si>
    <t>Barrio Comercial Bolognesi - Operación y Funcionamiento</t>
  </si>
  <si>
    <t>- CORPORACION DE DESARROLLO SOCIAL DEL SECTOR RURAL  (CODESSER)</t>
  </si>
  <si>
    <t>Barrio Bolognesi</t>
  </si>
  <si>
    <t>Barrio Huasco Bajo - Operación y funcionamiento 2022</t>
  </si>
  <si>
    <t>- CORPORACION DE DESARROLLO SOCIAL DEL SECTOR RURAL  (CODESSER)</t>
  </si>
  <si>
    <t>Barrio Huasco bajo</t>
  </si>
  <si>
    <t>Operación y funcionamiento BBCC Baquedano de Coquimbo 2022</t>
  </si>
  <si>
    <t>Barrio Baquedano</t>
  </si>
  <si>
    <t>Operación y funcionamiento BBCC Elquino de Paihuano 2022</t>
  </si>
  <si>
    <t>Barrio Elquino de Paihuano</t>
  </si>
  <si>
    <t>Operación y funcionamiento Barrio Comercial Poniente de Viña del Mar</t>
  </si>
  <si>
    <t>-  CORPORACION DE DESARROLLO SOCIAL DEL SECTOR RURAL  (CODESSER)</t>
  </si>
  <si>
    <t xml:space="preserve">Barrio Poniente </t>
  </si>
  <si>
    <t>Operación y funcionamiento Barrio Comercial Llolleo de San Antonio</t>
  </si>
  <si>
    <t>Barrio Llolleo</t>
  </si>
  <si>
    <t>BC FRANKLIN - Operación y Funcionamiento</t>
  </si>
  <si>
    <t>Barrio Franklin</t>
  </si>
  <si>
    <t>BC MAIPU - Operación y Funcionamiento </t>
  </si>
  <si>
    <t>Barrio El Olimpo de Maipú</t>
  </si>
  <si>
    <t>BC NEPTUNO - Operación y Funcionamiento</t>
  </si>
  <si>
    <t>Barrio Neptuno</t>
  </si>
  <si>
    <t>BC CARRASCAL - Operación y Funcionamiento</t>
  </si>
  <si>
    <t>Barrio Carrascal</t>
  </si>
  <si>
    <t>BC PARQUE LOS REYES - Operación y Funcionamiento</t>
  </si>
  <si>
    <t>Barrio Parque Los Reyes</t>
  </si>
  <si>
    <t>BC LASTARRIA - Operación y Funcionamiento</t>
  </si>
  <si>
    <t>Barrio Lastarria</t>
  </si>
  <si>
    <t>BC BELLAVISTA - Operación y Funcionamiento</t>
  </si>
  <si>
    <t>Barrio Bellavista</t>
  </si>
  <si>
    <t>BC LOS DOMINICOS - Operación y Funcionamiento</t>
  </si>
  <si>
    <t>Barrio Pueblito Los Dominicos</t>
  </si>
  <si>
    <t>Operación y funcionamiento BBCC Colchagua Santa Cruz </t>
  </si>
  <si>
    <t>Barrio Santa Cruz</t>
  </si>
  <si>
    <t>Operación y funcionamiento BBCC Estación San Vicente</t>
  </si>
  <si>
    <t>Barrio Estacion San Vicente</t>
  </si>
  <si>
    <t>Barrio Perla del Maule - Operación</t>
  </si>
  <si>
    <t>- SOCIEDAD DE INGENIERIA, ESTUDIO, DESARROLLO Y ASESORÍAS EMPRESARIALES, CONSULTORES DE CONSTITUCION -IDACC</t>
  </si>
  <si>
    <t>Region de Maule</t>
  </si>
  <si>
    <t>Barrio Perla del Maule</t>
  </si>
  <si>
    <t>Barrio Condorito - Operación </t>
  </si>
  <si>
    <t>Barrio Condorito</t>
  </si>
  <si>
    <t>OPERACION BBCC LEBU</t>
  </si>
  <si>
    <t>- SERVICIOS PROFESIONALES  SPA (AVANZAR CONSULTORES).</t>
  </si>
  <si>
    <t>Region del Bio Bio</t>
  </si>
  <si>
    <t>Barrio Lebu</t>
  </si>
  <si>
    <t>OPERACION  BBCC LAJA</t>
  </si>
  <si>
    <t>Barrio Laja</t>
  </si>
  <si>
    <t>OPERACION  BBCC CORONEL</t>
  </si>
  <si>
    <t>Barrio Coronel</t>
  </si>
  <si>
    <t>OPERACIÓN  BBCC CURANILAHUE</t>
  </si>
  <si>
    <t>Barrio Curanilahue</t>
  </si>
  <si>
    <t>OPERACION  BBCC BILBAO</t>
  </si>
  <si>
    <t>Barrio Bilbao</t>
  </si>
  <si>
    <t>OPERACION  BBCC LENGA</t>
  </si>
  <si>
    <t>Barrio Caleta Lenga</t>
  </si>
  <si>
    <t>Operación y funcionamiento Barrio Centro Carahue</t>
  </si>
  <si>
    <t>Region de  La Araucania</t>
  </si>
  <si>
    <t>Barrio Centor Carahue</t>
  </si>
  <si>
    <t>Operación y funcionamiento Barrio Patrimonial Traiguen</t>
  </si>
  <si>
    <t>Barrio Patrimonial Traiguen</t>
  </si>
  <si>
    <t>Operación y funcionamiento Barrio Calle Blanco</t>
  </si>
  <si>
    <t>Barrio Calle Blanco</t>
  </si>
  <si>
    <t>Operación y funcionamiento - Barrio Cochrane</t>
  </si>
  <si>
    <t>Region de Los Rios</t>
  </si>
  <si>
    <t>Barrio Cochrane</t>
  </si>
  <si>
    <t>Operación y funcionamiento - Barrio Plaza Libertad Lanco</t>
  </si>
  <si>
    <t>Barrio Plaza Libertad Lanco</t>
  </si>
  <si>
    <t>Operación y funcionamiento - Barrio Esmeralda Río Bueno</t>
  </si>
  <si>
    <t>Barrio Esmeralda Río Bueno</t>
  </si>
  <si>
    <t>Operación y funcionamiento - Barrio Centro Futrono</t>
  </si>
  <si>
    <t>Barrio Centro Futrono</t>
  </si>
  <si>
    <t>Operación y funcionamiento - Barrio Isla Teja</t>
  </si>
  <si>
    <t xml:space="preserve"> Barrio Isla Teja</t>
  </si>
  <si>
    <t>Barrio Manoly de Angelmó, Operación y funcionamiento </t>
  </si>
  <si>
    <t>Region de Los Lagos</t>
  </si>
  <si>
    <t>Barrio Manoly de Angelmó</t>
  </si>
  <si>
    <t>Barrio Patrimonial de Castro, Operación y funcionamiento </t>
  </si>
  <si>
    <t>Barrio Patrimonial de Castro</t>
  </si>
  <si>
    <t xml:space="preserve"> OPERACION Y FUNCIONAMIENTO BARRIO PUYUHUAPI </t>
  </si>
  <si>
    <t xml:space="preserve">Region de Aysen </t>
  </si>
  <si>
    <t>Barrio Puyuhuapi</t>
  </si>
  <si>
    <t>Presupuesto Sercotec Tercer Acuerdo de Desempeño/Segundo Convenio</t>
  </si>
  <si>
    <t>Supervisión y Seguimiento  de la acción de fomento (Gastos Operacionales)</t>
  </si>
  <si>
    <t>Codesser – Corporación de Desarrollo Social del Sector Rural</t>
  </si>
  <si>
    <t>Arica Parinacota</t>
  </si>
  <si>
    <t>Supervisión y Seguimiento  de la acción de fomento (Gastos Administrativos)</t>
  </si>
  <si>
    <t>Corporación de Desarrollo Productivo de Tarapacá</t>
  </si>
  <si>
    <t>Tarapacá</t>
  </si>
  <si>
    <t>PRAXIS GESTOR CAPACITACIÓN LTDA.</t>
  </si>
  <si>
    <t> Antofagasta</t>
  </si>
  <si>
    <t>CHILE CONSULTOR EIRL</t>
  </si>
  <si>
    <t>Capacitación y Desarrollo Humano Sociedad de Profesionales Limitada. Senda ltda</t>
  </si>
  <si>
    <t>Valparaíso</t>
  </si>
  <si>
    <t>Santiago Innova</t>
  </si>
  <si>
    <t>Metropolitana</t>
  </si>
  <si>
    <t>IDACC (Sociedad de ingeniería, estudio, desarrollo &amp; asesorías empresariales)</t>
  </si>
  <si>
    <t>O´Higgins</t>
  </si>
  <si>
    <t>Fundación CRATE</t>
  </si>
  <si>
    <t>Maule</t>
  </si>
  <si>
    <t>Biobío</t>
  </si>
  <si>
    <t>Fundación de Desarrollo Educacional La Araucanía FUDEA UFRO</t>
  </si>
  <si>
    <t>Araucanía</t>
  </si>
  <si>
    <t>Asesorías Ferrada, González y Ramírez Limitada</t>
  </si>
  <si>
    <t>Los Ríos</t>
  </si>
  <si>
    <t>Los Lagos</t>
  </si>
  <si>
    <t>GESTCAP CHILE LTDA.</t>
  </si>
  <si>
    <t>Centro de Capacitación y Desarrollo Empresarial, Chile. CENPADECH</t>
  </si>
  <si>
    <t> Magallanes y Antártica Chilena</t>
  </si>
  <si>
    <t>585-15-LQ21</t>
  </si>
  <si>
    <t>Servicio Administración Plataforma de Formación Empresarial- Ruta Digital- Digitaliza Tu Pyme 2021-2022</t>
  </si>
  <si>
    <t>UNIVERSIDAD DE CHILE 
(FACULTAD DE CIENCIAS FÍSICAS Y MATEMÁTICAS</t>
  </si>
  <si>
    <t>Nivel Central</t>
  </si>
  <si>
    <t>Beneficiarias/os Ruta Digital</t>
  </si>
  <si>
    <t>Formación Empresarial Ruta Digital</t>
  </si>
  <si>
    <t>Beneficiarios/as al 30 de septiembre del 2022</t>
  </si>
  <si>
    <t>DIGITALIZA TU ALMACEN 2022 , REGION DEL BIOBIO</t>
  </si>
  <si>
    <t>ERNESTO FLORIDOR FLORES ARANEDA</t>
  </si>
  <si>
    <t>SANDRA JACQUELINE CUEVAS MEDINA</t>
  </si>
  <si>
    <t>ANA ISABEL HUENUMILLA RAMÍREZ</t>
  </si>
  <si>
    <t>DANIELA ALEJANDRA PARADA CHAVARRÍA</t>
  </si>
  <si>
    <t>LUISA BERNARDA ORTEGA RIQUELME</t>
  </si>
  <si>
    <t>KATERIN ARACELY MELO LERMANDA</t>
  </si>
  <si>
    <t>CARLOS GABRIEL CASTRO  ARRIAGADA</t>
  </si>
  <si>
    <t>IRMA DEL CARMEN TOLEDO RIVERA</t>
  </si>
  <si>
    <t>CAMILA SOLEDAD FUENTES MORENO</t>
  </si>
  <si>
    <t xml:space="preserve">DANIEL ALEXIS  YANCAMAN  ANCAN </t>
  </si>
  <si>
    <t>INÉS MARGARITA SAAVEDRA RAVANAL</t>
  </si>
  <si>
    <t>GERARDO ALFONSO VALENZUELA LEPILEO</t>
  </si>
  <si>
    <t>DOMINGA ESTER DÍAZ POBLETE</t>
  </si>
  <si>
    <t>CARMEN GLORIA RIQUELME MARIN</t>
  </si>
  <si>
    <t>IRIS ELIANA BASTÍAS LARA</t>
  </si>
  <si>
    <t>EVELYN ANDREA LEPICHEO URIBE</t>
  </si>
  <si>
    <t>CATALINA ESTER MANQUECOY COÑONAHUEL</t>
  </si>
  <si>
    <t>CLAUDIA  MACARENA GATICA  RODRIGUEZ</t>
  </si>
  <si>
    <t>PAULA ALEJANDRA YÁÑEZ CIFUENTES</t>
  </si>
  <si>
    <t>COMERCIALIZADORA CARLA ANDREA AVILA CANCINO E.I.R.L</t>
  </si>
  <si>
    <t>GLADYS ANTILEO GRANDON</t>
  </si>
  <si>
    <t>MAXIMILIANO ANDRÉS RIQUELME ABURTO</t>
  </si>
  <si>
    <t>ARIEL ARTURO SALGADO  CARRILLO</t>
  </si>
  <si>
    <t>LUISA FLORES RAMIREZ</t>
  </si>
  <si>
    <t>SILVIA DEL CARMEN  CHÁVEZ RIVAS</t>
  </si>
  <si>
    <t>COMERCIAL BENEDETTI LTDA</t>
  </si>
  <si>
    <t>ANIBAL FAUNDEZ TERAN</t>
  </si>
  <si>
    <t>COMERCIAL OLEA HERNÁNDEZ SPA</t>
  </si>
  <si>
    <t>YASNA ALEJANDRA RAMÍREZ ESTRADA</t>
  </si>
  <si>
    <t>YESENIA SOLEDAD PEREIRA MALDONADO</t>
  </si>
  <si>
    <t xml:space="preserve">EMPORIO IDEAL NOLFA DOLORES GUERRA CONEJEROS EMPRESA INDIVIDUAL DE RESPONSABILIDAD LIMITADA </t>
  </si>
  <si>
    <t>MARÍA ELENA MÉNDEZ DÍAZ</t>
  </si>
  <si>
    <t>JOSE MIGUEL PEREZ LOBOS</t>
  </si>
  <si>
    <t>EVELYN SOLANGE BARRAZA ROSALES</t>
  </si>
  <si>
    <t>DANIEL  NUÑEZ  TOBAR</t>
  </si>
  <si>
    <t>BROTEN SERVICIOS Y PRODUCTOS DE PANADERIA SPA</t>
  </si>
  <si>
    <t>DELICIAS CARMENCITA SPA</t>
  </si>
  <si>
    <t>Digitaliza tu Almacén 2022, Dirección Regional de Magallanes</t>
  </si>
  <si>
    <t>EVA FILOMENA OSORIO MIRANDA</t>
  </si>
  <si>
    <t>ROMELIO ELADIO MAYORGA MAYORGA</t>
  </si>
  <si>
    <t>AILYN TAMARA ULLOA CARVAJAL</t>
  </si>
  <si>
    <t>MARCELA MARLENE LLEUCUN MANSILLA</t>
  </si>
  <si>
    <t>GRACIELA CECILIA KING MIRANDA</t>
  </si>
  <si>
    <t>MARIA ZUNILDA CARCAMO LEVIL</t>
  </si>
  <si>
    <t>HÉCTOR ARIEL PÉREZ PÉREZ</t>
  </si>
  <si>
    <t>CARLA SOLANGE NOVOA CATALAN</t>
  </si>
  <si>
    <t>XIMENA ANDREA DUHART DUHART</t>
  </si>
  <si>
    <t>INVERSIONES VIDAL MUNOZ</t>
  </si>
  <si>
    <t>SANDRA HAYDÉE ROGEL PAREDES</t>
  </si>
  <si>
    <t>ALMACEN Y BOTILLERIA GABRIELA IRRIBARRA MELLA EIRL</t>
  </si>
  <si>
    <t>CLAUDIO ANDRÉS CARRILLO ALARCÓN</t>
  </si>
  <si>
    <t>JAIME MANUEL LEIVA VARGAS</t>
  </si>
  <si>
    <t>MIPUNTOVEN SPA</t>
  </si>
  <si>
    <t>COMERCIALIZADORA KOONEX SPA</t>
  </si>
  <si>
    <t>TU DESPENSA SPA</t>
  </si>
  <si>
    <t xml:space="preserve">DEBORA GARAY SERRANO SPA </t>
  </si>
  <si>
    <t>ELADIO DEL CARMEN GARAY MERCADO</t>
  </si>
  <si>
    <t>DANY BARRIENTOS LOW SPA</t>
  </si>
  <si>
    <t>ALMACÉN Y BAZAR KARIN OYARZÚN E.I.R.L</t>
  </si>
  <si>
    <t>CAFE PATAGONIA SPA</t>
  </si>
  <si>
    <t>DIGITALIZA TU ALMACEN MUJERES TARAPACA PROVINCIA DE IQUIQUE</t>
  </si>
  <si>
    <t>NATALIA DEL TRÁNSITO MARÍN PIÑONES</t>
  </si>
  <si>
    <t>CECILIA SOLEDAD HENRIQUEZ CHACAMA</t>
  </si>
  <si>
    <t>MERCEDES ARAGON ANCCO</t>
  </si>
  <si>
    <t>DELMA  QUISPE APALA</t>
  </si>
  <si>
    <t>LEONELA IVONNE MAMANI ESTEBAN</t>
  </si>
  <si>
    <t>CECILIA ELIZABETH CHÁVEZ ÁVILA</t>
  </si>
  <si>
    <t>ANDREA SOLEDAD OSORIO  CARRASCO</t>
  </si>
  <si>
    <t>FRUTOS DELIA SPA</t>
  </si>
  <si>
    <t>LUISA APAZA CONDORI</t>
  </si>
  <si>
    <t>GRACIELA CASTRO  ZAPATA</t>
  </si>
  <si>
    <t>VENTAS CAROLINA RODRIGUEZ OTALVARO DONDE JULIAN EIRL</t>
  </si>
  <si>
    <t>DANIZA MONSERRAT ARAYA MESÍAS</t>
  </si>
  <si>
    <t>LUZ MARINA ARAGON ANCCO</t>
  </si>
  <si>
    <t>NEMIA FLORES MAMANI</t>
  </si>
  <si>
    <t>DIGITALIZA TU ALMACEN MUJERES TARAPACA PROVINCIA DEL TAMARUGAL</t>
  </si>
  <si>
    <t>ROXANA MARIBEL AMARO GÓMEZ</t>
  </si>
  <si>
    <t>MARGARITA ESTER JUAREZ PIZARRO</t>
  </si>
  <si>
    <t>SANDRA PAULA AMARO GÓMEZ</t>
  </si>
  <si>
    <t>MADAY ROSAIDA CRUZ FLORES</t>
  </si>
  <si>
    <t>VALERIA YERKA CELIA QUISPE MAMANI</t>
  </si>
  <si>
    <t>JUGUERIA Y COMIDA AL PASO SANDRA JOSEFA RIOS GRISALES E.I.R.L.</t>
  </si>
  <si>
    <t>ADRIANA  ROJAS ROSAS</t>
  </si>
  <si>
    <t xml:space="preserve">FLORA MARCA FLORES </t>
  </si>
  <si>
    <t>MAGDA MIRIAM TICONA BELLO</t>
  </si>
  <si>
    <t>Digitaliza tu Almacén, Dirección Regional Arica y Parinacota</t>
  </si>
  <si>
    <t>NIDIA GRIMANESA CISTERNAS FLORES</t>
  </si>
  <si>
    <t>LUZ DEL CARMEN BÓRQUEZ BÓRQUEZ</t>
  </si>
  <si>
    <t>ELIANA CONDORI TERRAZAS</t>
  </si>
  <si>
    <t>JORGE VÁSQUEZ MEDINA ANGEL</t>
  </si>
  <si>
    <t>ELIANA DEL CARMEN  OLIVEROS  BUZETA</t>
  </si>
  <si>
    <t>BAZAR,LIBRERIA Y PAQUETERIA PERCY OLIVOS UGALDE EMPRESA INDI</t>
  </si>
  <si>
    <t>RENE DANIEL HIDALGO RIQUELME</t>
  </si>
  <si>
    <t>SOC COMERCIAL Y DE SERVICIOS QHATU LIMITADA</t>
  </si>
  <si>
    <t>HERNÁN DOUGLAS CAYO OLMOS</t>
  </si>
  <si>
    <t>MARGARITA OLIVARES MAMANI</t>
  </si>
  <si>
    <t>CECILIA TAMARA CORNEJO BÓRQUEZ</t>
  </si>
  <si>
    <t>LEYLA HAYDÉE DEL CARMEN GONZÁLEZ FLORES</t>
  </si>
  <si>
    <t>MARGARITA DEL CARMEN ARAYA ROJAS</t>
  </si>
  <si>
    <t>JORGE FERNANDO CÁCERES ÁLVAREZ</t>
  </si>
  <si>
    <t>JACQUELINE HAYDÉE ORMEÑO LUNA</t>
  </si>
  <si>
    <t xml:space="preserve">ARICA IN SPA </t>
  </si>
  <si>
    <t>MARCELA ALEJANDRA URRUTIA SALAZAR</t>
  </si>
  <si>
    <t>GUILLERMO MANUEL BARRAZA FUENTES</t>
  </si>
  <si>
    <t>FÁBRICA DE EMPANADAS Y MASAS CLARA SPA</t>
  </si>
  <si>
    <t>ROSA LUZ VEAS ÁGUILA</t>
  </si>
  <si>
    <t>YANELA EDITH VARGAS BURGOS</t>
  </si>
  <si>
    <t>SEBASTIAN JAVIER CHRISTIANSEN GONZALEZ</t>
  </si>
  <si>
    <t>OLGA JOHANNA  LAYME  RIQUELME</t>
  </si>
  <si>
    <t>Digitaliza tu Almacén, Dirección Regional Atacama</t>
  </si>
  <si>
    <t>CARLOS ANDRES SILVA  SOLIS</t>
  </si>
  <si>
    <t>ALFREDO EDUARDO  SALAZAR LORCA</t>
  </si>
  <si>
    <t>ESTER YAMILET ARAYA CAMPILLAY</t>
  </si>
  <si>
    <t>LILIANA DEL CARMEN  ALVAREZ SEGURA</t>
  </si>
  <si>
    <t>CLAUDIA MILE GARCIA MUÑOZ</t>
  </si>
  <si>
    <t>LAURA DEL CARMEN ARDILES PASTÉN</t>
  </si>
  <si>
    <t>FABRICACION PRODUCTOS TEXTILES MARIANA LABBE RAMIREZ</t>
  </si>
  <si>
    <t>LISETTE ANDREA CALLE AYCA</t>
  </si>
  <si>
    <t>SHILEY SIOYEN CHANG SEPULVEDA</t>
  </si>
  <si>
    <t>ALEJANDRA SOLEDAD GONZÁLEZ TORO</t>
  </si>
  <si>
    <t>CLAUDIA MARCELA HERRERA OLMOS</t>
  </si>
  <si>
    <t>GRIMALDINA DEL CARMEN CASTILLO ARANCIBIA</t>
  </si>
  <si>
    <t>ANGÉLICA JOVITA ZAMARCA LOBOS</t>
  </si>
  <si>
    <t>CATHERINE DENNIS BARRALES ORTEGA</t>
  </si>
  <si>
    <t>KARINA BERNARDITA GALLARDO ALFARO</t>
  </si>
  <si>
    <t>BEATRIZ DEL CARMEN URRICHE BARRERA</t>
  </si>
  <si>
    <t>COMERCIAL MARCELA MARIA ACUNA ROBLES EIRL</t>
  </si>
  <si>
    <t>IVONNE BETZABETH PÁEZ PIZARRO</t>
  </si>
  <si>
    <t>CAROLINA ANDREA ÁLVAREZ ÁLVAREZ</t>
  </si>
  <si>
    <t>FIDEL ALBERTO ZAPATA GONZÁLEZ</t>
  </si>
  <si>
    <t>NICOLE GERALDINE CASTILLO SÁNCHEZ</t>
  </si>
  <si>
    <t>BANDERLEY YUSHARA VARELA SEURA</t>
  </si>
  <si>
    <t>FRANCISCA GONZÁLEZ ABREU</t>
  </si>
  <si>
    <t xml:space="preserve">Digitaliza tu Almacén, Dirección Regional Coquimbo </t>
  </si>
  <si>
    <t>JUANA ROSA TAPIA ORREGO</t>
  </si>
  <si>
    <t>PAOLA MARGARITA OLIVARES ARAYA</t>
  </si>
  <si>
    <t>SAYIRA SHIARLANGGE OLIVARES GALLARDO</t>
  </si>
  <si>
    <t>LOCAL COMERCIAL Y RESTORANTE ROSA ANDREA RUBIO SOLA E.I.R.L.</t>
  </si>
  <si>
    <t>BERNARDITA DEL CARMEN MONARDES RAMOS</t>
  </si>
  <si>
    <t>NINFA ESTHER VELIZ CARVAJAL</t>
  </si>
  <si>
    <t>CARLOS ANTONIO RIVERA CORTÉS</t>
  </si>
  <si>
    <t>FERRY FRANCISCO GUERRERO AGUILERA</t>
  </si>
  <si>
    <t>JANET DEL CARMEN MUÑOZ  CONTRERAS</t>
  </si>
  <si>
    <t>MARLENI DEL CARMEN CORTÉS CORTÉS</t>
  </si>
  <si>
    <t>INVERSIONES GASTRONOMICAS GREEN PEPPER SPA</t>
  </si>
  <si>
    <t>SEGUNDO ELEODORO ESPEJO CHEPILLO</t>
  </si>
  <si>
    <t>LUIS ERNESTO CUELLAR DÍAZ</t>
  </si>
  <si>
    <t>SERGIO SEGUNDO AGUILERA AGUILERA</t>
  </si>
  <si>
    <t>HUMO SABORES LTDA.</t>
  </si>
  <si>
    <t>ANA MARÍA DÍAZ MICHEA</t>
  </si>
  <si>
    <t>STEPHANY GIRALDO IMBAJOA</t>
  </si>
  <si>
    <t>CAMBUCHO GRANEL SPA</t>
  </si>
  <si>
    <t>COMERCIALIZADORA Y PRODUCTORA DE PRODUCTOS NATURALES SPA</t>
  </si>
  <si>
    <t xml:space="preserve">CÉSAR  CRUZ  ESCOBAR </t>
  </si>
  <si>
    <t>MARÍA JOSÉ ARAYA BRICEÑO</t>
  </si>
  <si>
    <t>COMERCIAL C&amp;E SPA</t>
  </si>
  <si>
    <t>KAREM ANDREA CONCHA SILVA</t>
  </si>
  <si>
    <t>JULIETA VENEGAS  CODOCEO</t>
  </si>
  <si>
    <t>ROSA VILLACURA ARREDONDO</t>
  </si>
  <si>
    <t>MINIMARKET RODRIGO ANDRES ALMONACID MELGAREJO EIRL</t>
  </si>
  <si>
    <t>PATRICIA ALEJANDRA DIAZ SAAVEDRA</t>
  </si>
  <si>
    <t>BERTA SOLEDAD ÁLVAREZ ÁLVAREZ</t>
  </si>
  <si>
    <t>ÍNES ONELIA  RODRIGUEZ  FUENTES</t>
  </si>
  <si>
    <t>LETICIA FABIOLA HURTADO MUÑOZ</t>
  </si>
  <si>
    <t>IRMA VERÓNICA LEYTON MIRANDA</t>
  </si>
  <si>
    <t>FABIOLA ALEJANDRA MARTIN ARAYA</t>
  </si>
  <si>
    <t>Digitaliza Tu Almacén, Dirección Regional de Antofagasta</t>
  </si>
  <si>
    <t>CLAUDIA EVELYN ARAYA VILLALÓN</t>
  </si>
  <si>
    <t>JOCELYN BARRAZA ROJO</t>
  </si>
  <si>
    <t>VERONICA MAC-NAB ALVAREZ</t>
  </si>
  <si>
    <t>MARISOL NORMA LAQUIHUANACO QUISPE</t>
  </si>
  <si>
    <t>SOCIEDAD DE INVERSIONES GASTRONOMICAS GARCIA Y GARCIA LIMITADA</t>
  </si>
  <si>
    <t>ROGELIO JORGE ALANIZ ORTEGA</t>
  </si>
  <si>
    <t>LORENA CRUZ PÉREZ PÉREZ</t>
  </si>
  <si>
    <t>SALIN SPA</t>
  </si>
  <si>
    <t>ANDREA SOLANGE OCARANZA ROJAS</t>
  </si>
  <si>
    <t>CARLOS PAVEZ GALLEGUILLOS</t>
  </si>
  <si>
    <t>MIRNA SOLEDAD PASTÉN GAHONA</t>
  </si>
  <si>
    <t>COMERCIAL SAN VALENTIN EIRL</t>
  </si>
  <si>
    <t>MAYRA ALEJANDRA PIZARRO ALFARO</t>
  </si>
  <si>
    <t>LUZ YAZMIRA LOAIZA ARIAS</t>
  </si>
  <si>
    <t>BÁRBARA CATHERINE MORALES RODRÍGUEZ</t>
  </si>
  <si>
    <t xml:space="preserve">LISSET  INOCENTE  MANCHEGO </t>
  </si>
  <si>
    <t xml:space="preserve">DIMFER SPA </t>
  </si>
  <si>
    <t>WILBER CRISTOFER CHAMBERGO RAMÍREZ</t>
  </si>
  <si>
    <t>ANA YAKISA DUBRAVCIC SANDIVARI</t>
  </si>
  <si>
    <t>MARTA EUGENIA ELIZALDE NAVARRO</t>
  </si>
  <si>
    <t>NELSON WILMER TAPIA RODRIGUEZ</t>
  </si>
  <si>
    <t>ROMI SEGUNDO FERNANDEZ  LOPEZ</t>
  </si>
  <si>
    <t>ROSMARIE GLORIA BOHLE ROSAS</t>
  </si>
  <si>
    <t>SELMIRA DEL CARMEN VENEGAS GUERRA</t>
  </si>
  <si>
    <t>VIVIANA VALDEVENITO ROMERO EIRL</t>
  </si>
  <si>
    <t xml:space="preserve">Digitaliza tu Almacén, Dirección Regional de Los Lagos </t>
  </si>
  <si>
    <t>ANA LORENA PÉREZ DUHALDE</t>
  </si>
  <si>
    <t>MARÍA HORTENSIA MILLAGUAL CAUCAO</t>
  </si>
  <si>
    <t>SANDRA VALERIA HUANEL YÁÑEZ</t>
  </si>
  <si>
    <t>GEMITA ELIANA  VIDAL  GOMEZ</t>
  </si>
  <si>
    <t>VÍCTOR HUGO MALDONADO MORAGA</t>
  </si>
  <si>
    <t>MARIA LINDANA GUEICHA NAVARRO</t>
  </si>
  <si>
    <t>MARIA ISABEL MAYORGA VELÁSQUEZ</t>
  </si>
  <si>
    <t>HÉCTOR HUMBERTO PAREDES ILNAO</t>
  </si>
  <si>
    <t>MARIETA DEL CARMEN TOLEDO SOTO</t>
  </si>
  <si>
    <t>DAMARIS JAQUELINE VELÁSQUEZ GAMÍN</t>
  </si>
  <si>
    <t>ANA KAREN CARIMONEI PAILLÁN</t>
  </si>
  <si>
    <t>CHILOE BEEF SPA</t>
  </si>
  <si>
    <t>FABIOLA SOLEDAD MANSILLA AGUILAR</t>
  </si>
  <si>
    <t>NAHUEL SPA</t>
  </si>
  <si>
    <t>MINIMARKET Y FRUTERIA LOS DOS HERMANOS SPA</t>
  </si>
  <si>
    <t>ROSA PATRICIA LEONOR BONTES ALARCÓN</t>
  </si>
  <si>
    <t>PABLO ANTONIO CASTILLO MIRANDA</t>
  </si>
  <si>
    <t>RAQUEL ESTELA  CHIGUAY SILVA</t>
  </si>
  <si>
    <t>GRACIELA DEL CARMEN ALARCÓN PERALTA</t>
  </si>
  <si>
    <t>COMERCIALIZADORA NATALIA ICARAN PRODUCTOS ALIMENTICIOS EIRL</t>
  </si>
  <si>
    <t>PAOLA YUSEP CARDENAS SANTANA</t>
  </si>
  <si>
    <t>ROSA DE LOURDES MILLALONCO CABRERA</t>
  </si>
  <si>
    <t>PAOLA ANDREA SILVA RUPERTUS</t>
  </si>
  <si>
    <t>COMERCIAL MARIA ELENA SANHUEZA LLANQUEL EIRL</t>
  </si>
  <si>
    <t>NANCY RAQUEL   ALARCON MORAGA</t>
  </si>
  <si>
    <t>LILIAN MARICEL CASTRO FRÍAS</t>
  </si>
  <si>
    <t>MARÍA ESTER FLORES PÉREZ</t>
  </si>
  <si>
    <t>ROSA EDTIH SOTO TOCOL</t>
  </si>
  <si>
    <t>MARÍA FLOR ULLOA PAREDES</t>
  </si>
  <si>
    <t>YEIMI EVELYN YAEGER RUBIO</t>
  </si>
  <si>
    <t>KAREN ANGÉLICA MIRANDA MIRANDA</t>
  </si>
  <si>
    <t>MARIELA DEL CARMEN GUENUL OJEDA</t>
  </si>
  <si>
    <t>Digitaliza tu Almacén, Dirección Regional de Los Ríos</t>
  </si>
  <si>
    <t>CARLOS ENRIQUE EPUYAO MOLINA</t>
  </si>
  <si>
    <t>MÓNICA JEANNETTE VEROIZA MARÍN</t>
  </si>
  <si>
    <t>MARION ELISABETH LOBO VELÁSQUEZ</t>
  </si>
  <si>
    <t>FERNANDA ARACELY BRAVO VÁSQUEZ</t>
  </si>
  <si>
    <t>YESSICA PAOLA MEDINA LONCOMILLA</t>
  </si>
  <si>
    <t>ANGÉLICA MARÍA MUÑOZ RAVANALES</t>
  </si>
  <si>
    <t>MARIANY INÉS RÍOS ROSALES</t>
  </si>
  <si>
    <t>TIENDA DE LIBROS</t>
  </si>
  <si>
    <t>PERSIDA BLANDINA SANDOVAL ÁVILA</t>
  </si>
  <si>
    <t>SOCIEDAD INMOBILIARIA E INVERSIONES PETRICOR LIMITADA</t>
  </si>
  <si>
    <t>SEÑORA CECILIA LIMITADA</t>
  </si>
  <si>
    <t>ELBA MILENA CARMONA BAEZA</t>
  </si>
  <si>
    <t>VENTA AL POR MAYOR DE CARNE Y PRODUCTOS CARNICOS</t>
  </si>
  <si>
    <t xml:space="preserve"> ALMACÉN FRANCISCA MATAMALA SÁEZ E.I.R.L.</t>
  </si>
  <si>
    <t>ROTISERIA DATE UN GUSTO SPA</t>
  </si>
  <si>
    <t>SONIA DEL CARMEN  MIRANDA  RUIZ</t>
  </si>
  <si>
    <t>OLGA ELIZABETH GUERRA CARTES</t>
  </si>
  <si>
    <t>ORIETA BEATRIZ GONZALEZ VERA</t>
  </si>
  <si>
    <t>CREMOLATTI SPA</t>
  </si>
  <si>
    <t>TERESA MARISOL DUQUE ZAMBRANO</t>
  </si>
  <si>
    <t>CANQUEN SPA</t>
  </si>
  <si>
    <t>IVÁN ANTONIO JOHN SOLÍS</t>
  </si>
  <si>
    <t>FRUTERIA SANTA ELENA SPA</t>
  </si>
  <si>
    <t xml:space="preserve">Digitaliza tu Almacén, Dirección Regional de Nuble </t>
  </si>
  <si>
    <t>GINET DE LA CRUZ ACEVEDO RUBILAR</t>
  </si>
  <si>
    <t>PABLO ANDRÉS CARTES MARÍN</t>
  </si>
  <si>
    <t>CECILIA ISABEL CAMPOS  PINO</t>
  </si>
  <si>
    <t>LUZ ESTHER TORRES FLORES</t>
  </si>
  <si>
    <t>HERMES VERGARA FERRADA</t>
  </si>
  <si>
    <t>ELIANA BARROSO ROJAS</t>
  </si>
  <si>
    <t>GABRIELA ALEJANDRA QUINTANA SÁEZ</t>
  </si>
  <si>
    <t>SOLANGE BEATRIZ ALARCÓN RIQUELME</t>
  </si>
  <si>
    <t>BANQUETERIA BELGICA GAETE EMPRESA INDIVIDUAL DE RESPONSABILIDAD LIMITADA</t>
  </si>
  <si>
    <t>BLANCA ESTER VERA ARIAS</t>
  </si>
  <si>
    <t>MARIANELA ALEJANDRA GONZÁLEZ CHANDÍA</t>
  </si>
  <si>
    <t>RICARDO ARANEDA RAMOS EIRL</t>
  </si>
  <si>
    <t>CLIFTON GIOVANNI SEPÚLVEDA MUÑOZ</t>
  </si>
  <si>
    <t>ESTEFANI CAROL LLANOS SALAZAR</t>
  </si>
  <si>
    <t>MIRIAM LUZ COFRÉ CARTES</t>
  </si>
  <si>
    <t>COMERCIALIZADORA TEOLINDO ENRIQUE PACHECO TORREALBA EIRL</t>
  </si>
  <si>
    <t>ALEJANDRA PATRICIA FUENTES ÁLVAREZ</t>
  </si>
  <si>
    <t xml:space="preserve">ABARROTES MARÍA JOSÉ MARTÍNEZ TREVISI EIRL </t>
  </si>
  <si>
    <t>PATRICIO ALEJANDRO PEREIRA ÁLVAREZ</t>
  </si>
  <si>
    <t>FRESIA VERONICA JARA MUÑOZ</t>
  </si>
  <si>
    <t>SUPERMERCADO SERGIO ROMERO IRL</t>
  </si>
  <si>
    <t>CECILIA BEATRIZ ALVAREZ ARANEDA</t>
  </si>
  <si>
    <t>DINELLY JANICE DE LOURDES QUEZADA CÁRDENAS</t>
  </si>
  <si>
    <t>Digitaliza tu Almacén, Dirección Regional del Maule</t>
  </si>
  <si>
    <t>MABEL DEL CARMEN RODRIGUEZ TELLO</t>
  </si>
  <si>
    <t>MARCO JIMENEZ MONTECINOS</t>
  </si>
  <si>
    <t>SOCIEDAD COMERCIAL MATURANA LIMITADA</t>
  </si>
  <si>
    <t>LUISA ADRIANA AVILA BUSTAMANTE</t>
  </si>
  <si>
    <t>CESAR ALEJANDRO ACEVEDO MARTINEZ</t>
  </si>
  <si>
    <t>SERGIO ARTURO PAZ PINOCHET</t>
  </si>
  <si>
    <t>MARIA ESTELA MÁRQUEZ ESPINOZA</t>
  </si>
  <si>
    <t>COMERCIAL MONSERRAT LIMITADA</t>
  </si>
  <si>
    <t xml:space="preserve">COMERCIALIZADORA MUÑOZ CORNEJO LTDA </t>
  </si>
  <si>
    <t>ALICIA DE LAS MERCEDES BURGOS BADILLA</t>
  </si>
  <si>
    <t>SOCIEDAD COMERCIAL EMPORIO NATURISTA EL COLIBRI LIMITADA</t>
  </si>
  <si>
    <t>SILVIA DEL CARMEN ARAVENA ROMERO</t>
  </si>
  <si>
    <t>AMASANDERIA Y REPOSTERÍA CORDILLERA LIMITADA</t>
  </si>
  <si>
    <t>JUAN ABELARDO YÁÑEZ OSORES</t>
  </si>
  <si>
    <t>BERNARDO ENRIQUE CARREÑO BRAVO</t>
  </si>
  <si>
    <t>VIVIANA ANDREA DEL CARMEN RETAMAL SALAZAR</t>
  </si>
  <si>
    <t>PAMELA CLAUDIA RAMÍREZ REBOLLEDO</t>
  </si>
  <si>
    <t>RAFAEL FELIPE ESPINAZA DÍAZ</t>
  </si>
  <si>
    <t>AMASANDERIA Y PASTELERIA NISSERT GALLARDO FUENTES EIRL</t>
  </si>
  <si>
    <t>JAIME ANTONIO GUERRERO SALAMANCA</t>
  </si>
  <si>
    <t>KARINA IVONNE ESPINAZA GONZÁLEZ</t>
  </si>
  <si>
    <t>FABIÁN EDUARDO FIGUEROA  VERGARA</t>
  </si>
  <si>
    <t>DISTRIBUIDORA DE ARTICULOS DE ASEO CONFITES Y LIBRERIA PEDRO HERRERA VERGARA EIRL</t>
  </si>
  <si>
    <t>ANDREA CRISTINA CONTRERAS CONTRERAS</t>
  </si>
  <si>
    <t xml:space="preserve">MINIMARKETPISTACHOS LIMITDA </t>
  </si>
  <si>
    <t>TERESA HAYDEE VALDEZ CASTAÑEDA</t>
  </si>
  <si>
    <t>FELIPE ALEXI GUTIÉRREZ ESPINOZA MINIMARKET EIRL</t>
  </si>
  <si>
    <t>MARCO ANTONIO VILLEGAS SANDOVAL</t>
  </si>
  <si>
    <t>LUCIA SORAYA QUERO SAAVEDRA</t>
  </si>
  <si>
    <t>COMERCIALIZADORA Y MINIMARKET LEON SPA</t>
  </si>
  <si>
    <t>DISTRIBUIDORA PETEROA SPA</t>
  </si>
  <si>
    <t>DIEGO ALBERTY ROBLES VALLEJOS</t>
  </si>
  <si>
    <t>GUILLERMINA DEL CARMEN GODOY PÉREZ</t>
  </si>
  <si>
    <t>JUAN MIGUEL YÁÑEZ YÁÑEZ</t>
  </si>
  <si>
    <t>RODRIGO ALEJANDRO EUGENIO VALDÉS VIVANCO</t>
  </si>
  <si>
    <t>DONNA HELENA SPA</t>
  </si>
  <si>
    <t>PRISILA DENIS PONCE CASANOVA</t>
  </si>
  <si>
    <t>DULCE PANDA SPA</t>
  </si>
  <si>
    <t>Digitaliza tu Almacén, Dirección Regional La Araucanía</t>
  </si>
  <si>
    <t>ROSALÍA MIREYA OVALLE RIVERA</t>
  </si>
  <si>
    <t>FLOR ELIANA TRONCOSO BURGOS</t>
  </si>
  <si>
    <t>MARTA INALBIA URRA ESCOBAR</t>
  </si>
  <si>
    <t>DAGOBERTO CRISTIAN CAYUQUEO CAYUQUEO</t>
  </si>
  <si>
    <t>SOLEDAD DEL CARMEN DE LA FUENTE  CARTES</t>
  </si>
  <si>
    <t>ELSA IRIS NAHUELCHEO GARCIAS</t>
  </si>
  <si>
    <t>RAMONA COVILI NEIRA</t>
  </si>
  <si>
    <t>JEANNETTE HERMINIA NIEVES MARISIO ECHEVERRÍA</t>
  </si>
  <si>
    <t>JORGE LINCOÑIR MORALES</t>
  </si>
  <si>
    <t>VICTOR ALEJANDRO GONZALEZ CONEJEROS</t>
  </si>
  <si>
    <t>JOSE-MARTIN JESÚS CID VALDEBENITO</t>
  </si>
  <si>
    <t>AURELIO MILLAMAN ANTILEO</t>
  </si>
  <si>
    <t>ROSA FRANCISCA HUALACAN NAHUELCOY</t>
  </si>
  <si>
    <t>KÜLAKEW Y TROPA SOCIEDAD LIMITADA</t>
  </si>
  <si>
    <t>PATRICIA JACQUELINE RIVAS REYES</t>
  </si>
  <si>
    <t>MARIA FERNANDA DOBRONIC ZAMORA</t>
  </si>
  <si>
    <t>JOSÉ HÉCTOR POBLETE FUENTES</t>
  </si>
  <si>
    <t>MINIMERCADO SUYAI SPA</t>
  </si>
  <si>
    <t>DORCA ELIZABETH MELÍN HUIRIQUEO</t>
  </si>
  <si>
    <t>CÉSAR FABIÁN GARRIDO ÑANCO</t>
  </si>
  <si>
    <t>AGRIPRO SPA</t>
  </si>
  <si>
    <t>RABKO TRADE &amp; DISTRIBUTION SPA</t>
  </si>
  <si>
    <t>ROSSANA ISABEL MOREIRA  CONTRERAS</t>
  </si>
  <si>
    <t>YESENIA ANDREA BELTRÁN DÍAZ</t>
  </si>
  <si>
    <t>MARICELA NICOLE SANDOVAL PINILLA</t>
  </si>
  <si>
    <t>MARILYN GENOVEVA NEIRA MEDINA</t>
  </si>
  <si>
    <t>CECILIA DEL PILAR MORALES FERNÁNDEZ</t>
  </si>
  <si>
    <t>ANTONIO ENRIQUE CASTILLA ESPARZA</t>
  </si>
  <si>
    <t>ESTEFANIA JOCELYN NAVARRETE NAVARRETE</t>
  </si>
  <si>
    <t>CATERINE ALEJANDRA CARRASCO RIVAS</t>
  </si>
  <si>
    <t>ELIZABETH EDITH RIQUELME GONZÁLEZ</t>
  </si>
  <si>
    <t>DANIEL ANTONIO GODOY MELLADO</t>
  </si>
  <si>
    <t>PAOLA ANDREA BURGOS BURGOS</t>
  </si>
  <si>
    <t>GISLAINE GUIRBET GATICA CAMPOS</t>
  </si>
  <si>
    <t>JARA Y FUENTES LIMITADA</t>
  </si>
  <si>
    <t>Digitaliza tu Almacén, Dirección Regional Valparaíso</t>
  </si>
  <si>
    <t>CAROLINA DEL CARMEN CARRIEL HERNANDEZ</t>
  </si>
  <si>
    <t>MARÍA SOLEDAD GONZÁLEZ IBÁÑEZ</t>
  </si>
  <si>
    <t>ROBERTO LIRA ARAYA</t>
  </si>
  <si>
    <t>JOSE SEGUNDO ESCAR SAAVEDRA</t>
  </si>
  <si>
    <t>RAQUEL ALEJANDRA MELO  ORREGO</t>
  </si>
  <si>
    <t>DONDE LA NONA SPA</t>
  </si>
  <si>
    <t>XIMENA MAGALI SANCHEZ IRRIBARRA</t>
  </si>
  <si>
    <t>BLANCA INÉS RUBIO NIÑO</t>
  </si>
  <si>
    <t>JIMMY SERGIO LÓPEZ CARO</t>
  </si>
  <si>
    <t>JUAN EDUARDO TORO ÁLVAREZ</t>
  </si>
  <si>
    <t>MARIA AMPARO DIAZ MINIMARKET EIRL</t>
  </si>
  <si>
    <t>GUILLERMO ALFREDO VENEGAS FARÍAS</t>
  </si>
  <si>
    <t>OSCAR CONTRERAS EIRL</t>
  </si>
  <si>
    <t>EMPORIO PLAYA ANCHA SPA</t>
  </si>
  <si>
    <t>BAZAR Y MINIMARKET THIARE CAMPOS E.I.R.L</t>
  </si>
  <si>
    <t>PRODUCTOS DEL MAR G&amp;M LIMITADA</t>
  </si>
  <si>
    <t>ECOEMPORIO BAMBOO</t>
  </si>
  <si>
    <t>MARIA EUGENIA VARGAS CISTERNAS</t>
  </si>
  <si>
    <t>VIDA ECOLÓGICA SUSAN GODOY ALVARADO E.I.R.L.</t>
  </si>
  <si>
    <t>NELSON ALEJANDRO MUÑOZ RAMIREZ</t>
  </si>
  <si>
    <t>JUAN ADRIAN  YAÑEZ MOYA</t>
  </si>
  <si>
    <t>JUAN RAMÓN ALLENDES CUEVAS</t>
  </si>
  <si>
    <t>BASTIAN ANDRES NUÑEZ VEGA , AMASANDERIA E.I.R.L</t>
  </si>
  <si>
    <t>COMERCIALIZADORA SANDRA CARREÑO SANDOVAL EMPRESA INDIVIDUAL DE RESPONSABILIDAD LIMITADA</t>
  </si>
  <si>
    <t>RODRIGO TAPIA ORREGO</t>
  </si>
  <si>
    <t>PROVISIONES SANDRA XIMENA ROJAS RUZ E.I.R.L</t>
  </si>
  <si>
    <t>ELENA GABRIELA INOSTROZA CÓRDOVA</t>
  </si>
  <si>
    <t>MONICA ANDREA LEIVA PINTO</t>
  </si>
  <si>
    <t>EMPORIO JAIME ALAMIRO YAÑEZ MARQUEZ E.I.R.L.</t>
  </si>
  <si>
    <t>DORA TEODOSIA CALDAS FLORES</t>
  </si>
  <si>
    <t>PEREDA Y VELASQUEZ SPA</t>
  </si>
  <si>
    <t>COMERCIAL JEAN URBINA E.I.R.L</t>
  </si>
  <si>
    <t>Digitaliza tu almacén, Región Metropolitana 2022</t>
  </si>
  <si>
    <t>HECTOR  ENRRIQUE VALLEJOS GONZALES</t>
  </si>
  <si>
    <t>LEYLA RAQUEL NUÑEZ CACERES</t>
  </si>
  <si>
    <t>MARIO ENRIQUE RIVAS TORRES</t>
  </si>
  <si>
    <t>ALICIA VICTORIA GOMEZ AGUILERA</t>
  </si>
  <si>
    <t>CRISTIAN RODRIGO GÓMEZ AGUILAR</t>
  </si>
  <si>
    <t>NICOLE HERRERA  BRAVO</t>
  </si>
  <si>
    <t>COMERCIALIZADORA ELIZABETH PINO ACEVEDO E.I.R.L.</t>
  </si>
  <si>
    <t>ANGELICA YASMINA  PACHECO VASQUEZ</t>
  </si>
  <si>
    <t xml:space="preserve">ANA KAREN VALDEBENITO MUÑOZ </t>
  </si>
  <si>
    <t>COMERCIALIZADORA JANAY GALLEGUILLOS EIRL</t>
  </si>
  <si>
    <t>SOLUCIONES UTILES SPA</t>
  </si>
  <si>
    <t>MARICEL LILIANA QUIROZ ORDENES</t>
  </si>
  <si>
    <t>ANDRÉS HUMBERTO ABARCA MARAMBIO</t>
  </si>
  <si>
    <t>VILLORIA Y MEDINA LIMITADA</t>
  </si>
  <si>
    <t>COMERCIALIZADORA MOLINO FELIZ SPA</t>
  </si>
  <si>
    <t>COMERCIAL PAMELA H&amp;P SPA</t>
  </si>
  <si>
    <t>ESTHER LAGUERRE .</t>
  </si>
  <si>
    <t>DANIELA PAZ ROBLEDO NAVARRO</t>
  </si>
  <si>
    <t>MINIMARKET EDUARDO ANTONIO SALDIAS MODACA E.I.R.L</t>
  </si>
  <si>
    <t>MICHAEL CAMILO  GONZÁLEZ LAGOS</t>
  </si>
  <si>
    <t>RUBY MAGDALENA PÉREZ RÍOS</t>
  </si>
  <si>
    <t>LESLIE YVONNE PINO BARRA</t>
  </si>
  <si>
    <t>MINIMARKET TOESCA SPA</t>
  </si>
  <si>
    <t xml:space="preserve">TERESITA DE JESÚS  VELIZ  QUINTANILLA </t>
  </si>
  <si>
    <t xml:space="preserve">MINIMARKET LA QUINTRALA SPA </t>
  </si>
  <si>
    <t>CONGELADOS FUSION GOURMET SPA</t>
  </si>
  <si>
    <t>COMERCIAL ANMALU SPA</t>
  </si>
  <si>
    <t>BORIS ALBERTO BARRIGADA ROA</t>
  </si>
  <si>
    <t>A-PRUEBO DELICIAS SPA</t>
  </si>
  <si>
    <t>PATRICIA DE LAS MERCEDES VILLARROEL GONZÁLEZ</t>
  </si>
  <si>
    <t>SOCIEDAD COMERCIAL CLAVERIA HNOS LTDA</t>
  </si>
  <si>
    <t>JORGE ROBERTO BURGOS BURGOS</t>
  </si>
  <si>
    <t>MINIMARKET</t>
  </si>
  <si>
    <t>SOCIEDAD CEA CASTAÑEDA LIMITADA</t>
  </si>
  <si>
    <t>ALMACEN Y BAZAR MARIA BEATRIZ CONTRERAS TOLEDO E.I.R.L</t>
  </si>
  <si>
    <t>LUCIANA ANGELICA DE OLIVEIRA BRAZ</t>
  </si>
  <si>
    <t>MARIA CLAUDIA VALDIVIA  MAULEN</t>
  </si>
  <si>
    <t>COMERCIAL TRES SOLES SPA</t>
  </si>
  <si>
    <t>ANGELA DEL ROSARIO DIAZ NAVARRO</t>
  </si>
  <si>
    <t>LUISA DEL CARMEN MORAGA ELGUETA</t>
  </si>
  <si>
    <t>ROSA INES QUIROZ MUÑOZ</t>
  </si>
  <si>
    <t>JLP SPA</t>
  </si>
  <si>
    <t>LUCERO STEPHANY  VELASQUEZ  YAFAC</t>
  </si>
  <si>
    <t>MARIANELA DEL CARMEN BORDONES DÍAZ</t>
  </si>
  <si>
    <t>ASESORES Y CONSULTORES SANTANDER II LIMITADA</t>
  </si>
  <si>
    <t>ISCIMAX LIMITADA</t>
  </si>
  <si>
    <t>JESSICA SOLANGE SILVA SILVA</t>
  </si>
  <si>
    <t>COMERCIAL GO SPA</t>
  </si>
  <si>
    <t>ENINTI SPA</t>
  </si>
  <si>
    <t>VIGO INGENIERIA Y CONSTRUCCION LTDA</t>
  </si>
  <si>
    <t>CHILENITO SPA</t>
  </si>
  <si>
    <t>CURIHUINCA Y GODOY LTDA</t>
  </si>
  <si>
    <t>COMERCIAL SANDY VILCHES EIRL</t>
  </si>
  <si>
    <t>EMPRESA HOTELERA Y DE SERVICIOS MARIO ACUÑA EIRL</t>
  </si>
  <si>
    <t>KEEP ROOM SPA</t>
  </si>
  <si>
    <t>NORMA JESÚS DÍAZ CAMPAÑA</t>
  </si>
  <si>
    <t>MA, MARKETING Y PUBLICIDAD DEL NORTE SPA</t>
  </si>
  <si>
    <t>PAN MAMA COCHA SPA</t>
  </si>
  <si>
    <t>PAMELA ANDREA ARAYA FADIC</t>
  </si>
  <si>
    <t>ULTRAPROJECT SPA</t>
  </si>
  <si>
    <t>EPU INVERSIONES SPA</t>
  </si>
  <si>
    <t>PELUQUERIA CANINA WLADIMIR MAURICIO DÍAZ GONZÁLEZ E. I. R. L</t>
  </si>
  <si>
    <t>MARÍA FRANCISCA CAMPANO GACITÚA</t>
  </si>
  <si>
    <t>RCI SERVICIOS DE INGENIERIA SPA</t>
  </si>
  <si>
    <t>DANIEL ALEJANDRO JIMÉNEZ RAMOS</t>
  </si>
  <si>
    <t>MARY ESTRELLA REUQUE BECERRA</t>
  </si>
  <si>
    <t>INCOMEZA SPA</t>
  </si>
  <si>
    <t>RYP GESTION SPA</t>
  </si>
  <si>
    <t xml:space="preserve">  AGUA PURIFICADA FERNANDO MALDONADO MENESES E.I.R.L.</t>
  </si>
  <si>
    <t>JARDÍN INFANTIL EL CASTILLO MÁGICO S.P.A.</t>
  </si>
  <si>
    <t xml:space="preserve">SERVICIOS DE ALIMENTACIÓN Y OTROS </t>
  </si>
  <si>
    <t>VERA Y TORRES LIMITADA</t>
  </si>
  <si>
    <t>EDDIO ENRIQUE BUGUEÑO CLAROS</t>
  </si>
  <si>
    <t>KOX LIMITADA</t>
  </si>
  <si>
    <t>VIDA GRANEL SPA</t>
  </si>
  <si>
    <t>COMERCIALIZADORA ROCIO ROMERO EIRL</t>
  </si>
  <si>
    <t xml:space="preserve"> GUSTAVO ALONSO  GOMEZ  OVIEDO</t>
  </si>
  <si>
    <t>FABRICA DE ALIMENTOS DANIELA BARRAZA TABILO E.I.R.L</t>
  </si>
  <si>
    <t>MARWA SPA</t>
  </si>
  <si>
    <t>TAMBILLO SPA</t>
  </si>
  <si>
    <t>PRODUCCIONES Y SERVICIOS MAKOTA LTDA</t>
  </si>
  <si>
    <t>MIOCA ARTE Y DISEÑO SPA</t>
  </si>
  <si>
    <t>LEONARDO JESUS MUÑOZ LOPEZ</t>
  </si>
  <si>
    <t>FENIX DEPORTES E.I.R.L.</t>
  </si>
  <si>
    <t>AZOR EXPRÉS LIMITADA</t>
  </si>
  <si>
    <t>DAVI COMERCIALIZADORA SPA</t>
  </si>
  <si>
    <t>IMPORTACIÓN, EXPORTACIÓN, COMERCIALIZACIÓN, CAPACITACIÓN Y DISTRIBUCIÓN DE PRODUCTOS Y RECURSOS PARA LA EDUCACIÓN. VICTORIA KIRIMA GUERRA HURTADO EIRL.</t>
  </si>
  <si>
    <t>ACADEMIA DE MÚSICA Y TERAPIAS ARTÍSTICAS CYNTHIA FUENZALIDA CAYO E.I.R.L.</t>
  </si>
  <si>
    <t>SBC CONSTRUCTORA SPA</t>
  </si>
  <si>
    <t>GUTLIC SPA</t>
  </si>
  <si>
    <t>COMERCIALIZADORA DE ALIMENTOS Y OTROS TRINIDAD HEIN FERNANDEZ E.I.R.L</t>
  </si>
  <si>
    <t>LAGOS Y PERIC LIMITADA</t>
  </si>
  <si>
    <t>SERVICIOS INTEGRALES ANDAGUS SPA</t>
  </si>
  <si>
    <t>CARLOS MAURICIO  ALBALLAY ARAYA</t>
  </si>
  <si>
    <t>VENTA DE ROPA Y ACCESORIOS</t>
  </si>
  <si>
    <t>VENTA DE RESPUESTOS LUIS LLANCA EIRL</t>
  </si>
  <si>
    <t xml:space="preserve">CENTRO MÉDICO DEL MIRADOR SPA </t>
  </si>
  <si>
    <t>CONCEPTO CAMALEONICO LTDA</t>
  </si>
  <si>
    <t>WANUNCHASQA SPA</t>
  </si>
  <si>
    <t>JEFRY REYGADA ALVAREZ SOLUCIONES DIGITALES E.I.R.L.</t>
  </si>
  <si>
    <t>ROBERTO ARTURO  HERNÁNDEZ  PINAR</t>
  </si>
  <si>
    <t>PAPAHÉ SPA</t>
  </si>
  <si>
    <t>SOCIEDAD AGRICOLA VALLE DE CHACA SPA</t>
  </si>
  <si>
    <t>SOCIEDAD AGRÍCOLA SANTA PABLA</t>
  </si>
  <si>
    <t>CAROLINA DIANA BEYZAGA QUIÑONES</t>
  </si>
  <si>
    <t>MARITZA VERÓNICA GANA ROJAS</t>
  </si>
  <si>
    <t>DENISSE SOLEDAD CANQUE CHOQUE</t>
  </si>
  <si>
    <t>INVERSIONES MIGUEL ANGEL PODESTA MALDONADO EIRL</t>
  </si>
  <si>
    <t>YASMINE VALENZUELA HERESI</t>
  </si>
  <si>
    <t>ARTURO PATRICIO LÓPEZ URBINA</t>
  </si>
  <si>
    <t>CRISTIAN EDUARDO CANAVIRI TERRAZAS</t>
  </si>
  <si>
    <t>QPRODUCTS SPA</t>
  </si>
  <si>
    <t>EDMILSON ADEMIR TARQUE AGUILERA</t>
  </si>
  <si>
    <t>MALLKU BOX ARICA SPA</t>
  </si>
  <si>
    <t>SERVICIOS TURISTICOS LINDSAY AMARIO SALFATE E.I.R.L.</t>
  </si>
  <si>
    <t>MARIA EUGENIA CASTRO LEDESMA</t>
  </si>
  <si>
    <t>DESPORTES Y TURIMSO MAURICIO GERMAN UBILLA MONTOYA EIRL</t>
  </si>
  <si>
    <t>JORGE ANTONIO ALFARO QUINTEROS</t>
  </si>
  <si>
    <t>PEDRO  MARCA  FLORES</t>
  </si>
  <si>
    <t>MARIBEL SUSANA CRUZ MARTINEZ</t>
  </si>
  <si>
    <t>FABIOLA PAZ SALAZAR</t>
  </si>
  <si>
    <t>TRIPARTITO LIMITADA</t>
  </si>
  <si>
    <t>MARCELO ENRIQUE VILLARROEL SARMIENTO</t>
  </si>
  <si>
    <t>SOCIEDAD COMERCIAL BRAVO Y GAJARDO SPA</t>
  </si>
  <si>
    <t>FANNY JOHANNA RAMÍREZ TORDECILLA</t>
  </si>
  <si>
    <t>SOLEDAD CAROLINA CALLE APAZ</t>
  </si>
  <si>
    <t>LICET YOHANA MONTOYA TORO</t>
  </si>
  <si>
    <t>SCRUM PUB CLAUDIA FIBLA FLORES E.I.R.L.</t>
  </si>
  <si>
    <t>CHRISTIAN BERNARD  RACKWITZ  SAHUEZA</t>
  </si>
  <si>
    <t>SERVICIOS DE ALIMENTACION RESTAURANT CAFETERIA FABRICA DE MASAS REPOSTERIA DELIVERY</t>
  </si>
  <si>
    <t>YENYI ALEJANDRO KONG MÉNDEZ</t>
  </si>
  <si>
    <t>JAVIER ZARZAR ZARZAR</t>
  </si>
  <si>
    <t>LUIS ANTONIO  QUIJARRO  FAJARDO</t>
  </si>
  <si>
    <t>NILIA BLANCO YAMPARA</t>
  </si>
  <si>
    <t>DANTE HIDALGO ROJAS</t>
  </si>
  <si>
    <t>MARCOS ANTONIO MUÑOZ APE</t>
  </si>
  <si>
    <t>SOCIEDAD SERVICIOS GASTRONOMICOS MARCAMIL LIMITADA</t>
  </si>
  <si>
    <t>MARCELA LORETO DE LOURDES RAMOS PIZARRO</t>
  </si>
  <si>
    <t>JOSE LORENZO ARDILES  SANTOS</t>
  </si>
  <si>
    <t xml:space="preserve">TRANSPORTE Y TURISMO SALFATE SPA </t>
  </si>
  <si>
    <t>PUB DEJAVU SPA</t>
  </si>
  <si>
    <t>AGRICOLA DANIEL HERRERA VALENZUELA EIRL</t>
  </si>
  <si>
    <t>SANDRA VIVIAN LÓPEZ GÓMEZ</t>
  </si>
  <si>
    <t>DANIZA CORINA PÁEZ SANTANDER</t>
  </si>
  <si>
    <t>LYA ALEJANDRA MONSERRAT ROJO GAJARDO</t>
  </si>
  <si>
    <t>TOUR OPERADOR PUNA DE ATACAMA LTDA</t>
  </si>
  <si>
    <t>ROBINSON OCTAVIO GONZÁLEZ PORTILLA</t>
  </si>
  <si>
    <t>PATRICIA CORTÉS AGÜERO</t>
  </si>
  <si>
    <t>ROLANDO ANDRÉS QUEVEDO CASTILLO</t>
  </si>
  <si>
    <t>CARLOS DAVID JEREZ JEREZ</t>
  </si>
  <si>
    <t>COMERCIAL NOHEMERCI LIMITADA</t>
  </si>
  <si>
    <t>VETERINARIA GABRIELA ALEJANDRA LAGOS GUERRERO E.I.R.L.</t>
  </si>
  <si>
    <t>CASTILLO BARRIA LIMITADA</t>
  </si>
  <si>
    <t>CHANGOS ADVENTURE SPA</t>
  </si>
  <si>
    <t>CENTRO DEPORTIVO OSSANDON Y RUJANO SPA</t>
  </si>
  <si>
    <t>LEONARDO MONTERO PEÑALOZA INGENIERÍA SPA</t>
  </si>
  <si>
    <t>FRANCISCA ALEJANDRA PAVEZ TORRES SERVICIOS Y VENTAS EIRL</t>
  </si>
  <si>
    <t>ELABORACION Y VENTA DE BEBIDAS PILAR URIBE CERON E.I.R.L</t>
  </si>
  <si>
    <t>JAVIERA ISIDORA PALACIOS DOLL</t>
  </si>
  <si>
    <t>COMERCIAL Y SERVICIO TIO NELSON LIMITADA</t>
  </si>
  <si>
    <t>CLAUDIA ELIZABETH PIZARRO LOPEHANDIA</t>
  </si>
  <si>
    <t>SERVICIOS GENERALES INTEGRADOS LTDA</t>
  </si>
  <si>
    <t>SOCIEDAD COMERCIAL MUÑOZ ROMERO LTDA</t>
  </si>
  <si>
    <t>FABRICA DE PRODUCTOS LACTEOS MARAL SPA</t>
  </si>
  <si>
    <t>ANDREA SOLEDAD SANTELICES SALINAS</t>
  </si>
  <si>
    <t>SEX SHOP DULCE FANTASÍA SPA</t>
  </si>
  <si>
    <t>GRISELDA ISMENIA AGUILAR CARVAJAL</t>
  </si>
  <si>
    <t>DISTRIBUIDORA Y VENTAS DE PRODUCTOS DE ASEO INDUSTRIAL Y HOGAR MYR LTDA</t>
  </si>
  <si>
    <t>UTOPIA ESTUDIO</t>
  </si>
  <si>
    <t>GEMA PETRONILA DEL ROSARIO VARGAS HERRERA</t>
  </si>
  <si>
    <t>GABRIELA ANGÉLICA CONTRERAS ROJAS</t>
  </si>
  <si>
    <t>JULIO MASSO HORMAZABAL GASTRONOMÍA EIRL</t>
  </si>
  <si>
    <t>CV MOTOR LTDA</t>
  </si>
  <si>
    <t>RODRIGUEZ Y RODRIGUEZ SPA</t>
  </si>
  <si>
    <t>CAFETERIA Y PASTELERIA TACRISNI LIMITADA</t>
  </si>
  <si>
    <t>SHOPIGLOBOS SPA</t>
  </si>
  <si>
    <t>AMADOR LEANDRO FERNÁNDEZ ÁLVAREZ</t>
  </si>
  <si>
    <t>MARÍA ELENA DEL CARMEN PALACIOS ÁVILA</t>
  </si>
  <si>
    <t>TURISMO Y SERVICIO CISNES LIMITADA</t>
  </si>
  <si>
    <t>ELIZABETH MARGOT JARA SÁNCHEZ</t>
  </si>
  <si>
    <t>AGRICOLA DE LA TIERRA SPA</t>
  </si>
  <si>
    <t>DESCUBRIENDO SPA</t>
  </si>
  <si>
    <t>SOCIEDAD TURISTICA DISTANTE LIMITADA</t>
  </si>
  <si>
    <t>SERVICIOS AGRICOLAS LTDA</t>
  </si>
  <si>
    <t>JUAN EDMUNDO FRIVOLA BARRAZA</t>
  </si>
  <si>
    <t>AGRICOLA CARLOS VICUÑA BAEZA E.I.R.L.</t>
  </si>
  <si>
    <t>NADYA ERCILIA VILLARROEL DONOSO</t>
  </si>
  <si>
    <t>SOCIEDAD AGRICOLA LAS NIETAS LIMITADA</t>
  </si>
  <si>
    <t>COMERCIAL ALISAGRI LTDA</t>
  </si>
  <si>
    <t>JOAQUIN ERNESTO TELLO MENESES</t>
  </si>
  <si>
    <t>CONFECCIONES, ARTÍCULOS PUBLICITARIOS Y DE SEGURIDAD ROSTTER LIMITADA</t>
  </si>
  <si>
    <t>MUEBLERÍA ALEX HUMBERTO FIORENTINO GONZÁLEZ EIRL</t>
  </si>
  <si>
    <t>KAWSAY</t>
  </si>
  <si>
    <t>LUIS ALBERTO TAPIA VALDES</t>
  </si>
  <si>
    <t>SOC COMERCIAL MOLINA Y CIA</t>
  </si>
  <si>
    <t>EDDIO ALBANO ARAYA ARAYA</t>
  </si>
  <si>
    <t>CHOCOLATES Y CONFITES ANA MARIA HERRERA E.I.R.L.</t>
  </si>
  <si>
    <t>JACQUELINE CARMEN HERRERA OLIVARES</t>
  </si>
  <si>
    <t>CONSTRUCTORA LUIS MARCELO GUTIERREZ ALVAREZ EIRL</t>
  </si>
  <si>
    <t>PAULINA CARMEN RUBINA OSSANDÓN</t>
  </si>
  <si>
    <t>VIVAMABE SPA</t>
  </si>
  <si>
    <t>MIRTA ANGÉLICA   GONZALEZ CORTÉS</t>
  </si>
  <si>
    <t>ARACELI ROJAS ARAYA</t>
  </si>
  <si>
    <t>VIVEROS Y JARDINES YAPUR SPA</t>
  </si>
  <si>
    <t>JAIME  RAMIREZ VARGAS</t>
  </si>
  <si>
    <t>YURI OCTAVIO URZÚA EIRL</t>
  </si>
  <si>
    <t>PERALTA TOBAR LTDA</t>
  </si>
  <si>
    <t xml:space="preserve">15/7 PRODUCCIONES SPA </t>
  </si>
  <si>
    <t>VENTA DE VESTUARIO Y ACCESORIOS-DISEÑADORA MARCELA CORTÉS E.I.R.L.</t>
  </si>
  <si>
    <t>GABRIELA LORENA GUERRA GALLARDO</t>
  </si>
  <si>
    <t>CAROLIN VICTORIA CARRASCO CARRASCO</t>
  </si>
  <si>
    <t>HORTENSIA DEL ROSARIO OSSANDÓN GALLARDO</t>
  </si>
  <si>
    <t>HOLANDA PRODUCCIONES SPA</t>
  </si>
  <si>
    <t>COMIDA JORGE L LLANQUILEO CHEUQUELAF EIRL</t>
  </si>
  <si>
    <t>CLAUDIO ALFREDO RIVERA BARRAZA</t>
  </si>
  <si>
    <t>INVERSIONES LODODONCITO SPA</t>
  </si>
  <si>
    <t>IMPLEMENTOS DEPORTIVOS Y OTROS SERVICIOS ISMAEL GONZÁLEZ JARPA EIRL</t>
  </si>
  <si>
    <t>AGRICOLA Y COMERCIAL PANUL LTDA</t>
  </si>
  <si>
    <t>INSPECCION Y MANTENCION DE BALSAS SALVAVIDAS</t>
  </si>
  <si>
    <t>DISTRIBUIDORA Y COMERCIALIZADORA AFD FOODS SPA</t>
  </si>
  <si>
    <t>RECICLO CHILE SPA</t>
  </si>
  <si>
    <t>PUERTO CHANGO SPA</t>
  </si>
  <si>
    <t>CENTRO VALÚ SALUD INTEGRAL SPA</t>
  </si>
  <si>
    <t>ROBINSON ROJAS Y COMPAÑÍA GRUPO ALTOS DEL VALLE LIMITADA</t>
  </si>
  <si>
    <t xml:space="preserve">CONSULTORA NORTE SEMIARIDO LIMITADA </t>
  </si>
  <si>
    <t>ALEXIS MARCELO CORTÉS CORTÉS</t>
  </si>
  <si>
    <t xml:space="preserve">IMPORTADORA, COMECIALIZADORA Y REPARACIONES ELECTRONICAS LIVE SCOOTER LIMITA </t>
  </si>
  <si>
    <t>LEISY LY JEREZ</t>
  </si>
  <si>
    <t>HUERTAS DE LETY SPA</t>
  </si>
  <si>
    <t>BÁRBARA DE LA FUENTE COACHING &amp; MENTORING SPA</t>
  </si>
  <si>
    <t xml:space="preserve">JUAN ALEJANDRO DIAZ GALLEGUILLOS </t>
  </si>
  <si>
    <t>COMERCIALIZADORA LORAMA SPA</t>
  </si>
  <si>
    <t>MIRBEL INGENIERÍA SPA</t>
  </si>
  <si>
    <t>EMPRESA DE RECICLADO CHOAPA LIMPIO SPA.</t>
  </si>
  <si>
    <t>CONSTRUCTORA ANTS LIMITADA</t>
  </si>
  <si>
    <t>VIDA CIRCULAR SPA</t>
  </si>
  <si>
    <t>PASTELERÍA VIERA TORO NORAMBUENA EIRL</t>
  </si>
  <si>
    <t>LOS TESOROS DE MAMÁ SPA</t>
  </si>
  <si>
    <t>INGENIERIA Y MANTENIMIENTO PUENTES SPA</t>
  </si>
  <si>
    <t>EMAG SPA</t>
  </si>
  <si>
    <t>PAZBENI</t>
  </si>
  <si>
    <t>ADMINISTRACION DE PROPIEDADES ELIZABETH PINILLA EIRL</t>
  </si>
  <si>
    <t>JAREB ALEJANDRO CACARES JAMETT</t>
  </si>
  <si>
    <t xml:space="preserve">CONSTRUCTORA BYE SPA </t>
  </si>
  <si>
    <t>INVERSIONES MADEVA SPA</t>
  </si>
  <si>
    <t>FACIL AD SPA</t>
  </si>
  <si>
    <t>SOCIEDAD CERVECERA LOGGIA LIMITADA</t>
  </si>
  <si>
    <t>DE HOJA A RAIZ</t>
  </si>
  <si>
    <t xml:space="preserve">APPLEZANA SPA </t>
  </si>
  <si>
    <t>ENTRENOS SPA</t>
  </si>
  <si>
    <t>SERVICIOS INTEGRALES WILMA DEL CARMEN GALLARDO CALDERON EIRL</t>
  </si>
  <si>
    <t>COMERCIALIZADORA JNG LIMITADA</t>
  </si>
  <si>
    <t>FERNANDO DEL CARMEN CORTÉS ROZAS</t>
  </si>
  <si>
    <t>APUKURA SPA</t>
  </si>
  <si>
    <t>PRODUCTOS ARTESANALES DE MIEL YANEDEN VERONICA MEDINA MILLA EIRL</t>
  </si>
  <si>
    <t>ESTUDIOS PATAGONIA E.I.R.L</t>
  </si>
  <si>
    <t>VIRGINIA NELSI URREA FIGUEROA</t>
  </si>
  <si>
    <t>ESTHER DAMARIS FERNÁNDEZ MARTÍNEZ</t>
  </si>
  <si>
    <t>JOHANA PAMELA NAHUELPAN NAHUELPAN</t>
  </si>
  <si>
    <t>PLAY SPOT LTDA</t>
  </si>
  <si>
    <t>PRODUCTOS ALIMENTICIOS AUSTRAL LTDA.</t>
  </si>
  <si>
    <t>FELIPE IGNACIO ARAYA FERNÁNDEZ</t>
  </si>
  <si>
    <t>LE GARDEN SPA</t>
  </si>
  <si>
    <t>SOC. GASTRONÓMICA RICHARD HINRICHSEN TRIVIÑOS Y CIA LTDA.</t>
  </si>
  <si>
    <t xml:space="preserve">BARBUDO GROWLER SPA </t>
  </si>
  <si>
    <t xml:space="preserve">SOCIEDAD EDUCACIONAL ALEGRIA SPA </t>
  </si>
  <si>
    <t>FRANIMAL SHOP SPA.</t>
  </si>
  <si>
    <t>VERA CONTABILIDAD Y AUDITORIA SPA</t>
  </si>
  <si>
    <t>MÓNICA MALVINA RAMÍREZ LEBIEN</t>
  </si>
  <si>
    <t>LA CASONA SPA</t>
  </si>
  <si>
    <t>SOC HOTELERA ZWILLING LTDA</t>
  </si>
  <si>
    <t>SOCIEDAD AGRICOLA Y COMERCIALIZADORA LA PRADERA SPA</t>
  </si>
  <si>
    <t>JARDINES MARCEL ANDREA MUÑOZ HARRISON EIRL</t>
  </si>
  <si>
    <t>CONSTRUCTORA RIO NILAHUE LIMITADA</t>
  </si>
  <si>
    <t>JUAN ALEJANDRO PEÑA RIQUELME</t>
  </si>
  <si>
    <t>MAGENTA BELLEZA TATIANA ZAPATA SPA</t>
  </si>
  <si>
    <t>ALIMENTOS PREPARADOS Y CONGELADOS JENIFER ALEJANDRA ALTAMIRANO PACHECO E.I.R.L.</t>
  </si>
  <si>
    <t>GASTRONOMIA LOS RIOS SPA</t>
  </si>
  <si>
    <t>MARGOT JUANA ORMEÑO MONTECINOS</t>
  </si>
  <si>
    <t>SERVICIOS AGRICOLAS AMITIS SPA</t>
  </si>
  <si>
    <t>SOCIEDAD COMERCIAL Y GASTRONOMICA ASIA HOUSE SPA</t>
  </si>
  <si>
    <t>CREA TRAPIYO SPA</t>
  </si>
  <si>
    <t>RA ASESORIA MARKETING Y PUBLICIDAD</t>
  </si>
  <si>
    <t>COMERCIALIZADORA FOLGEN SPA</t>
  </si>
  <si>
    <t>FERRETERIA LORENA CRISTINA SCHMIDT FUENTES EIRL</t>
  </si>
  <si>
    <t>CREACIONES Y PAPELERÍAS PRINTEARTE SPA</t>
  </si>
  <si>
    <t>DISEÑOS POBLETE Y CABALLERO LIMITADA</t>
  </si>
  <si>
    <t>PATRICIO TRONCOSO GONZALEZ SERVICIO DE MANTENIMIENTO Y REPARACIÓN E.I.R.L.</t>
  </si>
  <si>
    <t>PREGEST</t>
  </si>
  <si>
    <t>ALIMENTOS SALUDABLES SPA</t>
  </si>
  <si>
    <t>ECOINGENIERIA SPA</t>
  </si>
  <si>
    <t>COMERCIAL Y SERVICIOS MAWA PRODUCCIONES LIMITADA</t>
  </si>
  <si>
    <t>MIGRYK CORREA LTDA</t>
  </si>
  <si>
    <t>REGINA MERINO PAREDES</t>
  </si>
  <si>
    <t>CAFETERÍA Y VENTA DE PRODUCTOS ALIMENTICIOS NATURALES DON QUELO LIMITADA</t>
  </si>
  <si>
    <t>INVERSIONES ECOBOX ANDINO LTDA</t>
  </si>
  <si>
    <t>JOSE REGINO ESCOBAR CONCHA</t>
  </si>
  <si>
    <t>ISABEL DEL CARMEN CID CID</t>
  </si>
  <si>
    <t>COMERCIAL EL NARANJAL LTDA</t>
  </si>
  <si>
    <t>MAX EDUARDO FERNÁNDEZ MUÑOZ</t>
  </si>
  <si>
    <t>SOCIEDAD ROJAS Y RIVEROS LIMITADA</t>
  </si>
  <si>
    <t>ELIZABETH TERESA GONZÁLEZ SEPÚLVEDA</t>
  </si>
  <si>
    <t>ANA PAOLA PEREZ BRIONES</t>
  </si>
  <si>
    <t>KAREN ALEJANDRA AGUILERA CARTES</t>
  </si>
  <si>
    <t>MERCADITO GONZALO VALENZUELA HIDALGO EIRL</t>
  </si>
  <si>
    <t>SMART HYDRO SPA</t>
  </si>
  <si>
    <t>CAMILA VANESA ISASMENDIZ LARDAPIDE</t>
  </si>
  <si>
    <t>MANUEL SEBASTIÁN MOLINA VIDAL</t>
  </si>
  <si>
    <t>MAGDALENA ABIGAIL  BARRIGA PINTO</t>
  </si>
  <si>
    <t>FRANCISCA JOSÉ PÉREZ SEPÚLVEDA</t>
  </si>
  <si>
    <t>SOCIEDAD MOLINA SEPULVEDA LIMITADA</t>
  </si>
  <si>
    <t>JUAN PABLO BOSCHETTI .</t>
  </si>
  <si>
    <t>AGROTECNOLOGIA SPA</t>
  </si>
  <si>
    <t>AMELIA CONFETI SPA</t>
  </si>
  <si>
    <t>NGEN LEUFU SPA</t>
  </si>
  <si>
    <t>MARCELA DEL CARMEN GUAJARDO GARRIDO</t>
  </si>
  <si>
    <t>MUEBLES MANUTARA NOEMI FUENTES ARIAS E.I.R.L.</t>
  </si>
  <si>
    <t>HERNÁN OCTAVIO ZÚÑIGA VALDEBENITO</t>
  </si>
  <si>
    <t>MOTORKAI SPA</t>
  </si>
  <si>
    <t>CERVECERIA PROFANA SPA</t>
  </si>
  <si>
    <t>MA INNOVATION SPA</t>
  </si>
  <si>
    <t>NACH SPA</t>
  </si>
  <si>
    <t>CARMEN LUZ LAGOS CASTRO</t>
  </si>
  <si>
    <t>AGRICOLA SANTA INES LIMITADA</t>
  </si>
  <si>
    <t>SERVICIOS DE COMIDA YOSELIN VERGES CUEVAS E.I.R.L.</t>
  </si>
  <si>
    <t>FREDY ISAAC ESPINOZA JENO</t>
  </si>
  <si>
    <t>ANDRADE Y SEPÚLVEDA SPA</t>
  </si>
  <si>
    <t>AGRICOLA LECHE LOS MAITENES LIMITADA</t>
  </si>
  <si>
    <t>LUIS FELIDOR CARO CARO</t>
  </si>
  <si>
    <t>MIGUEL ANTONIO ALARCÓN MORA</t>
  </si>
  <si>
    <t>ANA CRISTINA BARRA PIDAL</t>
  </si>
  <si>
    <t>ANDREA NATALIA ARANDA ESCUDERO SOMOS PICHILEMU PRODUCCIONES EIRL</t>
  </si>
  <si>
    <t>COMERCIAL AQUA LAVANDERIA INDUSTRIAL LIMITADA</t>
  </si>
  <si>
    <t>HOTELERA COLCHAGUA LIMITADA</t>
  </si>
  <si>
    <t>SARA ESTER VARGAS BUSTAMANTE</t>
  </si>
  <si>
    <t>DANIELA STHEFANIE BECERRA DIAZ</t>
  </si>
  <si>
    <t>CLAUDIA ANDREA LAGOS MORENO</t>
  </si>
  <si>
    <t>MARCELA PAZ CHANDIA CASTILLO SERVICIOS E.I.R.L.</t>
  </si>
  <si>
    <t>EVA DEL CARMEN ROJAS MORALES</t>
  </si>
  <si>
    <t>RAMON ESTEBAN DONOSO ARIAS</t>
  </si>
  <si>
    <t>HAYDEE BRAVO ROJAS</t>
  </si>
  <si>
    <t>SANDRA ISABEL CUBILLOS ZÚÑIGA</t>
  </si>
  <si>
    <t>NIJEI SPA</t>
  </si>
  <si>
    <t>NATALIA ALEJANDRA CASTRO FARÍAS</t>
  </si>
  <si>
    <t>FACTORYA SPA</t>
  </si>
  <si>
    <t>CASACAKE SPA</t>
  </si>
  <si>
    <t>RUIZ Y MANRIQUEZ LIMITADA</t>
  </si>
  <si>
    <t>SOCIEDAD COMERCIAL GOOD TIME LTDA</t>
  </si>
  <si>
    <t>INGENIERÍA Y SERVICIOS PARA LA CONSTRUCCIÓN GEHOLAB LIMITADA</t>
  </si>
  <si>
    <t>HUERTOJOY SPA</t>
  </si>
  <si>
    <t>CHILEAN WINE LOVERS SPA</t>
  </si>
  <si>
    <t>SANTIAGO HERNAN CARRILLO JORQUERA</t>
  </si>
  <si>
    <t>CENTRO DE SALUD KINU SPA</t>
  </si>
  <si>
    <t>BIKE ADDICTION SPA</t>
  </si>
  <si>
    <t>MARÍA INÉS SANDRA PÉREZ AVENDAÑO</t>
  </si>
  <si>
    <t>SOCIEDAD COMERCIAL HERMANAS RUBIO YÁÑEZ</t>
  </si>
  <si>
    <t>SEBAGRO SPA</t>
  </si>
  <si>
    <t>RECICLAJE HUELLA VERDE SPA</t>
  </si>
  <si>
    <t>KINISIOLOGÍA HOLÍSTICA INTEGRAL SPA</t>
  </si>
  <si>
    <t>CINTHYA ISABEL GÓMEZ CANTILLANA</t>
  </si>
  <si>
    <t>SOC AGRICOLA Y COMERCIAL SAME LTDA</t>
  </si>
  <si>
    <t>GREÑA LIMITADA</t>
  </si>
  <si>
    <t>SERGIO ENRIQUE OPAZO PÉREZ</t>
  </si>
  <si>
    <t>MARISOL AVILA SPA</t>
  </si>
  <si>
    <t>MATÍAS GILBERTO URZÚA GALLARDO</t>
  </si>
  <si>
    <t>CONSTRUCCIONES MARIA ACEVEDO MORENO EIRL</t>
  </si>
  <si>
    <t>SERVICIOS AGRICOLAS Y DE MAQUINARIA GONZÁLEZ SPA</t>
  </si>
  <si>
    <t>DIGITAL MARKETING TRD SPA</t>
  </si>
  <si>
    <t>PETREU NILAHUINA</t>
  </si>
  <si>
    <t>FROILÁN DOLORES DONOSO JOFRÉ</t>
  </si>
  <si>
    <t>RECICLAJES CICLOCOM LTDA</t>
  </si>
  <si>
    <t xml:space="preserve">MARGARITA AMELIA  GONZÁLEZ  LOPEZ </t>
  </si>
  <si>
    <t>MADERAS VERGARA E HIJOS SPA</t>
  </si>
  <si>
    <t>NEON CHILE FACTORY SPA</t>
  </si>
  <si>
    <t>ANITA ANDREA SALGADO MUÑOZ</t>
  </si>
  <si>
    <t>SOCIEDAD AGRÍCOLA VICAR FELICITA MORENO E.I.RL.</t>
  </si>
  <si>
    <t xml:space="preserve">PRODUCTOS ECOLÓGICOS LORETO DEL ROSARIO ORELLANA RAMÍREZ E. I. R.L </t>
  </si>
  <si>
    <t>ANAIDA SPA</t>
  </si>
  <si>
    <t>ACTIVIDADES CREATIVAS DE ARTES GRAFICAS IMPRENTA PRODUCTOS PUBLICITARIOS Y ARTE EN GENERAL ISIDORA BERNARDA BARRA CHAVEZ EIRL</t>
  </si>
  <si>
    <t>CONFECCION Y DISTRIBUCION CLAUDIA'S BAGS SPA</t>
  </si>
  <si>
    <t>AGRÍCOLA V&amp;B SPA</t>
  </si>
  <si>
    <t xml:space="preserve">COMERCIAL SULTAN SPA </t>
  </si>
  <si>
    <t>ECOTIMES SPA</t>
  </si>
  <si>
    <t>INVERSIONES MONROY Y MAXEINER SPA</t>
  </si>
  <si>
    <t>INVERSIONES ELECTROK SPA</t>
  </si>
  <si>
    <t xml:space="preserve">SOCIEDAD DE INVERSIONES RMC LIMITADA </t>
  </si>
  <si>
    <t>KAYA SPA</t>
  </si>
  <si>
    <t>FLORERIA GIVE FLOWERS SPA</t>
  </si>
  <si>
    <t>ROLLER CHILE SPA</t>
  </si>
  <si>
    <t>CLAUDIA ANDREA FUENTEALBA GRANT VENTA DE VESTUARIO, ACCESORIOS, DECORACION Y AFINES EIRL</t>
  </si>
  <si>
    <t>BIOGAS MOSTAZAL SPA</t>
  </si>
  <si>
    <t>AGROSERVICIOS C Y G SPA</t>
  </si>
  <si>
    <t>ECO CHILE SPA</t>
  </si>
  <si>
    <t>MAXA LAB SPA</t>
  </si>
  <si>
    <t>LEIMA SPA</t>
  </si>
  <si>
    <t>MUNDO PANEL SPA</t>
  </si>
  <si>
    <t>ESTETICA INTEGRAL DULCE BELLEZA SPA</t>
  </si>
  <si>
    <t>ESCUELAS DEPORTIVAS MONKEY ROCKERS SPA</t>
  </si>
  <si>
    <t>JORGE ANDRES TORNERO OPAZO</t>
  </si>
  <si>
    <t>COMERCIAL DON DINO LIMITADA</t>
  </si>
  <si>
    <t>FÁBRICA DE CECINAS BETZABE DE LOS ÁNGELES URZUA PIÑA EIRL</t>
  </si>
  <si>
    <t>INVENTIVA SUR SPA</t>
  </si>
  <si>
    <t>CGE SERVICIOS AGRICOLAS</t>
  </si>
  <si>
    <t>KEVIN FRANK DONOSO VERA</t>
  </si>
  <si>
    <t>FERRETERIA FERRERUZ SPA</t>
  </si>
  <si>
    <t>SOCIEDAD COMERCIAL J Y C LIMITADA</t>
  </si>
  <si>
    <t>FERRETERIA LUIS CASTILLO EIRL</t>
  </si>
  <si>
    <t>SILVIA DEL CARMEN YÁÑEZ RAMOS</t>
  </si>
  <si>
    <t>LAS DELICIAS SPA</t>
  </si>
  <si>
    <t>ELIZABETH ANTONIETA CARO MALDONADO</t>
  </si>
  <si>
    <t>MARÍA ISABEL VEGA NAVARRO</t>
  </si>
  <si>
    <t>AGRICOLA SAN ENRIQUE LIMITADA</t>
  </si>
  <si>
    <t>QUECONG XIAO QUECONG XIAO X</t>
  </si>
  <si>
    <t>CECILIA GUILLERMINA CARVAJAL LOZANO</t>
  </si>
  <si>
    <t>MARÍA MARLENIA FLORES MÁRQUEZ</t>
  </si>
  <si>
    <t>MUNDO ALOE VERA PICA</t>
  </si>
  <si>
    <t>LAURA LEÓN GODOY</t>
  </si>
  <si>
    <t>LIBERATA FLORIA AMARU COPA</t>
  </si>
  <si>
    <t>ROSA ESMERALDA SANDOVAL ASCUI</t>
  </si>
  <si>
    <t>MARÍA ALEJANDRA ALFARO POBLETE</t>
  </si>
  <si>
    <t>PAULINA PRADO Y COMPAÑÍA LIMITADA</t>
  </si>
  <si>
    <t>MALE E.I.R.L.</t>
  </si>
  <si>
    <t>PAULA ANDREA BRAVO ZAVALA</t>
  </si>
  <si>
    <t>CARMEN JARA RAMOS</t>
  </si>
  <si>
    <t>CAROLINA BEATRIZ ASTORGA CHAMORRO</t>
  </si>
  <si>
    <t>JACQUELINE SOLEDAD BERNAZAR HIDALGO</t>
  </si>
  <si>
    <t>ZULOAGA Y GONZALEZ LIMITADA</t>
  </si>
  <si>
    <t>SANDRA PATRICIA HERNANDEZ PARRA SALA DE BELEZA Y PELUQUERIA EIRL</t>
  </si>
  <si>
    <t>CAROLINA ANDREA SALAZAR  SALAZAR</t>
  </si>
  <si>
    <t>VELOSO Y MORALES LIMITADA</t>
  </si>
  <si>
    <t>ESTEBAN Y ASOCIADOS SPA</t>
  </si>
  <si>
    <t>MARIA JOSE CONTRERAS ORDENES</t>
  </si>
  <si>
    <t>ARCA SPA</t>
  </si>
  <si>
    <t>KRASH GRAPHICS LIMITADA</t>
  </si>
  <si>
    <t>SOCIEDAD EDUCATIVA NORTE WASI LIMITADA</t>
  </si>
  <si>
    <t>SONIA CATALINA VILCHES MAMANI</t>
  </si>
  <si>
    <t>MAYI SPA</t>
  </si>
  <si>
    <t>SAN FRANCISCO LIMITADA</t>
  </si>
  <si>
    <t xml:space="preserve">SERVICIOS INTEGRALES PAULA JALDIN EIRL </t>
  </si>
  <si>
    <t>EDITH MARIBEL NINA MAMANI</t>
  </si>
  <si>
    <t>SHARON EVELYN YARANGA OSORES</t>
  </si>
  <si>
    <t>YASNA PAOLA MICHEA MALDONADO</t>
  </si>
  <si>
    <t>PAMELA INÉS DEL CARMEN GAJARDO VIAL</t>
  </si>
  <si>
    <t>ROSA HUENCHULEO EMPRESA INDIVIDUAL DE RESPONSABILIDAD LIMITADA</t>
  </si>
  <si>
    <t xml:space="preserve">EMPANADAS LAURA ELIZABETH LÓPEZ MIO EIRL </t>
  </si>
  <si>
    <t>BAZAR ANDREA MARCELA JIMENEZ BERNAZAR E.I.R.L.</t>
  </si>
  <si>
    <t>COMERCIALIZADORA FUENTES Y ESPINACE LIMITADA</t>
  </si>
  <si>
    <t>JMF GELATERIA ARTESANAL SPA</t>
  </si>
  <si>
    <t>SOCIEDAD BELLANATURAL SPA</t>
  </si>
  <si>
    <t>LA RUA SPA</t>
  </si>
  <si>
    <t>VELEZZO SPA</t>
  </si>
  <si>
    <t>EMPRESA DE ALIMENTACION LOCOS POR LAS MILANESAS LIMITADA</t>
  </si>
  <si>
    <t>RUSTICO, MINIMARKET Y AMASANDERÍA SPA</t>
  </si>
  <si>
    <t>YIPCY FERNANDA ESPEJO ESPEJO</t>
  </si>
  <si>
    <t>VENTAS NATALIE CABRERA ROJAS EIRL</t>
  </si>
  <si>
    <t>COMERCIAL PERSONIFYC SPA</t>
  </si>
  <si>
    <t>MAHALO LIMITADA</t>
  </si>
  <si>
    <t>MI MERCADITO SALUDABLE SPA</t>
  </si>
  <si>
    <t>NILDA OLAYA DEL CARMEN ARAYA DE LA BARRA</t>
  </si>
  <si>
    <t>ANDREA SABINE SESSLER SCHADLICH</t>
  </si>
  <si>
    <t>DOSPUNTOCERO LIMITADA</t>
  </si>
  <si>
    <t>RODRIGO AARON MANCILLA GALLARDO</t>
  </si>
  <si>
    <t>IMPORTACIÓN Y CONFECCIÓN SELKN LIMITADA</t>
  </si>
  <si>
    <t>MONTSECANO &amp;AMP; COPAINS LTDA.</t>
  </si>
  <si>
    <t>GUTIERREZ Y GUTIERREZ LIMITADA</t>
  </si>
  <si>
    <t>SOC. DE PUBLICIDAD SEPÚLVEDA Y SEPÚLVEDA LTDA.</t>
  </si>
  <si>
    <t>MALTERÍAS PACÍFICO SUR SPA</t>
  </si>
  <si>
    <t>MARIA ELIANA ARGANDOÑA DELICATESENS EIRL</t>
  </si>
  <si>
    <t>ALFONSO DEL CARMEN CALDERÓN TORREJÓN</t>
  </si>
  <si>
    <t>MAS SOLUCIONES SPA</t>
  </si>
  <si>
    <t>INVERSIONES Y COMERCIAL GENESIS LIMITADA</t>
  </si>
  <si>
    <t>SOCIEDAD DE INVERSIONES GRANATTA LIMITADA</t>
  </si>
  <si>
    <t>CENTRO INTEGRAL DE ATENCION Y DIAGNOSTICO INFANTO JUVENIL MAKIPURA LIMITADA</t>
  </si>
  <si>
    <t xml:space="preserve">MICHAEL RONALLD  RIVILLO TAPIA </t>
  </si>
  <si>
    <t>AMC ENERGIA LIMITADA</t>
  </si>
  <si>
    <t>MARÍA CAROLINA GARCÍA FARÍAS</t>
  </si>
  <si>
    <t>DAISY VALESKA VERA GONZÁLEZ</t>
  </si>
  <si>
    <t>EDUARDO PATRICIO CRUZ ORTIZ</t>
  </si>
  <si>
    <t>CERVECERÍA GRANIZO SPA</t>
  </si>
  <si>
    <t>PASTELERÍA GISELLA MEJIAS ROJAS E.I.R.L</t>
  </si>
  <si>
    <t>MIGUEL ANGEL HERRERA PALOMINOS LOCAL DE ELABORACIÓN DE ALIMENTOS</t>
  </si>
  <si>
    <t xml:space="preserve">TRANSPORTES BAI </t>
  </si>
  <si>
    <t>MORA LOUTIT SWEET SHOP SPA</t>
  </si>
  <si>
    <t>SERVICIOS DE INGENIERÍA ELÉCTRICA DAVID BARRA CAMPOS E.I.R.L.</t>
  </si>
  <si>
    <t>PATRICIO ORLANDO PALMA BRAVO</t>
  </si>
  <si>
    <t>DURAN, LEMUS, CASORZO Y OTROS LTDA</t>
  </si>
  <si>
    <t>INGENIUM SPA</t>
  </si>
  <si>
    <t>LASTSEAL SPA</t>
  </si>
  <si>
    <t>JOSE LUIS MARAMBIO MERINO EIRL</t>
  </si>
  <si>
    <t>HECTOR VICENTE  VERGARA SARABIA</t>
  </si>
  <si>
    <t>PIPING SPA</t>
  </si>
  <si>
    <t>ARRATIA LABARRERA SPA</t>
  </si>
  <si>
    <t>CAFETERÍA, KAREN FRIEDLI SARAVIA EIRL</t>
  </si>
  <si>
    <t>SOCIEDAD GASTRONOMICA VALLE DEL LIWA LIMITADA</t>
  </si>
  <si>
    <t>ROBIN FOOD SPA</t>
  </si>
  <si>
    <t>ELAB ALIMENTOS WILMA MALDONADO EIRL</t>
  </si>
  <si>
    <t>COMERCAILIZADORA SANTA MARGARIATA SPA</t>
  </si>
  <si>
    <t>SERIGRAFIA CHILE SPA</t>
  </si>
  <si>
    <t>DISTRIBUIDORA DE PRODUCTOS CONGELADOS CM LTDA</t>
  </si>
  <si>
    <t>ADELINA DEL CARMEN QUIROZ ARANDA</t>
  </si>
  <si>
    <t>ROY BILL VALENZUELA ASTUDILLO</t>
  </si>
  <si>
    <t>JAIME PATRICIO AMO BOSONI</t>
  </si>
  <si>
    <t>PRODUCCIONES GUERIN SPA</t>
  </si>
  <si>
    <t>SUSANA CATALINA GALLEGOS ABARZÚA</t>
  </si>
  <si>
    <t>FITNESS PORT SPA</t>
  </si>
  <si>
    <t>EVELYN JANET GONZÁLEZ PAIVA</t>
  </si>
  <si>
    <t>VANESSA ELIZABETH AGUAYO BENAVIDES</t>
  </si>
  <si>
    <t>LEDESMA Y CARDENAS</t>
  </si>
  <si>
    <t>COMUNICACIONES PACIFICO SPA</t>
  </si>
  <si>
    <t>PELUQUERIA CANINA LUIS RENÉ TORO LOBOS EIRL</t>
  </si>
  <si>
    <t xml:space="preserve">ARTESANÍA EN CUEROS MARTA JUANA ORELLANA LAGOS EIRL </t>
  </si>
  <si>
    <t>DAYANNA ELIZONDO CENTRO DE ESTÉTICA E.I.R.L</t>
  </si>
  <si>
    <t>BABAU TODO TELA SPA</t>
  </si>
  <si>
    <t>IT CAMARADICTOS SPA</t>
  </si>
  <si>
    <t>DIEGO ALEJANDRO ALCALÁ ROMERO VENTA DE ALIMENTOS CON CONSUMO AL PASO EIRL</t>
  </si>
  <si>
    <t>ASESORIA Y SOLUCIONES INMOBILIARIAS VALLE PETORCA SPA</t>
  </si>
  <si>
    <t>M5 SOLUCIONES INDUSTRIALES</t>
  </si>
  <si>
    <t>LICORES Y ALIMENTOS ARTESANALES PAOLA ASTUDILLO EIRL</t>
  </si>
  <si>
    <t>MANUEL DOMINGO ESTAY OLIVARES</t>
  </si>
  <si>
    <t>BELL TELEPHONE COMUNICACIONES LIMITADA</t>
  </si>
  <si>
    <t>TAKE IT EASY SPA</t>
  </si>
  <si>
    <t>CHILE SENTIDO SPA</t>
  </si>
  <si>
    <t>RECICLA2 SPA</t>
  </si>
  <si>
    <t xml:space="preserve">ARTESANA COSMETICA NATURAL </t>
  </si>
  <si>
    <t>CHAMANES SPA</t>
  </si>
  <si>
    <t>BYL SPA</t>
  </si>
  <si>
    <t>REPARACION Y MANTENCION DE EQUIPOS INDUSTRIALES, MARCELO JOSÉ HARO RIVERA E.I.R.L.</t>
  </si>
  <si>
    <t>ARTESANÍAS KRISTINA PATRICIOVNA SLIPCHENCO FLORES E.I.R.L.</t>
  </si>
  <si>
    <t>PRINT SOLUTIONS SPA</t>
  </si>
  <si>
    <t>JOSÉ YÉVENES YÉVENES</t>
  </si>
  <si>
    <t>PORTÓN GAMER EIRL</t>
  </si>
  <si>
    <t>BOUTIQUE ALEXIS FERNANDA REYES EIRL</t>
  </si>
  <si>
    <t>NOVOMETAL CONSTRUCCIÓN Y MONTAJES DE ESTRUCTURAS METALICAS CARLOS NOVOA</t>
  </si>
  <si>
    <t>TURQUESA SWEET SPA</t>
  </si>
  <si>
    <t>ÁLVAREZ INVERSIONES SPA</t>
  </si>
  <si>
    <t>ALOJAMIENTO CABAÑAS AMPARO MUÑOZ EIRL</t>
  </si>
  <si>
    <t>SERVICIOS Y PRODUCCIIÓN DE ALIMENTSOS MARCELA ISABEL CONTRERAS E.I.R.L</t>
  </si>
  <si>
    <t>PLANTINERA V.V.</t>
  </si>
  <si>
    <t>KÜÑENTU CHILE SPA</t>
  </si>
  <si>
    <t>HOGARTEC SEGURIDAD LIMITADA</t>
  </si>
  <si>
    <t>ARCE, ALCAINO Y CIA. LIMITADA</t>
  </si>
  <si>
    <t xml:space="preserve">ECO PYME </t>
  </si>
  <si>
    <t>REPUESTOS ABS SPA</t>
  </si>
  <si>
    <t>TIENDAS ALMENDRA SPA</t>
  </si>
  <si>
    <t>SOCIEDAD ANIDA SPA</t>
  </si>
  <si>
    <t>MARGARITA ANDREA DURAN CORNEJO RESTAURANT E.I.R.L</t>
  </si>
  <si>
    <t>REINALDO MONTESINOS PEÑAILILLO</t>
  </si>
  <si>
    <t>GALLEGUILLOS Y GONZÁLEZ ODONTOLOGIA SPA</t>
  </si>
  <si>
    <t>CARLA LAZCANO VENEGAS</t>
  </si>
  <si>
    <t>TANUKIKI MARKETING Y DISEÑO SPA</t>
  </si>
  <si>
    <t>FERRETANQUE SPA</t>
  </si>
  <si>
    <t>VUPA MEDIA LIMITADA</t>
  </si>
  <si>
    <t>SUPLESFIT SPA</t>
  </si>
  <si>
    <t>PANADERIA SAN EUGENIO SPA</t>
  </si>
  <si>
    <t xml:space="preserve">COMERCIALIZADORA VILLALOBOS SPA </t>
  </si>
  <si>
    <t>CORRETAJE AGRÍCOLA</t>
  </si>
  <si>
    <t>MACARENA LORETO SILVA CASTRO</t>
  </si>
  <si>
    <t>RICARDO ENRIQUE BRAVO JARA</t>
  </si>
  <si>
    <t>VIST SPA</t>
  </si>
  <si>
    <t>TRANSPORTE DE PERSONAS PATRICIA DEL CARMEN SEPULVEDA BENUSSI EIRL</t>
  </si>
  <si>
    <t>GABRIEL MAURICIO COSIO MARÍN</t>
  </si>
  <si>
    <t>BRISTELA CAMPOS FUICA</t>
  </si>
  <si>
    <t>PATRICIA EUGENIA GONZALEZ ARRIAGADA</t>
  </si>
  <si>
    <t>CÉSAR MARCELO ALARCÓN LABRA</t>
  </si>
  <si>
    <t>RICARDO DEL ROSARIO CAREAGA HERRERA</t>
  </si>
  <si>
    <t>ALBERTO ENRIQUE LOBOS AMIN</t>
  </si>
  <si>
    <t>CENTRO DE CAPACITACION DESARROLLO Y CONSULTORIA EN GESTION EMPRESARIA</t>
  </si>
  <si>
    <t>PEDRO SANHUEZA FLORES</t>
  </si>
  <si>
    <t>PALLINI LTDA</t>
  </si>
  <si>
    <t>FARO COCHOLGUE RESTAURANT LTDA.</t>
  </si>
  <si>
    <t>COMERCIALIZADORA DE ALIMENTOS JACQUELINE MAGALY HIDALGO FUENZALIDA EIRL</t>
  </si>
  <si>
    <t>NATALIA SANTOS HERRERA</t>
  </si>
  <si>
    <t>MYM AUTOMOTRIZ SPA</t>
  </si>
  <si>
    <t>EVELYN DEL MILAGRO CABRERA VERA</t>
  </si>
  <si>
    <t>GESTION Y COMPETENCIAS SOLUCIONES SPA</t>
  </si>
  <si>
    <t>GERMÁN PATRICIO ORTEGA ZAMBRANO, SUPERMERCADO,JUEGOS ELECTRÓNICOS,CIGARROS, POLL</t>
  </si>
  <si>
    <t>LOGISTICA LAS GARZAS</t>
  </si>
  <si>
    <t>HUGO EUGENIO GUTIÉRREZ QUEZADA</t>
  </si>
  <si>
    <t>DANITZA ANDREA INOSTROZA MELIEN</t>
  </si>
  <si>
    <t>B PLAN SPA</t>
  </si>
  <si>
    <t>COMERCIAL Y DISTRIBUIDORA QUINES LIMITADA</t>
  </si>
  <si>
    <t>BIO BIO PADEL SPA</t>
  </si>
  <si>
    <t>CSA FOLK SERGIO ENRIQUE ARANEDA COHEN EIRL</t>
  </si>
  <si>
    <t>L&amp;J SERVICIOS SPA</t>
  </si>
  <si>
    <t>INSTALACION DE EQUIPOS GPS PARA VEHICULOS PATRICIO ROA BUSTOS E.I.R.L</t>
  </si>
  <si>
    <t>JOYERÍA M&amp;K SPA</t>
  </si>
  <si>
    <t>RE CONECTA SPA</t>
  </si>
  <si>
    <t>MONTECINO Y SAAVEDRA LTDA.</t>
  </si>
  <si>
    <t>COMUNICACION DIGITAL KONCEVISION SPA</t>
  </si>
  <si>
    <t>COAL SOLUCIONES SPA</t>
  </si>
  <si>
    <t>CLAUDIO ANDRES MILLÁN  LATORRE</t>
  </si>
  <si>
    <t>CERVECERIA ARTESANAL STU</t>
  </si>
  <si>
    <t>FRENOS REPULLO LIMITADA</t>
  </si>
  <si>
    <t>DISTRIBUIDORA MCR SPA</t>
  </si>
  <si>
    <t>AUTOGUEZ SPA</t>
  </si>
  <si>
    <t>MUEBLES Y TELAS SPA</t>
  </si>
  <si>
    <t>FABRICACIÓN PRODUCTOS TEXTILES PINDAVE SPA</t>
  </si>
  <si>
    <t>COMERCIALIZADORA DE PRODUCTOS SUSTENTABLES ECORENUEVA LTDA.</t>
  </si>
  <si>
    <t>KEWIN ESTEBAN OPAZO ROCHA</t>
  </si>
  <si>
    <t>DISTRIBUIDORA PEDRO EDMUNDO TORRES INOSTROZA EIRL</t>
  </si>
  <si>
    <t>CÉSAR RODRIGO MOLINA MARTÍNEZ</t>
  </si>
  <si>
    <t>INVERSIONES S&amp;C SPA</t>
  </si>
  <si>
    <t>MOVE SPA</t>
  </si>
  <si>
    <t>BIOESTHETICS-DENT LIMITADA</t>
  </si>
  <si>
    <t>QUATRO7 SPA</t>
  </si>
  <si>
    <t>FABRICACION E INSTALACION DE MUEBLERIA Y MARMOLERIA RAQUEL GALLEGOS MA</t>
  </si>
  <si>
    <t>AUTOMOTRIZ JORGE SAMUEL AREVALO HORMAZABAL E.I.R.L.</t>
  </si>
  <si>
    <t>CONFITES LITTA LTDA</t>
  </si>
  <si>
    <t>CASTROLUB SPA</t>
  </si>
  <si>
    <t>ELIZABETH FABIOLA ARRIAGADA MERINO</t>
  </si>
  <si>
    <t>ARTE Y MANOS JOYERIA E INSUMOS SPA</t>
  </si>
  <si>
    <t>MERCEDES AVELINA DEL CARMEN ÁLVAREZ MELLA</t>
  </si>
  <si>
    <t>INVERSIONES RL SPA</t>
  </si>
  <si>
    <t>EQUIPOS PULMAHUE SPA</t>
  </si>
  <si>
    <t>PANADERIA CLAUDIA ANDREA CORNEJO GALLEGOS E.I.R.L.</t>
  </si>
  <si>
    <t>PAULINA ELIZABETH PARRA GONZÁLEZ</t>
  </si>
  <si>
    <t>ACTIVA COMERCIAL SPA</t>
  </si>
  <si>
    <t xml:space="preserve">CARLOS LISARDO  CONCHA  ALARCÓN </t>
  </si>
  <si>
    <t>JOSÉ HILARIO VALENZUELA VALLEJOS</t>
  </si>
  <si>
    <t>OLGA ANGELICA CACERES MIRANDA</t>
  </si>
  <si>
    <t>JOSÉ LUIS TOLEDO ESPINOZA</t>
  </si>
  <si>
    <t>LABORATORIO ALPES LTDA</t>
  </si>
  <si>
    <t>RAÚL ANTONIO ARELLANO SEGURA</t>
  </si>
  <si>
    <t>JUAN ROBINSON GONZÁLEZ NARANJO</t>
  </si>
  <si>
    <t>WALTERIO DE LA CRUZ LOPEZ RUIZ</t>
  </si>
  <si>
    <t>MANUEL ANTONIO JIMÉNEZ CERPA</t>
  </si>
  <si>
    <t>HOTELERA EL BOSQUE DE LIPIMAVIDA LTDA</t>
  </si>
  <si>
    <t>MARCO ESTEBAN SALAS MORALES</t>
  </si>
  <si>
    <t>CARLOS ORLANDO MENA LAGOS</t>
  </si>
  <si>
    <t>LUZ EMILIA AYALA VERA</t>
  </si>
  <si>
    <t>MARGOT EUGENIA MÉNDEZ IBÁÑEZ</t>
  </si>
  <si>
    <t>MAURICIO SOBARZO RETAMAL</t>
  </si>
  <si>
    <t>RAMÓN ANTONIO LASTRA GÓMEZ</t>
  </si>
  <si>
    <t>MARÍA JOSÉ LEVENES CORRAL</t>
  </si>
  <si>
    <t>ALICIA PAOLA YÁÑEZ HERNÁNDEZ HERNÁNDEZ</t>
  </si>
  <si>
    <t>HINOJOSA LIMITADA</t>
  </si>
  <si>
    <t>ENRIQUE ARMANDO ALVAREZ ACUÑA</t>
  </si>
  <si>
    <t>SOCIEDAD AGRICOLA CERRO AZUL LTDA</t>
  </si>
  <si>
    <t>SERVICIOS DE ALIMENTACIÓN BUEN PALADAR LTDA</t>
  </si>
  <si>
    <t>LORENA NATALY TORRES SALGADO</t>
  </si>
  <si>
    <t>VITAL MOMENT SPA</t>
  </si>
  <si>
    <t>HYDRO SERVICIOS CURICO SPA</t>
  </si>
  <si>
    <t>COMUNICACIÓN Y PUBLICIDAD</t>
  </si>
  <si>
    <t>NATHALIE DEL PILAR PACHECO IBÁÑEZ</t>
  </si>
  <si>
    <t>ROSA ALBINA VALENZUELA CORREA</t>
  </si>
  <si>
    <t>HELADOS VIVIANA ANDREA VALDÉS ÁLVAREZ E.I.R.L</t>
  </si>
  <si>
    <t>CREATIVA AGENCIA DE MARKETING Y PUBLICIDAD SPA</t>
  </si>
  <si>
    <t>MANUEL ALBERTO GUZMÁN ROJAS</t>
  </si>
  <si>
    <t>AGRÍCOLA Y COMERCIAL SANDRA HERNANDEZ ARIAS E.I.R.L.</t>
  </si>
  <si>
    <t>SOC. RUSSIAN QUEENS APÍCOLALTDA</t>
  </si>
  <si>
    <t>MISIA ANGELITA LIMITADA</t>
  </si>
  <si>
    <t xml:space="preserve">CAFETERIA PAULA ANDREA SANTANDER CABRERA EIRL </t>
  </si>
  <si>
    <t>MIGUEL ENRIQUE GAJARDO CÁCERES</t>
  </si>
  <si>
    <t>OLIVIA CAROLINA URRUTIA GONZÁLEZ</t>
  </si>
  <si>
    <t>LUIS ALAMIRO ARREDONDO TOLEDO</t>
  </si>
  <si>
    <t>SOCIEDAD EDUCATIVA LOS ALERCES LIMITADA</t>
  </si>
  <si>
    <t>REFRICER LIMITADA</t>
  </si>
  <si>
    <t>PATRICIO ANTONIO GONZÁLEZ BADILLA</t>
  </si>
  <si>
    <t>GRACE ALEJANDRA  FLORES SIERRA</t>
  </si>
  <si>
    <t>CONSTRUCCIONES MOLIMAX SPA</t>
  </si>
  <si>
    <t>SERVICIOS INDUSTRIALES JORGE RIOL DE LA GUARDA ONETTO EIRL</t>
  </si>
  <si>
    <t>ANDRES EMILIO ESQUIVEL PEÑA</t>
  </si>
  <si>
    <t>GERTRUDIS DEL CARMEN ORTEGA ORTEGA</t>
  </si>
  <si>
    <t>BERNARDO ROBERTO HENRÍQUEZ MATAMALA</t>
  </si>
  <si>
    <t>BARCAS IMPORTS SPA</t>
  </si>
  <si>
    <t>SOCIEDAD COMERCIAL COMEKETO SPA</t>
  </si>
  <si>
    <t>ALEX HUMBERTO CARTES DELGADO</t>
  </si>
  <si>
    <t>COLMENAS ORGANICAS SPA</t>
  </si>
  <si>
    <t>CENTRO DE ESTETICA Y COSMETOLOGIA CAMILA TRIBEL E.I.R.L</t>
  </si>
  <si>
    <t>AUDOLIA NATIVIDAD SALINAS MONTECINOS E.I.R.L.</t>
  </si>
  <si>
    <t>SERVICIOS DE ASEO Y JARDINERIA JACQUELINE JARAMILLO EIRL</t>
  </si>
  <si>
    <t>CARMEN PAZ ALBERTINA DE LA MAZA RODRÍGUEZ</t>
  </si>
  <si>
    <t>BEBIDAS NATURALES Y FERMENTADOS KOMBIVIVO SPA</t>
  </si>
  <si>
    <t xml:space="preserve">PINK AND BLUE SPA </t>
  </si>
  <si>
    <t>DISTRIBUIDORA MAYORISTA LINARES SPA</t>
  </si>
  <si>
    <t>LUTA SPA</t>
  </si>
  <si>
    <t>CLAUDIO ELÍAS  RIQUELME TAPIA</t>
  </si>
  <si>
    <t>SERVICIOS AUTOM OTRICES PROCAR SPA</t>
  </si>
  <si>
    <t>EMILIO ALEXIS BURGOS DOMÍNGUEZ</t>
  </si>
  <si>
    <t>SEO EDITOR SPA</t>
  </si>
  <si>
    <t>EL POBRE GORDO S.P.A</t>
  </si>
  <si>
    <t>MARITIMA S.P.A</t>
  </si>
  <si>
    <t>CARNICERIA Y MINIMARKET EL RANCHO</t>
  </si>
  <si>
    <t>ECOBIOLAB SPA</t>
  </si>
  <si>
    <t>SAL GOURMET LLAFKELEN SPA</t>
  </si>
  <si>
    <t>SUPERMERCADOS AQUI MARKET SPA</t>
  </si>
  <si>
    <t>APICOLA BLANCA AMIOT SPA</t>
  </si>
  <si>
    <t>COMERCIALIZADORA Y DISTRIBUIDORA VEJAR Y VILLAR LIMITADA</t>
  </si>
  <si>
    <t>DANIELA ANDREA TORO BARRIOS</t>
  </si>
  <si>
    <t>FARMACIA VETERINARIA AMAPOLA LTDA.</t>
  </si>
  <si>
    <t>VTAS Y SS SINTEGRASS SPA</t>
  </si>
  <si>
    <t>SUPERMERCADOS SANTA TERESITA SPA</t>
  </si>
  <si>
    <t>AGRICOLA SAN DIONISIO LTDA</t>
  </si>
  <si>
    <t>PAULA VERONICA AMENGUAL CHONG</t>
  </si>
  <si>
    <t>TOMMY DANTE URTUBIA MATTHIES</t>
  </si>
  <si>
    <t>ROCÍO DE LAS NIEVES RODRÍGUEZ OMEGNA</t>
  </si>
  <si>
    <t>ALIMENTOS EFFOURT LIMITADA</t>
  </si>
  <si>
    <t>GONZALO ANDRÉS MONTENEGRO OLATE</t>
  </si>
  <si>
    <t>SOC AQUA&amp;AMP;TECNO LTDA</t>
  </si>
  <si>
    <t>OPTICA RADAL LIMITADA</t>
  </si>
  <si>
    <t>ROBERTO ALBERTO BALTRA DOMEYKO</t>
  </si>
  <si>
    <t>CONSTRUCTORA E INMOBILIARIA BARGSTED Y ARAVENA LIMITADA</t>
  </si>
  <si>
    <t>PUBLICIDAD Y CERAMICA MARIA ISABEL MENDEZ HORTA E. I. R. L.</t>
  </si>
  <si>
    <t>PLAYMAKER SPA</t>
  </si>
  <si>
    <t>HEBER ANDRÉS RÍOS MUÑOZ</t>
  </si>
  <si>
    <t>SOC. COM. LOS CONDORES LTDA</t>
  </si>
  <si>
    <t>YURI ALBERTO SALAZAR SILVA</t>
  </si>
  <si>
    <t>DAGOBERTO SILVA MEZA</t>
  </si>
  <si>
    <t>SOCIEDAD DE INVERSIONES EL MANZANO</t>
  </si>
  <si>
    <t>KOHLMET METALÚRGICA LTDA</t>
  </si>
  <si>
    <t>DISTRIBUIDORA DE LIBROS Y REVISTAS LAKOMUNA LTDA</t>
  </si>
  <si>
    <t>CERVECERIA SAN ALFONSO LTDA</t>
  </si>
  <si>
    <t>MANTENCIONES INSTALACIONES Y REPARACIONES INREMA LTDA</t>
  </si>
  <si>
    <t>DELICIAS Y TENTACIONES SPA</t>
  </si>
  <si>
    <t>CERVECERIA DANIEL MOSCOSO SANDOVAL EIRL</t>
  </si>
  <si>
    <t>SOCIEDAD COMERCIAL MEZCLATIVO SPA</t>
  </si>
  <si>
    <t>COMERCIALIZADORA GUSTOSO GOURMET DANIEL JORGE VALENZUELA BASSI E.I.R.L</t>
  </si>
  <si>
    <t>FRUTOS SECOSDESHIDRATADOS BERNARDO BRAVO BESOAIN E.I.R.L.</t>
  </si>
  <si>
    <t>SONIA PAMELA   MANZUR VALDES</t>
  </si>
  <si>
    <t>PANIFICADORA PRISCILLA MENESES SALAS EIRL</t>
  </si>
  <si>
    <t>SPIELUP SPA</t>
  </si>
  <si>
    <t>SERVICIOS TECNOLÓGICOS ALEXIS CARRASCO MOYA EIRL</t>
  </si>
  <si>
    <t>SNACKS SALUDABLES CONSTANZA QUINTEROS MONTABONE EIRL</t>
  </si>
  <si>
    <t>FRANCISCA ELISA GUAJARDO PÉREZ</t>
  </si>
  <si>
    <t xml:space="preserve">PRODUCTOS DEL MAR Y AGRÍCOLAS LIMITADA </t>
  </si>
  <si>
    <t xml:space="preserve">GRAFIFOILS SPA </t>
  </si>
  <si>
    <t>COMERCIALIZADORA RECORDARTE INVITACIONES Y RECUERDOS SPA</t>
  </si>
  <si>
    <t>EVENTOS PHOTOFEST LIMITADA</t>
  </si>
  <si>
    <t>VENTA VIDRIOS C&amp;C LTDA</t>
  </si>
  <si>
    <t>SOCIEDAD COMERCIAL E INVERSIONES PRODENCO LTDA</t>
  </si>
  <si>
    <t>DISTRIBUIDORA DIO SPA</t>
  </si>
  <si>
    <t>PRODUCTORA Y DISTRIBUIDORA BEBIDAS ALQUITARA SPA</t>
  </si>
  <si>
    <t>ORTIZ Y GARATE CIA LTDA.</t>
  </si>
  <si>
    <t>RESTAURANT ANGELO ROJAS MENDOZA EIRL</t>
  </si>
  <si>
    <t>SOCIEDAD QUIMICA VARTOS LTDA</t>
  </si>
  <si>
    <t>LORETO RAMIREZ MUNIZAGA EIRL</t>
  </si>
  <si>
    <t>COMERCIALIZADORA VYR SPA</t>
  </si>
  <si>
    <t>GONZALO SOTO CARDENAS</t>
  </si>
  <si>
    <t>MULTISERVICIOS SPA</t>
  </si>
  <si>
    <t>SERVICIOS Y PROMOCIONES TURÍSTICAS ADN VIAJES SPA</t>
  </si>
  <si>
    <t>INVERSIONES Y GASTRONOMICA HYH SPA</t>
  </si>
  <si>
    <t xml:space="preserve">DISTRIBUIDORA DULCE ALEPPO IMPORT &amp; EXPORT SPA </t>
  </si>
  <si>
    <t>SEGURIDAD VERTICAL CAPACITACIONES SPA</t>
  </si>
  <si>
    <t>VENTAS BELQUIS BORRERO E.I.R.L.</t>
  </si>
  <si>
    <t>INVERSIONES CATEDRAL SPA</t>
  </si>
  <si>
    <t>ELABORADORA ESPINOZA MONDACA SPA</t>
  </si>
  <si>
    <t>COMERCIALIZADORA DE PRODUCTOS ELÉCTRICOS Y DE ILUMINACIÓN SPA</t>
  </si>
  <si>
    <t>V.O.E. TRAVEL SPA</t>
  </si>
  <si>
    <t>ANDREA VERGARA KACIC ALIMENTACION Y HOSPEDAJE RESTORANT Y OTROS SPA</t>
  </si>
  <si>
    <t>PATRICIO IVÁN PASTÉN PEDREROS</t>
  </si>
  <si>
    <t>PRODUCTORA PUNTO GRÁFICO LIMITADA</t>
  </si>
  <si>
    <t>FRUTOS AYUN SPA</t>
  </si>
  <si>
    <t>CERVECERIA LIZARRAGA SPA</t>
  </si>
  <si>
    <t>INVERSIONES RBN ALIMENTOS LTDA</t>
  </si>
  <si>
    <t>LOWE FAMILY SPA</t>
  </si>
  <si>
    <t>MOMAKIDZ SPA</t>
  </si>
  <si>
    <t>I CLEAN SPA</t>
  </si>
  <si>
    <t>COMERCIALIZADORA BULL CHILE SPA</t>
  </si>
  <si>
    <t>COMERCIAL VECTIS SPA.</t>
  </si>
  <si>
    <t>IMPORTADORA, EXPORTADORA Y VENTA AL POR MENOR FRANCISCA IGNACIA JAÑA AHUMADA E.I.R.L.</t>
  </si>
  <si>
    <t>KOA EVENTOS SPA</t>
  </si>
  <si>
    <t>CONSTRUCTORA CPB SPA</t>
  </si>
  <si>
    <t>KAREN CATALINA BELMAR GARRIDO</t>
  </si>
  <si>
    <t>B&amp;Z GEO INSULTING SPA</t>
  </si>
  <si>
    <t>ECO DECO DECORACIÓN GLORIA NATALIA VILLAGRA EIRL</t>
  </si>
  <si>
    <t>RUTH ESTER LOBOS CASTRO</t>
  </si>
  <si>
    <t>SOCIEDAD AGRÍCOLA LEONERA DE TANTEHUE LIMITADA</t>
  </si>
  <si>
    <t>COMERCIAL CLAUDIA VEGA EIRL.</t>
  </si>
  <si>
    <t>ISABEL MARGARITA DUARTE ANDRADE</t>
  </si>
  <si>
    <t>TREMISU CAFE SPA</t>
  </si>
  <si>
    <t>NENE’S SPA</t>
  </si>
  <si>
    <t>CONTRERAS RODRIGUEZ INGENIEROS ASOCIADOS</t>
  </si>
  <si>
    <t>MIHOVILOVIC GARCIA Y CIA LTDA.</t>
  </si>
  <si>
    <t>IMPORTADORA, COMERCIALIZADORA Y DISTRIBUIDORA EKIPA SPA</t>
  </si>
  <si>
    <t>HADA DEL CARMEN ARMIJO GALLEGUILLOS</t>
  </si>
  <si>
    <t>COMERCIALIZADORA DE PRODUCTOS MAGICSCHINE LTDA</t>
  </si>
  <si>
    <t>UBUNTU SPA</t>
  </si>
  <si>
    <t>BRC VENTAS CHILE SPA</t>
  </si>
  <si>
    <t>FABRICADORA Y COMERCIALIZADORA MARIA OLGA BARGSTED ARAVENA EIRL</t>
  </si>
  <si>
    <t>VAVERS SPA</t>
  </si>
  <si>
    <t>VENTA DE INSUMOS BÁRBARA GALLEGOS EIRL</t>
  </si>
  <si>
    <t>SERVICIOS DE COMIDA CATALINA PAULA REYES GUTIERREZ EIRL</t>
  </si>
  <si>
    <t>RODRIGO ANDRÉS MARTINEZ   ASTUDILLO</t>
  </si>
  <si>
    <t>BERNARDITA CAROLINA POBLETE SÁNCHEZ</t>
  </si>
  <si>
    <t>NAANY STORE SPA</t>
  </si>
  <si>
    <t>GRUPO GARRIDO SPA</t>
  </si>
  <si>
    <t>SERVICIOS TERRACAST LIMITADA</t>
  </si>
  <si>
    <t>INGENIERIA PROVENTI LIMITADA</t>
  </si>
  <si>
    <t>SOCIEDAD ALIMENTOS CORONA SPA</t>
  </si>
  <si>
    <t>CECILIA DEL CARMEN GAJARDO SEPULVEDA EIRL</t>
  </si>
  <si>
    <t>ENVABOLSAS SPA</t>
  </si>
  <si>
    <t>CAFETERÍAS TU ANTOJO SPA</t>
  </si>
  <si>
    <t>CLAUDIA ANDREA CARRASCO OLIVARES</t>
  </si>
  <si>
    <t>CENTRO DE ORIENTACION AUDITIVA SPA</t>
  </si>
  <si>
    <t>BOCAMASA ALIMENTOS LTDA.</t>
  </si>
  <si>
    <t xml:space="preserve">INDUSTRIAL Y COMERCIAL ESPIRAL CHILE </t>
  </si>
  <si>
    <t>COMERCIAL LA TENCHA SPA</t>
  </si>
  <si>
    <t>TRANSPORTES MATIAS SPA</t>
  </si>
  <si>
    <t>INVERSIONES NISI LTDA</t>
  </si>
  <si>
    <t>CRISTIAN ANDRÉS SÁEZ TORRES</t>
  </si>
  <si>
    <t>PASTELERIA MICHAEL RIQUELME EIRL</t>
  </si>
  <si>
    <t>INDUMEDICAL SPA</t>
  </si>
  <si>
    <t>CATAS Y OLIVAS SPA</t>
  </si>
  <si>
    <t>SERVICIOS Y PRODUCTOS DE LIMPIEZA CLAUDIA JARA ALTAMIRANO E.I.R.L</t>
  </si>
  <si>
    <t>LA FERMENTISTA SPA</t>
  </si>
  <si>
    <t>CAFETERIAS MARIELA SOLEDAD TORO DÍAZ EIRL</t>
  </si>
  <si>
    <t>OLA SPA</t>
  </si>
  <si>
    <t xml:space="preserve">SERGFRÍO SPA </t>
  </si>
  <si>
    <t>MEDIO PLATO LIMITADA</t>
  </si>
  <si>
    <t>Q4 INGENIEROS SPA</t>
  </si>
  <si>
    <t>CERVECERIA ARTESANAL JOSE ELIAS COFRE DIAZ E.I.R.L.</t>
  </si>
  <si>
    <t>TURISMO CARCASSON RESTAURANTE PIZZERIA SPA</t>
  </si>
  <si>
    <t>UNA LINDA FIESTA SPA</t>
  </si>
  <si>
    <t>SOC. COMERCIALIZADORA LUIS ALBERTO MARTINEZ ABARCA EIRL</t>
  </si>
  <si>
    <t>LF CONSULTORES LIMITADA</t>
  </si>
  <si>
    <t>TRIHUE SPA</t>
  </si>
  <si>
    <t>RESTAURANTE SOBRERRUEDAS LIMITADA</t>
  </si>
  <si>
    <t>INGENIERIA DE MANTENCION PROYECTOS Y SERVICIOS LTDA</t>
  </si>
  <si>
    <t>FULLMAX SPA</t>
  </si>
  <si>
    <t>ILUSTREMONOS SPA</t>
  </si>
  <si>
    <t>PRODUCTORA GRÁFICA VYS LIMITADA</t>
  </si>
  <si>
    <t>PRODUCTOS Y SOLUCIONES CRIANDOS SPA</t>
  </si>
  <si>
    <t>CERVECERÍA JABALI SP</t>
  </si>
  <si>
    <t>INPROTECH SPA</t>
  </si>
  <si>
    <t>CONTROL DE PLAGAS KILL BICHOS SPA</t>
  </si>
  <si>
    <t>SOCIEDAD GONZALEZ GONZALEZ LIMITADA</t>
  </si>
  <si>
    <t>INVERSIONES CHIC SPA</t>
  </si>
  <si>
    <t>STEELWALL INGENIEROS SPA</t>
  </si>
  <si>
    <t>RODRIGO ALEJANDRO VÁSQUEZ BELMAR</t>
  </si>
  <si>
    <t>INVERSIONES ARIMBORGO SPA</t>
  </si>
  <si>
    <t>MATYSAB SPA</t>
  </si>
  <si>
    <t>Beneficiarios/as al 30 de septiembre de 2022</t>
  </si>
  <si>
    <t>1Beneficiarios/as al 30 de septiembre del 2022</t>
  </si>
  <si>
    <t>ALIMENTOS ANCESTRALES JATIS MUTIS EIRL</t>
  </si>
  <si>
    <t>SWEET SISTER SPA</t>
  </si>
  <si>
    <t>MARIANELA DEL CARMEN ACEVEDO ROJAS</t>
  </si>
  <si>
    <t>GLADYS MARLENE GONZALEZ SOZA</t>
  </si>
  <si>
    <t>BLANCA MARTI SPA</t>
  </si>
  <si>
    <t>CAVA FAMILIAR MANDINGA LIMITADA</t>
  </si>
  <si>
    <t>TERESA DE JESÚS OYANADEL HOFFENS</t>
  </si>
  <si>
    <t>CERVECERIA ORIGEN ANCESTRAL SPA</t>
  </si>
  <si>
    <t>Formación Empresarial L3 - Ruta Digital</t>
  </si>
  <si>
    <t>SOLEDAD MANCILLA PLATERO</t>
  </si>
  <si>
    <t>Arica y Parinacota</t>
  </si>
  <si>
    <t>JESSICA ANCOMA APAZA</t>
  </si>
  <si>
    <t>ISMAEL JESÚS GALLEGOS VALDIVIA</t>
  </si>
  <si>
    <t>VIVIANA DEL ROSARIO ARRIAZA  VEGA</t>
  </si>
  <si>
    <t xml:space="preserve">DISEÑO, CONSTRUCCIÓN Y SERVICIOS IC PROJECT LIMITADA </t>
  </si>
  <si>
    <t>PRODUCTORA AUDIOVISUAL MIMBRE SPA</t>
  </si>
  <si>
    <t>SOCIEDAD COMERCIAL LIMPIECITO OJANE MUÑOZ LIMITADA</t>
  </si>
  <si>
    <t>CARLOS ANCOMA HUMIRE</t>
  </si>
  <si>
    <t>VENTA DE FRUTAS SECAS MARITZA AGUIRRE Y DAMARIS ROJAS LTDA</t>
  </si>
  <si>
    <t>PUBLICIDAD Y COMUNICACIONES THE PRODUCCIONES SPA</t>
  </si>
  <si>
    <t>CAFE CATEDRAL</t>
  </si>
  <si>
    <t>AGENCIA DE DISEÑO SEBASTIÁN ANDRES GOMEZ CORTES E.I.R.L.</t>
  </si>
  <si>
    <t>HOOLOCK SPA</t>
  </si>
  <si>
    <t>DORIS ANTONIA ZEPEDA PALACIOS</t>
  </si>
  <si>
    <t>ANDREA ALEJANDRA CASTILLO SALAZAR</t>
  </si>
  <si>
    <t>COMERCIAL AGUA VIDA ARICA SPA</t>
  </si>
  <si>
    <t>ANTFER IMPRESIONES SPA</t>
  </si>
  <si>
    <t>MICHELLE PONCE ROJAS EIRL</t>
  </si>
  <si>
    <t>IMPERIO CHIFA SPA</t>
  </si>
  <si>
    <t>IMPORTADORA Y DISTRIBUIDORA JB SPA</t>
  </si>
  <si>
    <t>MARIA JESUSA ESPINOZA KALLAPANI</t>
  </si>
  <si>
    <t>FERRETERIA</t>
  </si>
  <si>
    <t>NATALIA ISABEL GONZALEZ LE BLANC</t>
  </si>
  <si>
    <t>JUAN JOSE TICONA ALAJA</t>
  </si>
  <si>
    <t>HM CHIPS SPA</t>
  </si>
  <si>
    <t>FRANCIA’S SPA</t>
  </si>
  <si>
    <t>COMERCIALIZADORA DE SUSHI FADIC NUÑEZ LIMITADA</t>
  </si>
  <si>
    <t>ALBERTO PASTENE BARRERA</t>
  </si>
  <si>
    <t>KAREM ANDREA FIGUEROA D'VORQUEZ</t>
  </si>
  <si>
    <t>ARTILUGIOS SPA</t>
  </si>
  <si>
    <t>AGALMA SPA</t>
  </si>
  <si>
    <t>COMERCIALIZADORA NATALIA FERNANDA LAFFERTTE ESPEJO E.I.R.L.</t>
  </si>
  <si>
    <t>ASHTANGA YOGA ARICA SPA</t>
  </si>
  <si>
    <t>COMERCIALIZADORA ARIAKA BEER SPA</t>
  </si>
  <si>
    <t>IMPLEMENTOS DEPORTIVOS MARÍA TERESA DELGADO PACHECO EIRL</t>
  </si>
  <si>
    <t>GRAFICA LAGOS PARRA SPA</t>
  </si>
  <si>
    <t>SOCIEDAD HOTELERA TURISTICA Y GASTRONOMICA SERGIO APAZA MAMANI LIMITADA</t>
  </si>
  <si>
    <t>COMERCIALIZADORA PATRICK ALBERTO GAETE GONZÁLEZ EIRL</t>
  </si>
  <si>
    <t>KEYSI HELMUT PAREDES MUÑOZ</t>
  </si>
  <si>
    <t xml:space="preserve">MULTICLEAN SERVICE LIMITADA </t>
  </si>
  <si>
    <t xml:space="preserve">RODRIGO RAUL RAMOS  CÓNDORI </t>
  </si>
  <si>
    <t>MAGDALY BARINKA LIZARDE DAZA</t>
  </si>
  <si>
    <t>JASMÍN ANDREA ARAVENA CORNEJO</t>
  </si>
  <si>
    <t>MARIANELA ISABEL FLORES MAMANI</t>
  </si>
  <si>
    <t>CLAUDIO ANDRES RODRIGUEZ DAZA PRODUCCION DE EVENTOS, PUBLICIDAD Y OTROS EIRL</t>
  </si>
  <si>
    <t>MARÍA ELIANA HERNÁNDEZ LOYOLA</t>
  </si>
  <si>
    <t>EDGAR ELENO LEONARDO MAMANI CHOQUE</t>
  </si>
  <si>
    <t>MIRIAM MORALES SILVA</t>
  </si>
  <si>
    <t>FUMIGACIONES Y SERVICIO INTEGRALES DESAN ALTO HOSPICIO</t>
  </si>
  <si>
    <t>SOCIEDAD SANTA LAURA SPA</t>
  </si>
  <si>
    <t>ARSENIA GUILLERMINA MATTEY FLORES</t>
  </si>
  <si>
    <t>SOC INMBILIARIA KIWILAND LIMITADA</t>
  </si>
  <si>
    <t>MULTIMEDIOS RAUL FLORES CARIOLA E.I.R.L.</t>
  </si>
  <si>
    <t>CJ ANIMATRONIC SPA</t>
  </si>
  <si>
    <t>GRACIELA DE LAS MERCEDES POZO GALDAMES</t>
  </si>
  <si>
    <t>VENTA TÉ E INFUSIONES SANDRA TOLEDO ORELLANA E.I.R.L.</t>
  </si>
  <si>
    <t>XIMENA ERNESTINA ZAGAL CARRASCO</t>
  </si>
  <si>
    <t>RICARDO ALBERTO GALLEGUILLOS LEYTON</t>
  </si>
  <si>
    <t>TRANSPORTES NOELIA LENKA MAMANI MAMANI E.I.R.L</t>
  </si>
  <si>
    <t>APPH-I: DIGITALIZACIÓN EMPRESARIAL Y TECNOLOGÍAS AVANZADAS LIMITADA</t>
  </si>
  <si>
    <t>HAR DATA LTDA</t>
  </si>
  <si>
    <t>JUAN JOSÉ CARVAJAL FRÍAS</t>
  </si>
  <si>
    <t>CLAUDIO ANDRÉS MUÑOZ VILLALÓN</t>
  </si>
  <si>
    <t>KARINA GISSELLA GANA MILLER</t>
  </si>
  <si>
    <t>NSNORTE CHILE</t>
  </si>
  <si>
    <t>TRANSPORTES RUBÉN MARIO CHALLAPA MORALES EIRL</t>
  </si>
  <si>
    <t>EMPORIO MXIO SPA</t>
  </si>
  <si>
    <t>EMHILL INSUMOS MEDICOS LTDA.</t>
  </si>
  <si>
    <t>TECNOLOGIAS EMERGENTES LIMITADA</t>
  </si>
  <si>
    <t>ESTELA GLADYS TUCAS CARRASCO</t>
  </si>
  <si>
    <t>VENTA Y REPARACIÓN DE CONSOLAS Y VIDEO JUEGOS RODRIGO JAMIL TORRES TUCAS EMPRESA INDIVIDUAL DE RESPONSABILIDAD LIMITADA</t>
  </si>
  <si>
    <t>FERRETERIA THOR SPA</t>
  </si>
  <si>
    <t>PUBLICIDAD KATHERINE ESCUDERO E.I.R.L</t>
  </si>
  <si>
    <t>AVALANCHA MULTISABOR SPA</t>
  </si>
  <si>
    <t>ARTESANÍA MARIANA MONTSERRAT PARRA POBLETE E.I.R.L.</t>
  </si>
  <si>
    <t>CAMILA ESPINOZA INGENERIA Y CONSTRUCCIÓN, EQUIPOS Y ENERGÍAS RENOVABLES E.I.R.L.</t>
  </si>
  <si>
    <t>TRANSPORTE COMERCIAL TOTITOT'YS SPA</t>
  </si>
  <si>
    <t>TRANSPORTES TEMPLANZA Y SERVICIOS SPA</t>
  </si>
  <si>
    <t xml:space="preserve">LUQUE VARELA LIMITADA </t>
  </si>
  <si>
    <t>INVERSORES FERNANDEZ SPA</t>
  </si>
  <si>
    <t xml:space="preserve">VIVIANA CHALLAPA  CHALLAPA </t>
  </si>
  <si>
    <t>COMERCIALIZADORA BASTIÁN CASTRO HEVIA E.I.R.L.</t>
  </si>
  <si>
    <t>TUNUPA OUTDOOR</t>
  </si>
  <si>
    <t>CHOCO DESERT SPA</t>
  </si>
  <si>
    <t>SERVICIOS COMERCIALES E INDUSTRIALES MULSERNIT SPA</t>
  </si>
  <si>
    <t>ZSC SP</t>
  </si>
  <si>
    <t>TEMPLANZA EQUIPOS Y SERVICIOS INTEGRALES LIMITADA</t>
  </si>
  <si>
    <t>ACTYON SERVICIOS GENERALES SPA</t>
  </si>
  <si>
    <t>TERRAZA VIVA SPA</t>
  </si>
  <si>
    <t>IP CONNECT SPA</t>
  </si>
  <si>
    <t>INGENIERIA Y CONSULTORIAS EN INFORMATICA CONEXIONWEB SPA</t>
  </si>
  <si>
    <t>JORGE PARRA SANDOVAL CAPACITACION EIRL</t>
  </si>
  <si>
    <t>MARIELA DEL CARMEN DÍAZ CALDERÓN</t>
  </si>
  <si>
    <t>COPPER CAPACITACIÓN LIMITADA</t>
  </si>
  <si>
    <t>HOLA TIMBRES STORE E.I.R.L.</t>
  </si>
  <si>
    <t>BEEO PACKAGING MARÌA PAZ KRAHL ZENTENO EIRL</t>
  </si>
  <si>
    <t>MYRIAM DEL ROSARIO VALBUENA ABASOLO</t>
  </si>
  <si>
    <t>CELESTINAS SPA</t>
  </si>
  <si>
    <t>ANDRES TADEO HELENA LAGOS</t>
  </si>
  <si>
    <t>YOLANDA ISABEL CORTEZ URRELO</t>
  </si>
  <si>
    <t>NITZI CECILIA YÁÑEZ GALLEGUILLOS</t>
  </si>
  <si>
    <t>CINARUCO SPA</t>
  </si>
  <si>
    <t>MASSIVE SPA</t>
  </si>
  <si>
    <t>COMERCIAL KARLA CAMPOS EIRL</t>
  </si>
  <si>
    <t>ESTEFANI YAÑEZ  VERA</t>
  </si>
  <si>
    <t>AUTO REPUESTO READY SPA</t>
  </si>
  <si>
    <t>SHEF SPA</t>
  </si>
  <si>
    <t>YHANET VARGAS ZAMORA</t>
  </si>
  <si>
    <t>JUANY ASESORIAS EIRL</t>
  </si>
  <si>
    <t>LAVAPP SPA</t>
  </si>
  <si>
    <t>YAZMIRA DE LOS ANGELES GONZÁLEZ LOBOS</t>
  </si>
  <si>
    <t>PABLO ANDRÉS SILVA NUÑEZ COMERCIALIZACIÓN DISTRIBUICIÓN Y VENTA DE ACCESORIOS, LUBRICANTES, REPUESTOS DE VEHÍCULOS Y ARTÍCULOS DE SEGURIDAD EIRL.</t>
  </si>
  <si>
    <t>SOCIEDAD E INVERSIONES ATACAMA TOURS SPA</t>
  </si>
  <si>
    <t>FABRICA DE ALIMENTOS ANA MARIA TAPIA SANDOVAL E.I.R.L</t>
  </si>
  <si>
    <t>XIMENA MUÑOZ COMERCIALIZADORA E.I.R.L.</t>
  </si>
  <si>
    <t>SOLUCIONES CREATIVAS E INFORMÁTICAS BEDA SPA</t>
  </si>
  <si>
    <t>IMPRESIONES 3D CATALAN Y HUREL LIMITADA</t>
  </si>
  <si>
    <t>CJ SOPORTE  IT</t>
  </si>
  <si>
    <t>SERVICIOS INTEGRALES AG SPA</t>
  </si>
  <si>
    <t>LUNDY CONTRERAS CARREÑO EIRL</t>
  </si>
  <si>
    <t>F Y F TEC SERVICE LTDA</t>
  </si>
  <si>
    <t>MANUFACTURA Y DISEÑO JOFRE MOYA LIMITADA</t>
  </si>
  <si>
    <t xml:space="preserve">GRÁFICA ACE OF SPADES SPA </t>
  </si>
  <si>
    <t>ALICIA GREGORIA DÍAZ DÍAZ</t>
  </si>
  <si>
    <t>MARÍA JOSEFINA CORTÉS CORTÉS</t>
  </si>
  <si>
    <t>NANCY BERNAL DE ROMERO</t>
  </si>
  <si>
    <t>VICTOR ALVAREZ BONILLA</t>
  </si>
  <si>
    <t>MARTA PATRICIA OLAVARRIA FLORES</t>
  </si>
  <si>
    <t>GLORIA SOLEDAD SOLAR VILLALOBOS</t>
  </si>
  <si>
    <t>JORDANKA ELENA ROJAS ROJAS</t>
  </si>
  <si>
    <t>FAVIANA BEATRIZ VIGNOLA VILLALOBOS</t>
  </si>
  <si>
    <t>CROSAN SPA</t>
  </si>
  <si>
    <t>AGROCOMERCIAL EL CARACHENTO LIMITADA</t>
  </si>
  <si>
    <t>FIRMA DE NEGOCIOS LAURA CARBONELL SPA</t>
  </si>
  <si>
    <t>ANTHONY BRADDY HUANACUNI RAMOS</t>
  </si>
  <si>
    <t>CREANDO CON MAGIA SPA</t>
  </si>
  <si>
    <t>ASESORÍAS GIANCARLO CATTABENI SAMSÓ E.I.R.L.</t>
  </si>
  <si>
    <t>FABRICACION DE ARTICULOS DE DEPORTE PABLO ECHAVARRIA ARCOS EIRL</t>
  </si>
  <si>
    <t>VENTA DE JUGUETES NICOLE JUAREZ PEREZ E.I.R.L.</t>
  </si>
  <si>
    <t>EVERCORP SPA</t>
  </si>
  <si>
    <t>OMNIA SPORTS SPA</t>
  </si>
  <si>
    <t>JENNY IRIS ARDILES NARVÁEZ</t>
  </si>
  <si>
    <t>TAPIA CASTILLO HERMANOS LIMITADA</t>
  </si>
  <si>
    <t>PANDA´S WONDERLAND SPA</t>
  </si>
  <si>
    <t>COMERCIAL IBANFOSSI SPA</t>
  </si>
  <si>
    <t>MIGUEL EDUARDO RAMOS CORTÉS</t>
  </si>
  <si>
    <t>WILSON CARRIZO CAMPUSANO RECICLAJE EIRL</t>
  </si>
  <si>
    <t>VIDA Y SALUD VERDE SPA</t>
  </si>
  <si>
    <t>TIENDAS MAGDA SPA</t>
  </si>
  <si>
    <t>IMPRESIONES Y ESTAMPADOS SEBASTIAN SERRANO BALLESTEROS E.I.R.L</t>
  </si>
  <si>
    <t>SERVICIOS DE INGENIERIA Y TECNOLOGÍA SPA</t>
  </si>
  <si>
    <t>TOLOLO PAMPA SPA</t>
  </si>
  <si>
    <t xml:space="preserve">AGRÍCOLA DRY FRUIT </t>
  </si>
  <si>
    <t>SIU ARANCIBIA PERALTA</t>
  </si>
  <si>
    <t>BENITEZ Y NAVARRO LTDA</t>
  </si>
  <si>
    <t>AG INVESTMENTS EXPORTACIONES  E IMPORTACIONES  SPA</t>
  </si>
  <si>
    <t>ROXANA RAMOS BAZAR, PAQUETERÍA Y LIBRERIA CASA CHAYANIS EIRL</t>
  </si>
  <si>
    <t>TISKA BICICLETAS, ARTESANIA Y JUGUERÍA SPA</t>
  </si>
  <si>
    <t>INDIGO SPA</t>
  </si>
  <si>
    <t>CLAUDIO ALEJANDRO ITURRA PIZARRO</t>
  </si>
  <si>
    <t>LESLIE PAOLA GARRAU PINTO IMPORTADORA Y COMERCIALIZADORA E.I.R.L.</t>
  </si>
  <si>
    <t>COMERCIAL SNACK DEL VALLE LIMITADA</t>
  </si>
  <si>
    <t>VERONICA LABARCA BARRAZA</t>
  </si>
  <si>
    <t>MARJORIE MUÑOZ TAPIA</t>
  </si>
  <si>
    <t>INTEGRITIC SPA</t>
  </si>
  <si>
    <t>MIRIAM GUADALUPE OLMEÑO DE LA BARRA</t>
  </si>
  <si>
    <t>OPTICA LUXUS SPA</t>
  </si>
  <si>
    <t>TRANSPORTES EVAL SPA</t>
  </si>
  <si>
    <t>MARCELA CARMEN ROJAS MONARDES</t>
  </si>
  <si>
    <t>VENTA DE ARTICULOS DE ASEO Y OTROS ITALO RUIZ ESCUDERO E.I.R.L.</t>
  </si>
  <si>
    <t>SOCIEDAD COMERCIAL SALINAS LIMITADA</t>
  </si>
  <si>
    <t>HL DESARROLLADORES LIMITADA</t>
  </si>
  <si>
    <t>COMERCIO Y SERVICIOS INTEGRALES OASYS SPA</t>
  </si>
  <si>
    <t>JUAN ENRIQUE EDUARDO CHAIGNEAU SAAVEDRA</t>
  </si>
  <si>
    <t>MAURICIO ARTURO ANDRADES NOVOA</t>
  </si>
  <si>
    <t>XIMENA GOMEZ RADIODIFUSION E.I.R.L.</t>
  </si>
  <si>
    <t>FINSTERBUCH &amp; BUGUEÑO LTDA</t>
  </si>
  <si>
    <t xml:space="preserve">FLIGHT HOPE SPA </t>
  </si>
  <si>
    <t>COMERCIAL POMMER SPA</t>
  </si>
  <si>
    <t>ALICIA BENITA LARAMA  CAQUISANE</t>
  </si>
  <si>
    <t>BARBERÍA Y ESTÉTICA MASCULINA</t>
  </si>
  <si>
    <t>PATRICIO LEOPOLDO CUEVAS VILLALOBOS</t>
  </si>
  <si>
    <t>PLASTIC FREE LTDA</t>
  </si>
  <si>
    <t>MEMORABLE SPA</t>
  </si>
  <si>
    <t>EINARTEC SPA</t>
  </si>
  <si>
    <t>CABAÑAS Y CAMPING VALLE ESCONDIDO SPA</t>
  </si>
  <si>
    <t>COCA JOYAS CONSUELO LEONOR GONZALEZ VALDERRAMA EIRL</t>
  </si>
  <si>
    <t>SUBLIMACIONES HECTOR CARLOS ROBLES GUERRERO EIRL</t>
  </si>
  <si>
    <t>MIGUEL ANGEL ALVARADO CHACON</t>
  </si>
  <si>
    <t>IMAGENARTE SPA</t>
  </si>
  <si>
    <t>ELQUILIBRADO SPA</t>
  </si>
  <si>
    <t>TAYTA SPA</t>
  </si>
  <si>
    <t>KARINA IVONNE ROJAS CASTILLO</t>
  </si>
  <si>
    <t>ASESOR25 SPA</t>
  </si>
  <si>
    <t>PIRIPETS LA SERENA SPA</t>
  </si>
  <si>
    <t>JEANETTE ALEJANDRA ACEVEDO OLGUÍN</t>
  </si>
  <si>
    <t>ASERTIVOS COMUNICACIONES Y MARKETING DIGITAL SPA</t>
  </si>
  <si>
    <t>VALLE ADENTRO SPA</t>
  </si>
  <si>
    <t>NELSON CARLOS TAPIA RIVERA EMPRESA INDIVIDUAL DE RESPONSABILIDAD LIMITADA</t>
  </si>
  <si>
    <t>CONDIMENTA LA SERENA SPA</t>
  </si>
  <si>
    <t>SERVICIOS DE CONSTRUCCIÓN SANDRA AGUIRRE EMPRESA INDIVIDUAL DE RESPONSABILIDAD LIMITADA</t>
  </si>
  <si>
    <t>JACQUELINE PASTEN ANDIA</t>
  </si>
  <si>
    <t>TR3S FOOD SPA</t>
  </si>
  <si>
    <t>SOCIEDAD DE PROFESIONALES DRIMAGROUP LIMITADA</t>
  </si>
  <si>
    <t>YENICET REYES LIMONTA FOROTOGRAFÍA EIRL</t>
  </si>
  <si>
    <t xml:space="preserve">COSMETICOS NATALI RIVERA EIRL </t>
  </si>
  <si>
    <t>IPOP SPA</t>
  </si>
  <si>
    <t>AGENCIA CYNTHIA GONZÁLEZ E.I.R.L.</t>
  </si>
  <si>
    <t>INTERVISUAL</t>
  </si>
  <si>
    <t>SILVANA ALEJANDRA MUTIS ALTAMIRANO</t>
  </si>
  <si>
    <t>SEBASTIÁN IGNACIO PÉREZ NÚÑEZ</t>
  </si>
  <si>
    <t>JEANNETTE IVONNE PÉREZ FUENTES</t>
  </si>
  <si>
    <t>FRANCISCO JAVIER HUANQUIAO GALINDO</t>
  </si>
  <si>
    <t>MARÍA FRANCISCA CARROZA MENDIOLA</t>
  </si>
  <si>
    <t>SOFÍA ARACELY URBINA BERNAL</t>
  </si>
  <si>
    <t>SOCIEDAD COMERCIAL AMARCORD LTDA.</t>
  </si>
  <si>
    <t>SOCIEDAD GASTRONÓMICA MARCELLO MARTELLA EIRL</t>
  </si>
  <si>
    <t>HEITMANN INGENIERÍA Y ASESORÍA LIMITADA</t>
  </si>
  <si>
    <t>MARÍA INÉS FERNÁNDEZ OLMOS</t>
  </si>
  <si>
    <t>LABORATORIO DENTAL ESIG.LAB.LIMITADA</t>
  </si>
  <si>
    <t>VIVIANA PONCE MENAY</t>
  </si>
  <si>
    <t>INFINITEC SPA</t>
  </si>
  <si>
    <t>SOCIEDAD DE INGENIERIA, CONSTRUCTORA, IMPORTADORA Y COMERCIALIZADORA MARIA DEL CARMEN POBLETE GODOY</t>
  </si>
  <si>
    <t>GASTRONOMIA HOY LIMITADA</t>
  </si>
  <si>
    <t>TRANSPORTES MOVE ORLANDO ARAVENA EIRL</t>
  </si>
  <si>
    <t>COMERCIAL REBARATO SPA</t>
  </si>
  <si>
    <t>VALDOVINOS Y TORO LIMITADA</t>
  </si>
  <si>
    <t>GASTRONÓMICA CLAUDIA ARREDONDO MIRANDA EIRL</t>
  </si>
  <si>
    <t>L&amp;7 AQUITECTURA E INGENIERÍA</t>
  </si>
  <si>
    <t>DISEÑO, INVESTIGACIÓN, CONFECCIÓN Y COMERCIALIZACIÓN DE INDUMENTARIA, ACCESORIOS Y MOBILIARIO.</t>
  </si>
  <si>
    <t>CORTINAS Y DECORACIONES MYM</t>
  </si>
  <si>
    <t>PUNTO KIOKSO DELIVERY SPA</t>
  </si>
  <si>
    <t xml:space="preserve">SOCIEDAD EDUCACIONAL CEVASCO Y PACHECO LIMITADA </t>
  </si>
  <si>
    <t>COMERCIAL NUTRICENTRO LIMITADA</t>
  </si>
  <si>
    <t>KATALINA VICTORIA PESUTIC SOTOMAYOR</t>
  </si>
  <si>
    <t>ELIZABETH ANGÉLICA SEPÚLVEDA GARRIDO</t>
  </si>
  <si>
    <t>CONSTRUCIÓN</t>
  </si>
  <si>
    <t>GASTRONOMIA Y CONSTRUCCION FABIOLA MARGARITA DIAZ BERRIOS E.I.R.L</t>
  </si>
  <si>
    <t>YESSENIA ELIZABETH ROMERO LAGOS</t>
  </si>
  <si>
    <t>CABAÑAS VILMA ANDREA PALMA FUENTES E.I.R.L.</t>
  </si>
  <si>
    <t>RUTH VIVIANA TRONCOSO URQUIZA</t>
  </si>
  <si>
    <t>MARIA JOSE ESPINOZA TORRES CERAMICA DISEÑO E ILUSTRACION EIRL</t>
  </si>
  <si>
    <t>SOCIEDAD EDUCACIONAL BETTINA HOSS SPA</t>
  </si>
  <si>
    <t>BANQUETERA DE INNOVACIÓN ISLEÑA TAMARA VALLEJOS VEGA LTDA</t>
  </si>
  <si>
    <t>DHARMA KINE SPA</t>
  </si>
  <si>
    <t>DR. MASCOTA LIMITADA</t>
  </si>
  <si>
    <t>LIGHT AND VIBES SPA</t>
  </si>
  <si>
    <t>FLORES CONCHA SPA</t>
  </si>
  <si>
    <t>PERSONALIZALO SPA</t>
  </si>
  <si>
    <t>R Y D MADERAS</t>
  </si>
  <si>
    <t>BIZPRO CONSULTORES SPA</t>
  </si>
  <si>
    <t>E.R.I PACK SPA</t>
  </si>
  <si>
    <t xml:space="preserve">FUENTE DE SODA JORGE ARIAS BARRAZA E.I.R.L </t>
  </si>
  <si>
    <t>CF CONTABLE GROUP LIMITADA</t>
  </si>
  <si>
    <t>PROYECTOS ELÉCTRICOS DENKI SPA</t>
  </si>
  <si>
    <t>VICTORIA ANTONIETA MOYA GALLARDO</t>
  </si>
  <si>
    <t>SAKAR SPA</t>
  </si>
  <si>
    <t>KAWAAII SPA</t>
  </si>
  <si>
    <t>B DOS SPA</t>
  </si>
  <si>
    <t>DISTRIBUIDORA NACIONAL SPA</t>
  </si>
  <si>
    <t>JARAVET CONSULTORIA LTDA</t>
  </si>
  <si>
    <t>CREACIÓN Y DISEÑO DANI PAZ SPA</t>
  </si>
  <si>
    <t>COMERCIAL PRIMOS 10 DE AGOSTO</t>
  </si>
  <si>
    <t>AEQUO SPA</t>
  </si>
  <si>
    <t xml:space="preserve">ND NEGOCIOS DIGITALES </t>
  </si>
  <si>
    <t>GESCORE</t>
  </si>
  <si>
    <t>MUNDO CREATIVO SPA</t>
  </si>
  <si>
    <t>ESPACIO  DE ARTES SPA</t>
  </si>
  <si>
    <t>PRODUCCIONES RAN MEDIA LIMITADA</t>
  </si>
  <si>
    <t>PAMELA SALINAS SPA</t>
  </si>
  <si>
    <t>POR LA RUTA DE LOS DIOSES</t>
  </si>
  <si>
    <t>GRAN VALPARAÍSO INVERSIONES LIMITADA</t>
  </si>
  <si>
    <t>ELISA SPA</t>
  </si>
  <si>
    <t>ALEBRIJE SPA</t>
  </si>
  <si>
    <t>EFRAÍN MARIO DEL PINO MEDINA</t>
  </si>
  <si>
    <t>MACEOTEC</t>
  </si>
  <si>
    <t>DEPORTE Y RECREACIÓN JUAN CARLOS HERNÁNDEZ HERRERA E.I.R.L.</t>
  </si>
  <si>
    <t>GLADYS ROMERO PEREIRA</t>
  </si>
  <si>
    <t>GESTION24 SPA</t>
  </si>
  <si>
    <t>CONSULTORA Y ASESORÍA MONTERO SPA</t>
  </si>
  <si>
    <t>TODO GROOMING SPA</t>
  </si>
  <si>
    <t>COMERCIALIZADORA MARIA JOSE AHUMADA CALDERON EIRL</t>
  </si>
  <si>
    <t>AQUACOS CONSULTORA AMBIENTAL KARINA ALEJANDRA DIAZ VALLE EIRL</t>
  </si>
  <si>
    <t>MEIRONE Y SEPULVEDA LTDA</t>
  </si>
  <si>
    <t>JOSE ROQUE PEREZ ESTAY</t>
  </si>
  <si>
    <t>CLEAN-BEAUTY SPA</t>
  </si>
  <si>
    <t>REORDENATE CONSULTORES SPA</t>
  </si>
  <si>
    <t>NOVUM RENOVATIO DISENO, ASESORIA Y COMERCIALIZACION LIMITADA</t>
  </si>
  <si>
    <t>COMERCIAL TECNOGROW SPA</t>
  </si>
  <si>
    <t>UNOFORMES RECICLADOS LIMITADA</t>
  </si>
  <si>
    <t>LH ASESORIA SPA</t>
  </si>
  <si>
    <t>PAOLA MARCELA PAVEZ ÁLVAREZ</t>
  </si>
  <si>
    <t>INVERSIONES WINKA SPA</t>
  </si>
  <si>
    <t>NELLY ISABEL GUTIÉRREZ OCARES</t>
  </si>
  <si>
    <t>CONSULTORA DON MATIAS SPA</t>
  </si>
  <si>
    <t>JAENN INGENIERIA LTDA</t>
  </si>
  <si>
    <t>SOCIEDAD PELM</t>
  </si>
  <si>
    <t>A&amp;G CHILE SPA</t>
  </si>
  <si>
    <t>BAZAR DE KARLA SPA</t>
  </si>
  <si>
    <t>MARIO ENRIQUE FRANJOLA BUSTOS</t>
  </si>
  <si>
    <t>CENTRO DE ESTETICA FIRENZE</t>
  </si>
  <si>
    <t>CAFETERIA ENTRE PEUMOS LTDA</t>
  </si>
  <si>
    <t>XENIA ELVIRA ARACENA MADARIAGA</t>
  </si>
  <si>
    <t>K Y C ESTAMPADOS LIMITADA</t>
  </si>
  <si>
    <t>TRANSPORTES PEDRO MOLINA E.I.R.L.</t>
  </si>
  <si>
    <t>HÉCTOR ORLANDO GONZÁLEZ MARCHANT</t>
  </si>
  <si>
    <t>ANTHU INGENIERIA, CONSTRUCION Y COMERCIALIZADORA SPA</t>
  </si>
  <si>
    <t>FOTOSAEREAS SPA</t>
  </si>
  <si>
    <t>TRANSPORTES RPVIDENCIA SPA</t>
  </si>
  <si>
    <t>ALIAR SPA</t>
  </si>
  <si>
    <t>INVERSIONES ELEMONKEY SPA</t>
  </si>
  <si>
    <t>COMERCIALIZADORA GRAMECO CHILE SPA</t>
  </si>
  <si>
    <t>MAKER MODEL SPA</t>
  </si>
  <si>
    <t>CERAMICAS MYRIAM LTDA</t>
  </si>
  <si>
    <t>SOHEE KIM .</t>
  </si>
  <si>
    <t>MORALES MARABOLÍ SPA</t>
  </si>
  <si>
    <t>PABLO ANDRÉS GIGLIO ALISTE</t>
  </si>
  <si>
    <t>PINTURAS CERAMICAS REVESTIMIENTOS TU COLOR LIMITADA</t>
  </si>
  <si>
    <t>MARCO ANTONIO MUÑOZ SÁNCHEZ</t>
  </si>
  <si>
    <t>SERVICIOS GASTRONOMICOS PABLO ROJAS EIRL</t>
  </si>
  <si>
    <t>JOSÉ DAVID ALFONZO RODRIGUEZ</t>
  </si>
  <si>
    <t>COMEX PARA PYMES SPA</t>
  </si>
  <si>
    <t>ORTHOSHOP SPA</t>
  </si>
  <si>
    <t>HAY PRODUCTO SPA</t>
  </si>
  <si>
    <t>ALDERETE PETS LIMITADA</t>
  </si>
  <si>
    <t>COMERCIAL RODRIGO ORELLANA VETANCIO E.I.R.L</t>
  </si>
  <si>
    <t>DEKOHOME STORE SPA</t>
  </si>
  <si>
    <t>GRUPO BINDER SPA</t>
  </si>
  <si>
    <t>PRODUCTOS LTJ PVA SPA</t>
  </si>
  <si>
    <t>ALQUIMIA NATIVA SPA</t>
  </si>
  <si>
    <t>AFTER GIFT SPA</t>
  </si>
  <si>
    <t>GRUPO ZORZAL</t>
  </si>
  <si>
    <t>MARTIN NACRUR GARCIA, COMPRA Y VENTA DE ARTICULOS DEPORTIVOS, E.I.R.L</t>
  </si>
  <si>
    <t>ACONDICIONAMIENTO FISICO CRISTOFER MORAGA SEPULVEDA EMPRESA INDIVIDUAL DE RESPONSABILIDAD LIMITADA</t>
  </si>
  <si>
    <t>STARK SPA</t>
  </si>
  <si>
    <t>DIBA SPA</t>
  </si>
  <si>
    <t>DREAMSTORE SPA</t>
  </si>
  <si>
    <t>ADIKARI SPA</t>
  </si>
  <si>
    <t>BOSQUE NEGRO INVERSIONES SPA</t>
  </si>
  <si>
    <t>ZUPPET CHILE SPA</t>
  </si>
  <si>
    <t xml:space="preserve">ESPESALES SPA </t>
  </si>
  <si>
    <t>TB&amp;T SPA</t>
  </si>
  <si>
    <t>ARTIMAGEN SPA</t>
  </si>
  <si>
    <t>PLAZA PUBLICIDAD</t>
  </si>
  <si>
    <t>CONSTRUCCIONES JV SPA</t>
  </si>
  <si>
    <t>PLAGAS OFF STGO. SPA</t>
  </si>
  <si>
    <t>CMS EMPRENDEDORES SPA</t>
  </si>
  <si>
    <t>CLINICA DOCTOR ALLENDE SPA</t>
  </si>
  <si>
    <t>JG CONTADORAS SPA</t>
  </si>
  <si>
    <t>RED TURISMO CHILE SPA</t>
  </si>
  <si>
    <t>PUBLICTRAIL INVESTMENT LTDA</t>
  </si>
  <si>
    <t>CAPACITACIÓN EASYLIT LIMITADA</t>
  </si>
  <si>
    <t xml:space="preserve">OR CHILE CONSULTORES &amp; AUDITORIA </t>
  </si>
  <si>
    <t>FIERRONET SPA</t>
  </si>
  <si>
    <t>MEMENTUM SISTEMAS SPA</t>
  </si>
  <si>
    <t>TERRATRANS SPA</t>
  </si>
  <si>
    <t>CONSTRUCTORA IL BRANCO SPA</t>
  </si>
  <si>
    <t>WOWO SPA</t>
  </si>
  <si>
    <t>EDUTECNICA SOLUCIONES EDUCATIVAS SPA</t>
  </si>
  <si>
    <t>IMPORTADORA Y COMERCIALIZADORA SANTA BARBARA SPA</t>
  </si>
  <si>
    <t>ALFA M R GUANTES SPA</t>
  </si>
  <si>
    <t>BEATRIZ AGUIRRE BARCELÓ</t>
  </si>
  <si>
    <t>KIWII REGALOS</t>
  </si>
  <si>
    <t>M&amp;G SPA</t>
  </si>
  <si>
    <t>3D LEK LIMITADA</t>
  </si>
  <si>
    <t>INVERSIONES SOLIDESIGN</t>
  </si>
  <si>
    <t>HOPE SPA</t>
  </si>
  <si>
    <t>BOADO GROUP SPA</t>
  </si>
  <si>
    <t>SERVICIOS INFORMÁTICOS Y PUBLICITARIOS ÁLVARO SEBASTIÁN RÍOS DELGADO E.I.R.L.</t>
  </si>
  <si>
    <t>CASA MARIE SPA</t>
  </si>
  <si>
    <t>ASESORIAS COMERCIALES MAUSAN SPA</t>
  </si>
  <si>
    <t>SERVICIOS DE CAPACITACIÓN SIONCAP SPA</t>
  </si>
  <si>
    <t>NANCY SOLEDAD CASTAÑEDA VASQUEZ</t>
  </si>
  <si>
    <t>O'Higgins</t>
  </si>
  <si>
    <t>ANGELA NIDIA CONTRERAS FUENZALIDA</t>
  </si>
  <si>
    <t>ROSA ELIANA LAMA CARMONA</t>
  </si>
  <si>
    <t>CIRO PATRICIO VALENZUELA CRUCHAGA</t>
  </si>
  <si>
    <t>SOCIEDAD DE CAPACITACIÓN DESARROLLO NACIONAL SPA</t>
  </si>
  <si>
    <t>EDUARDO ESTEBAN TORO REVECO</t>
  </si>
  <si>
    <t>SOCIEDAD MAPUPLANTNOVA SPA</t>
  </si>
  <si>
    <t>ROMANMOTORS SPA</t>
  </si>
  <si>
    <t>ERIKA YOHANA YÁÑEZ RAMOS</t>
  </si>
  <si>
    <t>JOSE LUIS CÉSPED  CAMPOS</t>
  </si>
  <si>
    <t>SEQUOIA CONSULTORES SPA</t>
  </si>
  <si>
    <t>MECANICA AUTOMOTRIZ FYC LTDA</t>
  </si>
  <si>
    <t>MANUFACTURA CLAUDIA DÍAZ GUAJARDO EIRL</t>
  </si>
  <si>
    <t>SEPHORA CONSTRUCTORA SPA</t>
  </si>
  <si>
    <t>BLOQUE MARKETING SPA.</t>
  </si>
  <si>
    <t xml:space="preserve">MAESTRANZA RANCAGUA SPA </t>
  </si>
  <si>
    <t>RINCONES DE COLCHAGUA SPA</t>
  </si>
  <si>
    <t>VIVIANA DEL CARMEN MENARES CATALAN</t>
  </si>
  <si>
    <t>IMPRENTA Y VENTA DE PRODUCTOS PUBLICITARIOS SAIMA ANDREA ADASME AVACA E.I.R.L</t>
  </si>
  <si>
    <t>TRASNPORTES LUIS MOLINA SPA</t>
  </si>
  <si>
    <t>DISTRIBUIDORA DE ALIMENTOS ALEJANDRO BRAVO EIRL</t>
  </si>
  <si>
    <t>PRODUCCIÓN DE PELÍCULAS CINEMATOGRÁFICAS, VIDEOS Y PROGRAMAS DE TELEVISIÓN VÍCTOR MONÁRDEZ MELO E.I.R.L.</t>
  </si>
  <si>
    <t>SCRUNCHIES BY MARIA PAZ CORDERO E.I.R.L</t>
  </si>
  <si>
    <t>D Y P CREACIONES SPA</t>
  </si>
  <si>
    <t>PINO ALTO SPA</t>
  </si>
  <si>
    <t>PERSONALIZA TU VIDA SPA</t>
  </si>
  <si>
    <t>GODOY VERGARA SPA</t>
  </si>
  <si>
    <t>FLOR IRENE  CORREA BELTRAN</t>
  </si>
  <si>
    <t>COMERCIAL GONZALEZ HERMANOS LIMITADA</t>
  </si>
  <si>
    <t>DISEÑO Y PUBLICIDAD PINTAMONOS SPA</t>
  </si>
  <si>
    <t>SERVICIOS DE SOLDADURA Y TRABAJOS ESPECIALES MINVIELLE SPA</t>
  </si>
  <si>
    <t>PRODUCTOS DEL CAMPO DE ANGOSTURA LIMITADA</t>
  </si>
  <si>
    <t>CADENA SERVICIOS INTEGRALES</t>
  </si>
  <si>
    <t>NAOMÍ NEVENKA ALLENDE MOLINA</t>
  </si>
  <si>
    <t>CHANG XING LTDA</t>
  </si>
  <si>
    <t>SERVICIOS GASTRONOMICOS VAZCA LIMITADA</t>
  </si>
  <si>
    <t>COMERCIAL JOSE ANDRES CARRASCO CID EIRL</t>
  </si>
  <si>
    <t>CONSULTORIA Y SERVICIOS CONTAX LTDA</t>
  </si>
  <si>
    <t>SERVICIO DE IMPRESION 3D MAURICIO RODRIGO SUAREZ SANDOVAL E.I.R.L.</t>
  </si>
  <si>
    <t>EVELIN CAROLINA PASTÉN CORREA</t>
  </si>
  <si>
    <t>PANADERÍA ARTESANAL PATRICIA SOTO DUARTE E.I.R.L.</t>
  </si>
  <si>
    <t xml:space="preserve">MARTA ELISA DEL CARMEN FREDES CRUZ </t>
  </si>
  <si>
    <t>JOSÉ MIGUEL ZÚÑIGA VERGARA</t>
  </si>
  <si>
    <t>DANILO ANDRÉS ZÚÑIGA VERGARA</t>
  </si>
  <si>
    <t>LAUTARO ANTONIO SALA CONTRERAS CONTRERAS</t>
  </si>
  <si>
    <t>SIS EDUCA ASESORIAS SPA</t>
  </si>
  <si>
    <t>VALESKA SANDRA ROJAS JARA</t>
  </si>
  <si>
    <t>JAIME OSVALDO VILLAR BRAVO</t>
  </si>
  <si>
    <t>MEDARDO ALEJANDRO FUENTES PRADO</t>
  </si>
  <si>
    <t>ROBERTO ANDRÉS BERNAL BOBADILLA</t>
  </si>
  <si>
    <t>MARISOL DEL CARMEN MUÑOZ GONZÁLEZ</t>
  </si>
  <si>
    <t>PEDRO PABLO DONAIRE VÁSQUEZ</t>
  </si>
  <si>
    <t>PAULINA DEL CARMEN CONCHA CONCHA</t>
  </si>
  <si>
    <t>LUIS ALBERTO GARRIDO ESPINOZA MANTENCIONES INDUSTRIALES INTEGRALES EIRL</t>
  </si>
  <si>
    <t>MONTAJES INTEGRALES MEGA SPA</t>
  </si>
  <si>
    <t>MARÍA MAGALY DEL PINO GONZÁLEZ</t>
  </si>
  <si>
    <t>ALEJANDRA DEL CARMEN  ORELLANA CORVALÁN</t>
  </si>
  <si>
    <t>CARMEN GLORIA PINO GUAJARDO</t>
  </si>
  <si>
    <t>INGRID PAOLA RAMOS MORALES</t>
  </si>
  <si>
    <t>VICTORIA MACARENA GARCÍA PACHECO</t>
  </si>
  <si>
    <t>GUTIERREZ, JORDAN Y PARADA SPA</t>
  </si>
  <si>
    <t>JACQUELINE DEL CARMEN GONZÁLEZ ARAVENA</t>
  </si>
  <si>
    <t>CHRISTIAN RODRIGO CHIRINO GONZÁLEZ</t>
  </si>
  <si>
    <t>21 PROYECTOS E INVERSIONES LIMITADA</t>
  </si>
  <si>
    <t>AGRORGANICOS Y BIODEGRADABLES DEL VALLE</t>
  </si>
  <si>
    <t>WALDO DEL CARMEN PINO ORTIZ</t>
  </si>
  <si>
    <t>VENTA AL POR MENOR EN COMERCIO ESPECIALIZADOS EN PRODUCTOS DE PANADERÍA Y PASTELERÍA GABRIELA VALENZUELA HEVIA E.I.R.L.</t>
  </si>
  <si>
    <t>GRACIELA ISABEL HENRÍQUEZ GÁLVEZ</t>
  </si>
  <si>
    <t>ANDRES LIBERONA SERVICIOS DE PODA Y ROCE E.I.R.L.</t>
  </si>
  <si>
    <t>EL CONTARDO CONTADOR SPA</t>
  </si>
  <si>
    <t>SOCIEDAD EMPRESARIAL PROFESIONALES DEL MAULE SPA</t>
  </si>
  <si>
    <t>AGRICOLA HECTOR MAURICIO GONZALEZ RAMOS EIRL</t>
  </si>
  <si>
    <t xml:space="preserve">SERVICIOS DE REVELADO IMPRESIÓN,LUIS ALEJANDRO BRAVO NUÑEZ E.I.R.L. </t>
  </si>
  <si>
    <t>VIOLETA PATRICIA  PARRA GONZÁLEZ</t>
  </si>
  <si>
    <t>COMERCIALIZADORA RIVERA INDUSTRIAL SPA</t>
  </si>
  <si>
    <t>EXPERIENCIAS FACTORY SPA</t>
  </si>
  <si>
    <t>SOCIEDAD DE INVERSIONES PRISMA SPA</t>
  </si>
  <si>
    <t>SERVICIO DE CONSTRUCCIÓN Y COMERCIALIZACIÓN FRANCOR SPA</t>
  </si>
  <si>
    <t>COMERCIAL EVILPA SPA</t>
  </si>
  <si>
    <t>COMERCIALIZADORA PATRICIO FUENTEALBA BARRERA EIRL</t>
  </si>
  <si>
    <t>ADRIANA DEL PILAR ARAVENA SUAZO</t>
  </si>
  <si>
    <t>CHILECERT SPA</t>
  </si>
  <si>
    <t>SOCIEDAD DE ASESORIAS, CONSULTORIAS Y CAPACITACIONES RAKU SPA</t>
  </si>
  <si>
    <t>CONTRUCTORA B&amp;J ASOCIADOS CPA</t>
  </si>
  <si>
    <t>VIBRA TOOLS SPA</t>
  </si>
  <si>
    <t>BÁRBARA ANDREA VALLADARES COFRÉ</t>
  </si>
  <si>
    <t>KOCHÜ KOFKE SPA</t>
  </si>
  <si>
    <t>SIEMPRE VERDE SPA</t>
  </si>
  <si>
    <t>DECOLIPTUS SPA</t>
  </si>
  <si>
    <t>BORDANDO SUENOS LIMITADA</t>
  </si>
  <si>
    <t>SERV DE COMIDA MOVIL JUAN TORRES EIRL</t>
  </si>
  <si>
    <t>TORCA SPA</t>
  </si>
  <si>
    <t>PASTELERIA Y REPOSTERIA TRADICIONAL E INCLUSIVA SPA</t>
  </si>
  <si>
    <t>J&amp;H CONSULTORES Y ASESORES SPA</t>
  </si>
  <si>
    <t>EMPORIO VICHUQUÉN SPA</t>
  </si>
  <si>
    <t>KARLA PRISCILA ZAPATA FUENTES</t>
  </si>
  <si>
    <t>CECILIA JACQUELINE CISTERNA CISTERNA</t>
  </si>
  <si>
    <t>EDUARDO HERRERA V SPA</t>
  </si>
  <si>
    <t>ALIMENTOS DANYDAN LIMITADA</t>
  </si>
  <si>
    <t>CONSULTORA INTEGRAL GA SPA</t>
  </si>
  <si>
    <t>DISTRIBUIDORA DE MATERIALES, REPUESTOS DE VEHÍCULOS, ELECTRONICA DISTRIMAT</t>
  </si>
  <si>
    <t>CENTRO MEDICO CAPILEA LIMITADA</t>
  </si>
  <si>
    <t>SERVICIOS POWER DIESEL SPA</t>
  </si>
  <si>
    <t>JOCELYN ANDREA AVACA GONZÁLEZ</t>
  </si>
  <si>
    <t>EDGARDO ANDRÉS CABRERA OLAVE</t>
  </si>
  <si>
    <t>ROSS SPA</t>
  </si>
  <si>
    <t>INMOBILIARIA E INVERSIONES V Y S SPA</t>
  </si>
  <si>
    <t>COMERCIAL JYM SPA</t>
  </si>
  <si>
    <t>COMERCIALIZADORA C-MART SPA</t>
  </si>
  <si>
    <t>JORGE LUIS FUENTEALBA  NORAMBUENA</t>
  </si>
  <si>
    <t>CINETIC TALCA LIMITADA</t>
  </si>
  <si>
    <t>HOTEL MADERO SPA</t>
  </si>
  <si>
    <t>ANDRÉS ELADIO GAMBOA RIVERA</t>
  </si>
  <si>
    <t>HIERBAS PARA EL ALMA HEIDI JORQUERA FUENTES E.I.R.L.</t>
  </si>
  <si>
    <t>SERVICIOS TOVE SPA</t>
  </si>
  <si>
    <t>TIGERCAM SPA</t>
  </si>
  <si>
    <t>ANA ELIZABETH ESPARZA URZUA</t>
  </si>
  <si>
    <t>ELIZABETH MARTA SCHMEISSER ADEL</t>
  </si>
  <si>
    <t>JOHNNY RODRIGO PEREZ HIDALGO</t>
  </si>
  <si>
    <t>JORGE ANDRÉS ESPARZA CÁRCAMO</t>
  </si>
  <si>
    <t>WILLIAM ADALBERTO MEDINA CERDA</t>
  </si>
  <si>
    <t>COMERCIAL RIVINET LIMITADA</t>
  </si>
  <si>
    <t>CAMILO ANDRÉS MOLINE PARRA</t>
  </si>
  <si>
    <t>YAGO MARDONES NEVES Y OTRA LIMITADA</t>
  </si>
  <si>
    <t>REPUESTOS AUTOMOTRICES HERRERA HERMANOS LIMITADA</t>
  </si>
  <si>
    <t>SOCIEDAD COMERCIAL, PUBLICIDAD AQUI NEGOCIOS LIMITADA</t>
  </si>
  <si>
    <t>PRODUCTORA DE EVENTOS LUIS ENRIQUE RIQUELME BARRA E.I.R.L.</t>
  </si>
  <si>
    <t xml:space="preserve">CENTRO DE ATENCIÓN INTEGRAL A LA MUJER Y SU FAMILIA SPA </t>
  </si>
  <si>
    <t>EDITH MARIA FRITZ CORDERO</t>
  </si>
  <si>
    <t>PABLO ABELINO  FUENTES  CERDA</t>
  </si>
  <si>
    <t>KRISTEL VIDAL PASTENE</t>
  </si>
  <si>
    <t>FRANCCESCA GINA MONTECINO JARA</t>
  </si>
  <si>
    <t>CENTRO DE NEUROREHABILITACION CAREN GABRIELA ALEJANDRA MORA GONZALEZ EIRL</t>
  </si>
  <si>
    <t>QUELTEHUES ECO CAMPING SPA</t>
  </si>
  <si>
    <t>ISABEL DEL ROSARIO GODOY FUENTEALBA</t>
  </si>
  <si>
    <t>JAIME ANTONIO PINO VILLAGRA</t>
  </si>
  <si>
    <t>AGRÍCOLA SANTA RITA SPA</t>
  </si>
  <si>
    <t xml:space="preserve">FELIPE CARIPAN Y CÍA LIMITADA </t>
  </si>
  <si>
    <t>SOCIEDAD DE TRANSPORTES RUTA SAN IGNACIO LIMITADA</t>
  </si>
  <si>
    <t>ABRAHAM ESTEBAN VARGAS ULLOA SERVICIOS DE CAPACITACION EMPRESA INDIVIDUAL DE RESPONSABILIDAD LIMITADA</t>
  </si>
  <si>
    <t>SOCIEDAD COMERCIAL B Y B SPA</t>
  </si>
  <si>
    <t>SUCULENTAS Y CACTUS CHILLÁN SPA</t>
  </si>
  <si>
    <t>COMERCIAL AGRA SPA</t>
  </si>
  <si>
    <t>SUKH YOGA SPA</t>
  </si>
  <si>
    <t>COCOTERO STUDIO CREATIVO LIMITADA</t>
  </si>
  <si>
    <t>CAPACITACIÓN LABORAL INTEGRAL PARA CHILE LTDA</t>
  </si>
  <si>
    <t>ALIMENTE SPA</t>
  </si>
  <si>
    <t>MYR COCHON SPA</t>
  </si>
  <si>
    <t>SERVICIOS DENTALES FILEMON EDUARDO FUENTES FUENTES E.I.R.L.</t>
  </si>
  <si>
    <t>MUEBLES DE DISEÑO HECTOR MARCELO CERDA BURGOS EIRL</t>
  </si>
  <si>
    <t>PUNTOOFFICE DANIEL LEON ESCOBAR E.I.R.L.</t>
  </si>
  <si>
    <t>MARIELA CAROLINA GUTIÉRREZ CHANDÍA</t>
  </si>
  <si>
    <t>COMERCIAL ANA MARÍA DURÁN MUÑOZ EIRL</t>
  </si>
  <si>
    <t>REALCE SPA</t>
  </si>
  <si>
    <t xml:space="preserve">MARÍA LORENA  LATORRE  VERA </t>
  </si>
  <si>
    <t>LAS JAVIERA SPA</t>
  </si>
  <si>
    <t>ESTAMPADOS AYLEN SPA</t>
  </si>
  <si>
    <t>AREPINGA SPA</t>
  </si>
  <si>
    <t>HACIENDO PAGINAS SPA</t>
  </si>
  <si>
    <t>CERVECERIA MAXIMILIANO HERNANDEZ CONSTANZO EIRL</t>
  </si>
  <si>
    <t>HELADERIA Y MINIMARKET ASTRID MOLINA IRRIBARRA EIRL</t>
  </si>
  <si>
    <t>MARIE LAMBALOT .</t>
  </si>
  <si>
    <t>COMERCIAL DANCARI CAROLINA GUZMAN EIRL</t>
  </si>
  <si>
    <t>VENTA AL POR MENOR DE ALIMENTOS Y ACCESORIOS PARA MASCOTAS MARIA JOSE</t>
  </si>
  <si>
    <t>GREENTRASH SPA</t>
  </si>
  <si>
    <t>LANGSTROTH SPA</t>
  </si>
  <si>
    <t>RÍO LARQUI SPA</t>
  </si>
  <si>
    <t>COMERCIALIZADORA HELIA SUSANA GONZALEZ HENRIQUEZ EIRL</t>
  </si>
  <si>
    <t>INTEGRACIÓN DE SISTEMAS INFORMÁTICOS Y ASESORÍAS COMPUTACIONALES LIMIT</t>
  </si>
  <si>
    <t>COMERCIAL MORAGA Y CIFUENTES SPA</t>
  </si>
  <si>
    <t>TURISCUELA RURAL-SPA</t>
  </si>
  <si>
    <t>EMPRESAS LARENAS MORENO SPA</t>
  </si>
  <si>
    <t>SOCIEDAD RG ASISTENCIA LIMITADA</t>
  </si>
  <si>
    <t>FRANCISCA DANIELA RIQUELME SÁEZ</t>
  </si>
  <si>
    <t>MIGUEL QUIROZ VENTAS POR COMISIONES E.I.R.L.</t>
  </si>
  <si>
    <t>SERVICIOS COMPUTACIONALES INNOVANDI LIMITADA</t>
  </si>
  <si>
    <t>INVERSIONES EL COPIHUE SPA</t>
  </si>
  <si>
    <t>SERVICIOS DE DISEÑO Y PUBLICIDAD SANTORE SPA</t>
  </si>
  <si>
    <t>TOSTADURIA LA RAZA LIMITADA</t>
  </si>
  <si>
    <t>SERVICIOS ELÉCTRICOS Y FOTOVOLTAICOS MUNDO SOLAR GONZÁLEZ EIRL</t>
  </si>
  <si>
    <t>ALEX BORIS BARRIGA SALAZAR</t>
  </si>
  <si>
    <t>FERRETERIA RAMON ALFONSO MONTECINOS SANHUEZA EIRL</t>
  </si>
  <si>
    <t>KAREN ALEXANDRA TORO CONTRERAS</t>
  </si>
  <si>
    <t>DANIELA VALESKA VARGAS ULLOA</t>
  </si>
  <si>
    <t>MANUEL BURGOS ANABALON</t>
  </si>
  <si>
    <t>SERVICIO ROYAL SPA</t>
  </si>
  <si>
    <t>CAPACITACION Y SERVICIOS LTDA CASER LTDA</t>
  </si>
  <si>
    <t>JOSÉ LUIS ROZAS YÁÑEZ</t>
  </si>
  <si>
    <t>TERESA DE JESÚS SAAVEDRA ESCARES</t>
  </si>
  <si>
    <t>MADEDERA Y COMERCIALIZADORA DIESVA LIMITADA</t>
  </si>
  <si>
    <t>SERVICIOS Y PRODUCTOS KINESICOS MEDKINETIC LTDA</t>
  </si>
  <si>
    <t>BARBARA DENIS PULGAR RIVERA</t>
  </si>
  <si>
    <t>PRODUCTORA Y CAPACITACION SF SA</t>
  </si>
  <si>
    <t>EUGENIO ENRIQUE GUTIÉRREZ GONZÁLEZ</t>
  </si>
  <si>
    <t xml:space="preserve">LABORATORIO DIGITAL  TROKI LIMITADA </t>
  </si>
  <si>
    <t>SERVICIOS DE INGENIERIA</t>
  </si>
  <si>
    <t>PATRICIA  QUIÑONES CABALIN</t>
  </si>
  <si>
    <t>CAFETERIA Y PANADERIA EIMAR GIRON JIMENEZ EIRL</t>
  </si>
  <si>
    <t xml:space="preserve">MSC CONSTRUCTORA SPA </t>
  </si>
  <si>
    <t>SOCIEDAD AGURTO Y GONZALEZ LTDA</t>
  </si>
  <si>
    <t>CONFITES GUMMIES LTDA</t>
  </si>
  <si>
    <t>SOITEL SOLUCIONES TIC SPA</t>
  </si>
  <si>
    <t>SAAVEDRA Y BETANCUR LIMITADA</t>
  </si>
  <si>
    <t xml:space="preserve">SOLUCIONES INFORMATICAS SOLUTIONTECH LIMITADA </t>
  </si>
  <si>
    <t>INVERSIONES NELKEWUE SPA</t>
  </si>
  <si>
    <t>SERVICIOS DE MANTENCIÓN INDUSTRIAL GODOY LIMITADA</t>
  </si>
  <si>
    <t>JORGE CIRILO ROCHA ROCHA</t>
  </si>
  <si>
    <t>CULTIVA TURISMO SPA</t>
  </si>
  <si>
    <t>WALDO HERNÁN RIFFO SAAVEDRA</t>
  </si>
  <si>
    <t>VANESSA CLORINDA DEL CARMEN ORELLANA VEGA</t>
  </si>
  <si>
    <t>WOLLE C&amp;R SPA</t>
  </si>
  <si>
    <t>SERVICIOS DE MANTENCION Y SOLDADURA, BLADIMIR NAVARRO E.I.R.L.</t>
  </si>
  <si>
    <t>KUYEM SPA</t>
  </si>
  <si>
    <t>COMERCIAL JAQUE GUERRA SPA</t>
  </si>
  <si>
    <t>ECA SERVICIOS SPA</t>
  </si>
  <si>
    <t>TU ESPACIO ORGANICO SPA</t>
  </si>
  <si>
    <t>PIEL KINÉSICA SPA</t>
  </si>
  <si>
    <t>ACTIVATE SPA</t>
  </si>
  <si>
    <t>RINCONCITO DE MILEY SPA</t>
  </si>
  <si>
    <t>SERRANO SPA</t>
  </si>
  <si>
    <t>TROPICONCE SPA</t>
  </si>
  <si>
    <t>TIENDA ARCOIRIS LIMITADA</t>
  </si>
  <si>
    <t>JOYAS RWILSON SPA.</t>
  </si>
  <si>
    <t>COMERCIAL Y SERVICIOS MESINA SPA</t>
  </si>
  <si>
    <t>AMSTERDAM SPA</t>
  </si>
  <si>
    <t>RESTAURANTE LIBANÉS CAMILA INZUNZA CERDA EIRL</t>
  </si>
  <si>
    <t>PANADERIA Y PASTELERIA VANIA CIFUENTES EIRL</t>
  </si>
  <si>
    <t>REGALONEARTE SPA</t>
  </si>
  <si>
    <t>VERVAL COMUNICACIONES SPA</t>
  </si>
  <si>
    <t>PERSONALIZADOS DAYANALINN CHIQUINQUIRA VILLALOBOS PACHECO EIRL.</t>
  </si>
  <si>
    <t>VILLEGAS Y MOLINA SPA</t>
  </si>
  <si>
    <t>IRS CONSULTORES SPA</t>
  </si>
  <si>
    <t>COMIDA RAPIDA AL PASO LEONARDO JEREZ E.I.R.L.</t>
  </si>
  <si>
    <t>BELLEZA INTEGRAL SPA</t>
  </si>
  <si>
    <t>JAMA SPA</t>
  </si>
  <si>
    <t xml:space="preserve">GLANZ STUDIO SPA </t>
  </si>
  <si>
    <t xml:space="preserve">COMERCIALIZADORA LOCIS </t>
  </si>
  <si>
    <t>CUARTO TURNO SPA</t>
  </si>
  <si>
    <t>DIGITAL GLOBAL TECHNOLOGY SPA</t>
  </si>
  <si>
    <t>TURISMO TRÜYÜWLEN SPA</t>
  </si>
  <si>
    <t>RENÉ CRISTOPHER DESIDERIO YÁÑEZ ACUÑA</t>
  </si>
  <si>
    <t>INGEMECANIC INGENIERIA SPA</t>
  </si>
  <si>
    <t>ESTAMPADOS RONALD ANDRES DELGADO TORRES E.I.R.L.</t>
  </si>
  <si>
    <t>VERDE CLARO TIENDA SPA</t>
  </si>
  <si>
    <t>ARCADIO ALEXIS MARIPIL LINAY</t>
  </si>
  <si>
    <t>CONSTRUCTORA GM LTDA</t>
  </si>
  <si>
    <t>GRADUADOSCL SPA</t>
  </si>
  <si>
    <t>TALLER DE SOLDADURAS LALO SPA</t>
  </si>
  <si>
    <t>EME MOTOS SPA</t>
  </si>
  <si>
    <t>DESARROLLO SOFTWARE FABRICIO ALVAREZ PARRA EIRL</t>
  </si>
  <si>
    <t xml:space="preserve">ELIANA DEL VALLE RIVAS </t>
  </si>
  <si>
    <t>GEOMIDA SPA</t>
  </si>
  <si>
    <t>INDUMENTARIA NAVE COSMICA LTDA</t>
  </si>
  <si>
    <t>ALCERRECA LASTRA SPA</t>
  </si>
  <si>
    <t>SWEET PLANTAS SPA</t>
  </si>
  <si>
    <t>SOCIEDAD DE SERVICIOS DE PROFESIONALES DE LA SALUD Y CAPACITACION FONOAUDIO SPA</t>
  </si>
  <si>
    <t>COMERCIALIZADORA SEBASTIAN MENDOZA EIRL</t>
  </si>
  <si>
    <t>CLAUDIA  MARTINEZ ROMERO</t>
  </si>
  <si>
    <t>MATIAS EDUARDO ALAFF SAAVEDRA</t>
  </si>
  <si>
    <t>ESQUELETO DIGITAL SPA</t>
  </si>
  <si>
    <t>SUSHI FUCK SPA</t>
  </si>
  <si>
    <t>C.G. $ F.G. ASOCIADOS SPA</t>
  </si>
  <si>
    <t>DOFRUSS SPA</t>
  </si>
  <si>
    <t>ESTUDIO JURÍDICO HERMOSILLA SPA</t>
  </si>
  <si>
    <t>LEON ANDRES RODRIGUEZ SAEZ</t>
  </si>
  <si>
    <t>MAM INSUMOS DE REPOSTERIA SPA</t>
  </si>
  <si>
    <t>CENTRO MEDICO SIVIRA SPA</t>
  </si>
  <si>
    <t>ESTUDIO JURIDICO AVELLO Y REBOLLEDO ASOCIADOS LIMITADA</t>
  </si>
  <si>
    <t>BOUZER SPA</t>
  </si>
  <si>
    <t>ROBERTO ENRIQUE RUBIO QUEZADA REP FAB INST TRANSF MANT COMPRA Y VTA DE REP DE MAQ PESADA INDUSTRIZADA Y VEHICULOS MOTORIZADOS EIRL</t>
  </si>
  <si>
    <t>CARLOS ALBERTO SEGUEL RUIZ</t>
  </si>
  <si>
    <t>PUBLICIDAD RICARDO RUIZ Y CIA LIMITADA</t>
  </si>
  <si>
    <t>SERVICIOS DE TRANSPORTES VICTOR ANTONIO GODOY CASTRO EIRL</t>
  </si>
  <si>
    <t>COMERCIALIZADORA TUTIENDA SPA</t>
  </si>
  <si>
    <t>CONTABILIDAD Y ASESORIA TRIBUTARIA Y FINANCIERA</t>
  </si>
  <si>
    <t>SMITECH SPA</t>
  </si>
  <si>
    <t>CUIVET SPA</t>
  </si>
  <si>
    <t>CONSTRUCTORA VALENZUELA Y BELLO LTDA</t>
  </si>
  <si>
    <t>NELSON GABRIEL JARAMILLO GALLARDO</t>
  </si>
  <si>
    <t>LESLIE KARINA YISSI SARAVIA</t>
  </si>
  <si>
    <t>ELIZABETH VIVIANN VALENZUELA MUÑOZ</t>
  </si>
  <si>
    <t>MARÍA ESTER PÉREZ RIOSECO</t>
  </si>
  <si>
    <t>VERONICA PAILAHUAL RIVAS</t>
  </si>
  <si>
    <t>JULIA MARIA BUGUEÑO MARCHANT</t>
  </si>
  <si>
    <t>BERTA XIMENA MATURANA CORNEJO</t>
  </si>
  <si>
    <t>ORFELINA MAGDALENA RIQUELME RUIZ</t>
  </si>
  <si>
    <t>SOCIEDAD DE SERVICIOS AUDIOLÓGICOS MARTÍNEZ Y URRUTIA LIMITADA</t>
  </si>
  <si>
    <t>INGEBORG MARLENE HETZ CHENEVIER</t>
  </si>
  <si>
    <t>SOLIS Y LOBOS LIMITADA</t>
  </si>
  <si>
    <t>SOCIEDAD DE CONFECCIONES DEL LAGO  SPA</t>
  </si>
  <si>
    <t>TURISMO MADRE NATURA LIMITADA</t>
  </si>
  <si>
    <t>RESTAURANT SPR DANNA YSABEL ORTIZ MONCADA EIRL</t>
  </si>
  <si>
    <t>COOPERATIVA AGRICOLA HUICHAHUE NEHUEN LIMITADA</t>
  </si>
  <si>
    <t>CARMEN MÓNICA DE LA FUENTE JEREZ</t>
  </si>
  <si>
    <t>SERVICIOS FUNERARIOS NICOLAS SANCHEZ ECHEVERRIA E.I.R.L</t>
  </si>
  <si>
    <t>CONSTRUCTORA LIBKO SPA</t>
  </si>
  <si>
    <t>OBRAS MENORES EN CONSTRUCCION (CONTRATISTA, ALBAÑILES, CARPINTERO) DAVID OSCAR TRALCAL MORALES E.I.R.L.</t>
  </si>
  <si>
    <t>EVENTOS JACQUELINE ESNÉLIDA MEDINA PÉREZ</t>
  </si>
  <si>
    <t>OSCAR DAVID  PALAVECINO MEDINA</t>
  </si>
  <si>
    <t>SOCIEDAD COMERCIAL LOS NOGALES SPA</t>
  </si>
  <si>
    <t>TERESA DE LOS ANGELES PEREZ FERNANDEZ</t>
  </si>
  <si>
    <t>INGEBORG DENISSE MEIER MERMOUD</t>
  </si>
  <si>
    <t xml:space="preserve">ROXANA JUDITH SALINAS  ALARCON </t>
  </si>
  <si>
    <t>CAMILA ANDREA NAVIA VALENZUELA</t>
  </si>
  <si>
    <t>GRANJA DE ABEJAS BEE SAFE SPA</t>
  </si>
  <si>
    <t>FITNESS GROUP LIMITADA</t>
  </si>
  <si>
    <t>DAVID ERINZON LETELIER RAMÍREZ</t>
  </si>
  <si>
    <t>LIBRERIA, ART. DE OFICINA, PAQUETERIA, TIENDA Y BAZAR PEQUES SPA</t>
  </si>
  <si>
    <t>JOAQUÍN ENRIQUE FIGUEROA LARA</t>
  </si>
  <si>
    <t>LADY PINO HUENUMAN MUEBLES E.I.R.L</t>
  </si>
  <si>
    <t>VIMIX SPA</t>
  </si>
  <si>
    <t>VIVERO NATALIA MORENO E.I.R.L</t>
  </si>
  <si>
    <t>KOIWE-AVENTURA SPA</t>
  </si>
  <si>
    <t>CREACIONES CAISA SPA</t>
  </si>
  <si>
    <t>VENTAS PEUMAYEN LIMITADA</t>
  </si>
  <si>
    <t>ELABORACIÓN DE BEBIDAS ALCOHOLICAS Y ANALCOHO, BANQUETERIA Y CONFECCIONES ANA MARIA QUIDEL REYES EIRL</t>
  </si>
  <si>
    <t>RAUL ALFREDO RIFFO OPAZO</t>
  </si>
  <si>
    <t>ARMIN KURT REDEL MATZ</t>
  </si>
  <si>
    <t>COMERCIAL EMILIA SPA</t>
  </si>
  <si>
    <t>COMERCIAL Y DISTRIBUIDORA D´MORAS LTDA.</t>
  </si>
  <si>
    <t>SERVICIOS AUTOMOTRICES FINALUBS SPA</t>
  </si>
  <si>
    <t>MARIA ELIANA MUÑOZ ORREGO</t>
  </si>
  <si>
    <t>APART HOTEL ANTU DE VILLARRICA CYNTHIA ISELLA DUQUE FUSTER E.I.R.L</t>
  </si>
  <si>
    <t>TURISMO KATERINE ÑANCO HUENCHUN E.I.L.R.</t>
  </si>
  <si>
    <t>JUAN ALBERTO ARRIAGADA NAVIA E.I.R.L.</t>
  </si>
  <si>
    <t>BERNARDO EDUARDO  PANGUILEF TAPIA</t>
  </si>
  <si>
    <t>ELSA ANDREA MUÑOZ CARRILLO</t>
  </si>
  <si>
    <t>LUIS ALBERTO ABARZÚA NAVARRETE</t>
  </si>
  <si>
    <t>FRANCISCO JAVIER MONTIEL ULLOA</t>
  </si>
  <si>
    <t>ESTAMPA TU IDEA SPA</t>
  </si>
  <si>
    <t>INVERSIONES SANTA ELISA DE HUELLANTO SPA</t>
  </si>
  <si>
    <t>SOCIEDAD COMERCIAL GR LIMITADA</t>
  </si>
  <si>
    <t>LUIS IGNACIO RÍOS SOTO</t>
  </si>
  <si>
    <t>GRACE GOMEZ  SEITZ</t>
  </si>
  <si>
    <t>HIGIESOL SPA</t>
  </si>
  <si>
    <t>DISEÑO Y ARTE DANIELA CAMPOS HERMOSILLA E.I.R.L.</t>
  </si>
  <si>
    <t>FERNANDO JAVIER FIGUEROA MENDOZA</t>
  </si>
  <si>
    <t>HUGO EMILIO MARTINEZ ARNABOLDI</t>
  </si>
  <si>
    <t>JAIVER OBRAS MENORES LIMITADA</t>
  </si>
  <si>
    <t>AGENCIA DIGITAL TEGRA SPA</t>
  </si>
  <si>
    <t>RUKACU SPA</t>
  </si>
  <si>
    <t>NAYARETH YALILE  MELGAREJO  GELDRES</t>
  </si>
  <si>
    <t>KARINA ANDREA CANO SCHNEIDER BOUTIQUE EMPRESA INDIVIDUAL DE RESPONSABILIDAD LIMITADA</t>
  </si>
  <si>
    <t xml:space="preserve">DANIZA DEL CARMEN  LOPEZ CARCAMO </t>
  </si>
  <si>
    <t>SUR DE CHILE SPA</t>
  </si>
  <si>
    <t>ECHAGÜE Y LIZAMA SPA</t>
  </si>
  <si>
    <t>DISEÑO Y CONFECCION VALERIA MARGARITA SALINAS NEUMANN E.I.R.L</t>
  </si>
  <si>
    <t>HOB SPA</t>
  </si>
  <si>
    <t>IRMA LORETO DURÁN GALLARDO</t>
  </si>
  <si>
    <t>CUTE STUFF SPA</t>
  </si>
  <si>
    <t>PAPELERIA KAREN ELISABETH AGUILERA CONCHA E.I.R.L.</t>
  </si>
  <si>
    <t>BELANNIA SPA</t>
  </si>
  <si>
    <t>DISEÑO Y PUBLICIDAD GUSTAVO PÉREZ EIRL</t>
  </si>
  <si>
    <t>AGENCIA DIGITAL PROYECTO SEIS SPA</t>
  </si>
  <si>
    <t>ANDES ARAUCANIA SPA</t>
  </si>
  <si>
    <t>SOCIEDAD COMERCIAL CERVECERA TRAYENKO LIMITADA</t>
  </si>
  <si>
    <t>TAMARA GISEL MUÑOZ SALAZAR</t>
  </si>
  <si>
    <t>B&amp;E SPA</t>
  </si>
  <si>
    <t>EVELIN MARISA GODOY CID</t>
  </si>
  <si>
    <t>CARS SERVI SPA</t>
  </si>
  <si>
    <t>RUMOR SPA</t>
  </si>
  <si>
    <t>TRANSPORTES MOWAL SPA</t>
  </si>
  <si>
    <t>SANTOS ALBERTO VARELA MEDINA</t>
  </si>
  <si>
    <t>SNACKS ARTESANALES MONTSERRAT ANAI SAN MARTIN ROMO EIRL</t>
  </si>
  <si>
    <t>QUIROZ QUINTANA SPA</t>
  </si>
  <si>
    <t>FERRETERIA Y MATERIALES DE CONSTRUCCIÓN FERNANDO ALFREDO CEVALLOS BELLO</t>
  </si>
  <si>
    <t>YANETH FABIOLA MENDOZA LÓPEZ</t>
  </si>
  <si>
    <t>MARÍA ISABEL QUIROZ MUÑOZ</t>
  </si>
  <si>
    <t>ZURA SPA</t>
  </si>
  <si>
    <t>ARTE GPOP SPA</t>
  </si>
  <si>
    <t>INGENIERIA E INFORMATICA SKYNET SPA</t>
  </si>
  <si>
    <t>ARTESANÍA EN CUERO MARITZA DEL CARMEN JARA MORALES E.I.R.L.</t>
  </si>
  <si>
    <t>IGNACIO CHOCADOS SPA</t>
  </si>
  <si>
    <t>JOSEFINA PIUTRÍN HUINCA</t>
  </si>
  <si>
    <t>NÉSTOR ARTEMIO ESPARZA TEJO</t>
  </si>
  <si>
    <t>SOCIEDAD COMERCIAL SPA</t>
  </si>
  <si>
    <t>JUANA LUISA SEPÚLVEDA DINAMARCA</t>
  </si>
  <si>
    <t>INVERSIONES SANTA SOFIA SPA</t>
  </si>
  <si>
    <t>JUAN ANTONIO FERNÁNDEZ DÍAZ</t>
  </si>
  <si>
    <t>CONSTRUCTORA Y COMERCIAL TRANS RETAIL LIMITADA</t>
  </si>
  <si>
    <t>SOCIEDAD COMERCIAL PAGONET LIMITADA</t>
  </si>
  <si>
    <t xml:space="preserve">MARTÍN PESCADOR SPA </t>
  </si>
  <si>
    <t>COLMENARES DE CABURGA SPA</t>
  </si>
  <si>
    <t>CONSTRUCTORA TITÁN LIMITADA</t>
  </si>
  <si>
    <t>CLAUDIA MARCELA CORTÉS CASANOVA</t>
  </si>
  <si>
    <t>LIDIA ANDREA LEPIQUEO ORELLANA</t>
  </si>
  <si>
    <t>MICROEMPRESA FAMILIAR MINIMARKET PAULA ANDREA MIRANDA CARO EIRL</t>
  </si>
  <si>
    <t>COMERCIAL VALERIA JACQUELINE GARRIDO EWERT E.I.R.L</t>
  </si>
  <si>
    <t>DISTRIBUIDORA Y VENTA DE AGUA PURIFICADA Y ARTICULOS COMPLEMENTARIOS ABNER MARIN MARIN E.I.R.L.</t>
  </si>
  <si>
    <t>JEANNETE JEMIMA CERDA CIFUENTES</t>
  </si>
  <si>
    <t>MUEBLES</t>
  </si>
  <si>
    <t>VYM SPA</t>
  </si>
  <si>
    <t>EXPENDEDORA COMERCIAL AZA LIMITADA</t>
  </si>
  <si>
    <t>COMERCIALIZADORA YAJAIRA BELEN RIQUELME GRANDON E.I.R.L</t>
  </si>
  <si>
    <t>CRISTIAN GABRIEL SEBASTIÁN PINCHEIRA VEJAR</t>
  </si>
  <si>
    <t>INGENIERIA Y CONSTRUCTORA RODYMAR LTDA</t>
  </si>
  <si>
    <t>NANCY MARÍA JUANICO PACHECO</t>
  </si>
  <si>
    <t>ORLANDO ENRIQUE VÁSQUEZ DÍAZ</t>
  </si>
  <si>
    <t>EUGENIO ERNESTO RÍOS RIQUELME</t>
  </si>
  <si>
    <t>RAÚL ALBERTO JARAMILLO CUEVAS</t>
  </si>
  <si>
    <t>ANA SELITA MIRANDA SEPÚLVEDA</t>
  </si>
  <si>
    <t>SERVICIOS GASTRÓNOMICOS Y TURÍSTICOS MARÍA PAZ RIEDEMANN TORRES E.I.R.L.</t>
  </si>
  <si>
    <t>JUDITH RAQUEL CARRILLO REHEL</t>
  </si>
  <si>
    <t>SOCIEDAD HOTELERA LAS BANDURRIAS LTDA.</t>
  </si>
  <si>
    <t>CLAUDIO ALEJANDRO DÍAZ MARTÍNEZ</t>
  </si>
  <si>
    <t>MACARENA PAZ  ALEGRIA  IRIGOYEN</t>
  </si>
  <si>
    <t>AMELIA INÉS MARIFILO HUILIPÁN</t>
  </si>
  <si>
    <t>YOHANA  SILVA QUEZADA</t>
  </si>
  <si>
    <t>LINEA</t>
  </si>
  <si>
    <t>IMPOLAC QUIMICA LTDA</t>
  </si>
  <si>
    <t>LUZ VANESA RIFFO PÉREZ</t>
  </si>
  <si>
    <t>124304539 PERAN FOITZICK</t>
  </si>
  <si>
    <t>COOP CAMPESINA EL ARRAYAN LTDA</t>
  </si>
  <si>
    <t>LAURA LATUZ MEZA Y CIA LIMITADA</t>
  </si>
  <si>
    <t>MARÍA SOLEDAD MALDONADO CANDIA</t>
  </si>
  <si>
    <t>PATRICIO OLIVARES OLIVARES SERVICIOS DE INGENIERIA EIRL</t>
  </si>
  <si>
    <t>SONIA THIM TINEOS</t>
  </si>
  <si>
    <t>PRODUCTORA MUSICAL CISNE NEGRO SPA</t>
  </si>
  <si>
    <t>ATELIER DE DISEÑO Y MANUFACTURA ARTESANAL MARIELA DÍAZ JARPA EIRL</t>
  </si>
  <si>
    <t>SILVIA EDESIA CURINAO CALFULEF</t>
  </si>
  <si>
    <t>AC PLANET SPA</t>
  </si>
  <si>
    <t>COMERCIO Y SERVICIO GUSTAVO CARCAMO IRRIBARRA EIRL</t>
  </si>
  <si>
    <t>PAMELA DEL CARMEN VASQUEZ CANALES</t>
  </si>
  <si>
    <t>SERVICIOS FARMACEUTICOS VALDIVIA SPA</t>
  </si>
  <si>
    <t>PEDRO ERICK STOLZENBACH PEREZ IMPRESIONES 3D EIRL</t>
  </si>
  <si>
    <t>MARÍA JOSÉ SOTO SALVO</t>
  </si>
  <si>
    <t>PATRICIA ANDREA VEGA CASTRO</t>
  </si>
  <si>
    <t>DENÉBOLA PRODUCCIÓN AUDIOVISUAL</t>
  </si>
  <si>
    <t>EXTINTORES COSMOS LTDA</t>
  </si>
  <si>
    <t>VICTOR LEONARDO BAHAMONDE HOTT</t>
  </si>
  <si>
    <t>PRODUCTORA DEL SUR SPA</t>
  </si>
  <si>
    <t>NÉLIDA TRONCOSO CASTRO CONSULTORA EIRL</t>
  </si>
  <si>
    <t>ENTRETENCIONES YESSICA MARTINEZ E.I.R.L.</t>
  </si>
  <si>
    <t>ANA IVÓN CARRASCO PITRIPÁN</t>
  </si>
  <si>
    <t>COMERCIALIZADORA CUEROS DELGADO SPA</t>
  </si>
  <si>
    <t>PAISAJISMO CRISTIAN BÓRQUEZ E.I.R.L</t>
  </si>
  <si>
    <t>CRISTIAN FELIPE CÉSPEDES ZENTENO</t>
  </si>
  <si>
    <t>SEBASTIÁN ALEJANDRO OBANDO KEIM</t>
  </si>
  <si>
    <t>ALEX BUSTOS STAMP</t>
  </si>
  <si>
    <t>CONSTRUCTORA EL LINGUE LTDA</t>
  </si>
  <si>
    <t>COMERCIAL LA FLOR SPA</t>
  </si>
  <si>
    <t>COOPERATIVA AGRICOLA DE APICULTORES DE LOS RIOS LIMITADA</t>
  </si>
  <si>
    <t>COMERCIALIZADORA LOS ARRAYANES LIMITADA</t>
  </si>
  <si>
    <t>TORRES MUÑOZ SPA</t>
  </si>
  <si>
    <t>KAMANI SPA</t>
  </si>
  <si>
    <t>CENTRO DE CAPACITACION SYNERGIA LIMITADA</t>
  </si>
  <si>
    <t>COMO EN CASAS SPA</t>
  </si>
  <si>
    <t>OMAR ASSEF Y COMPAÑIA LIMITADA</t>
  </si>
  <si>
    <t>NATIVE LIMITADA</t>
  </si>
  <si>
    <t>DULCERÍA VIVIANA PAZ SEGOVIA RIVERA E.I.R.L</t>
  </si>
  <si>
    <t>SOCIEDAD GASTRONÓMICA LAS RAÍCES</t>
  </si>
  <si>
    <t>COMERCIAL E IMPORTACIONES JAIME MARCELO MORAGA ZUÑIGA EIRL</t>
  </si>
  <si>
    <t>PEKES SPA</t>
  </si>
  <si>
    <t>ARTES DECORATIVAS NYCOLE NAVARRETE BARICHIVICH E.I.R.L</t>
  </si>
  <si>
    <t>TRES CANELOS SPA</t>
  </si>
  <si>
    <t>VITALIA MARISOL BRICEÑO SOTO</t>
  </si>
  <si>
    <t>FRANCISCA LEAL FERNANDEZ SPA</t>
  </si>
  <si>
    <t>MARÍA MAGDALENA MUÑOZ MUÑOZ</t>
  </si>
  <si>
    <t>LOS RIOS SPA</t>
  </si>
  <si>
    <t>G&amp;O CONSULTORES SPA</t>
  </si>
  <si>
    <t>SALZAS Y ADEREZOS RODRIGO CONTRERAS CORONADO E.I.R.L.</t>
  </si>
  <si>
    <t>COMERCIAL BORIS AGUSTIN MOLINA SOTO EIRL</t>
  </si>
  <si>
    <t>IDC CONSTRUCCIONES SPA</t>
  </si>
  <si>
    <t>PRADOS DE ANGACHILLA SPA</t>
  </si>
  <si>
    <t>DMT SPA</t>
  </si>
  <si>
    <t>PIEDRA AZUL SPA</t>
  </si>
  <si>
    <t>SURVISUAL SPA</t>
  </si>
  <si>
    <t>SOCIEDAD LETELIER CERNA SPA</t>
  </si>
  <si>
    <t>S &amp; M SERVICIOS DENTALES COMPAÑIA LIMITADA</t>
  </si>
  <si>
    <t>KREAMARKETING SPA</t>
  </si>
  <si>
    <t>JUAN GERARDO HARRIES MUÑOZ</t>
  </si>
  <si>
    <t>RN MATERIALES DE CONSTRUCCION SPA</t>
  </si>
  <si>
    <t xml:space="preserve">LA TRIBU INNOVACIÓN Y EMPRENDIMIENTO FEMENINO </t>
  </si>
  <si>
    <t>CONSTRUCTORA GARRIDO SPA</t>
  </si>
  <si>
    <t>JULIO MAURICIO ALMONACID VÁSQUEZ</t>
  </si>
  <si>
    <t>CRISTIAN PATRICIO URIBE CARRILLO</t>
  </si>
  <si>
    <t>LE3D SPA</t>
  </si>
  <si>
    <t>MAPUGURUMI SPA</t>
  </si>
  <si>
    <t>RUBÉN MARTÍNEZ NORIEGA</t>
  </si>
  <si>
    <t>CÉSAR SEBASTIÁN BERROCAL SALGADO</t>
  </si>
  <si>
    <t>VULCANIZACION Y ESTRUCTURAS METALICAS V Y V SPA</t>
  </si>
  <si>
    <t>ASESORÍA Y CONSTRUCCIONES VALD SPA</t>
  </si>
  <si>
    <t>LOGISTICA Y SERVICIOS GAPA SPA</t>
  </si>
  <si>
    <t>LUIS ANDRÉS  GAVILÁN  BIOTT</t>
  </si>
  <si>
    <t>CONFECCIONES PAULINA SANTANA VEGA E.I.R.L</t>
  </si>
  <si>
    <t>SOCIEDAD COMERCIAL ITROPULLI LIMITADA</t>
  </si>
  <si>
    <t>COMERCIALIZADORA NELKE LIMITADA</t>
  </si>
  <si>
    <t>SOCIEDAD AGRICOLA HUICHAHUE SPA</t>
  </si>
  <si>
    <t>TURISMO ANKACOIGUE CATALAN Y REYES LIMITADA</t>
  </si>
  <si>
    <t>CABAÑAS TURISTICAS JEANETTE GONZALEZ CARRILLO EIRL</t>
  </si>
  <si>
    <t>SOCIEDAD OPERADORA TURISMO BAJO FRUTILLAR SPA</t>
  </si>
  <si>
    <t>CENTRO EDUCATIVO OTÉCNIKA LIMITADA</t>
  </si>
  <si>
    <t>ANA DEL CARMEN VILLARROEL ALMONACID</t>
  </si>
  <si>
    <t>VERÓNICA LEONOR ABURTO ARRIAGADA</t>
  </si>
  <si>
    <t>ALEJANDRA SOLEDAD VIROT ZÚÑIGA</t>
  </si>
  <si>
    <t>RUDY CARRILLO BAEZ</t>
  </si>
  <si>
    <t>BAYLAG SPA</t>
  </si>
  <si>
    <t>SANDRA VERA 11871356-7 VERA</t>
  </si>
  <si>
    <t>LUIS HUMBERTO GALINDO MUÑOZ</t>
  </si>
  <si>
    <t>JOSÉ DEMESIO BARRIENTOS AGUILAR</t>
  </si>
  <si>
    <t>ANCUD PIZZAS LIMITADA</t>
  </si>
  <si>
    <t>GLADYS ELENA CÁRDENAS BARRIENTOS</t>
  </si>
  <si>
    <t>SERVICIOS MARGARITA CORREA CABEZAS EIRL</t>
  </si>
  <si>
    <t>FARAH NAYIP YUNES JOFRE</t>
  </si>
  <si>
    <t>BURGER TRAILER</t>
  </si>
  <si>
    <t>DEL BOSQUE SPA</t>
  </si>
  <si>
    <t>MARÍA GABRIELA CARRILLO SANDOVAL</t>
  </si>
  <si>
    <t>V&amp;A ESTETICA MEDICA SPA</t>
  </si>
  <si>
    <t>AGROSERVICIOS GERDING SPA</t>
  </si>
  <si>
    <t>COMERCIALIZADORA CRISTIAN MORA E.I.R.L</t>
  </si>
  <si>
    <t>ELDA XIMENA SOTO MANSILLA</t>
  </si>
  <si>
    <t>SOCIEDAD COMERCIALIZADORA DE TELAS, PRODUCTOS DE DECORACIÓN Y ORNAMENTACIÓN PATTY LIMITADA.</t>
  </si>
  <si>
    <t>ANDREA TERESA BARRIENTOS AGÜERO</t>
  </si>
  <si>
    <t>GIACOMOZZI Y PAVES LIMITADA</t>
  </si>
  <si>
    <t>MISI LORENZ INVERSIONES LTDA</t>
  </si>
  <si>
    <t>KUME TREMUN SPA</t>
  </si>
  <si>
    <t>ANA ESTER SANDOVAL DUHALDE</t>
  </si>
  <si>
    <t>COMERCIALIZADORA KLAUS JOERG HELLER ZAGAL E.I.R.L.</t>
  </si>
  <si>
    <t>AGENCIA NARANJA SPA</t>
  </si>
  <si>
    <t>SOCIEDAD COMERCIAL SANTA LAURA LIMITADA</t>
  </si>
  <si>
    <t>IMPULSA TU IDEA SPA</t>
  </si>
  <si>
    <t>WHASHINGTON EDELMO ARANEDA POLETTO</t>
  </si>
  <si>
    <t>NABBY SPA</t>
  </si>
  <si>
    <t xml:space="preserve">ROSA ASCENSIÓN  BUSTOS  HENRÍQUEZ </t>
  </si>
  <si>
    <t>HDC LATIN AMERICA SPA</t>
  </si>
  <si>
    <t>COMERCIALIZADORA JESSICA SANTIBÁÑEZ E.I.R.L</t>
  </si>
  <si>
    <t>HUALAIHUE FOOD EXPERIENCE SPA</t>
  </si>
  <si>
    <t>FABIÁN ELIGIO SPRINGER BENN</t>
  </si>
  <si>
    <t>HERNÁN RODRIGO CONTRERAS MUÑOZ</t>
  </si>
  <si>
    <t>TRANSPORTES MARIO SANTANA EIRL</t>
  </si>
  <si>
    <t>JAIME ANDRADE MANCILLA</t>
  </si>
  <si>
    <t>ESTEFANI ALEJANDRA VERA RUIZ</t>
  </si>
  <si>
    <t>BYTEC SECURITY SPA</t>
  </si>
  <si>
    <t>RAÚL ANDRÉS BARRÍA MATUS</t>
  </si>
  <si>
    <t>COMERCIAL TRES DIAMANTES LIMITADA</t>
  </si>
  <si>
    <t>DSUR ARQUITECTOS</t>
  </si>
  <si>
    <t>VYR CONSTRUCCIONES SPA</t>
  </si>
  <si>
    <t>YTL SPA</t>
  </si>
  <si>
    <t>VALFULL INFORMATICA SPA</t>
  </si>
  <si>
    <t>TRILOGIA MARINA SPA</t>
  </si>
  <si>
    <t>QUIMERA SPA</t>
  </si>
  <si>
    <t>BAKING PASTRY SPA</t>
  </si>
  <si>
    <t>SOCIEDAD INNOACUI LIMITADA</t>
  </si>
  <si>
    <t>MASTER ECO 365 SPA</t>
  </si>
  <si>
    <t>KINESIS PELVIC SPA</t>
  </si>
  <si>
    <t>VALENZUELA Y NIKLITSCHEK LTDA</t>
  </si>
  <si>
    <t>SEVITECA ALERCE SPA</t>
  </si>
  <si>
    <t>CERVECERIA STORMBEER LTDA</t>
  </si>
  <si>
    <t>PATAGUIN SPA</t>
  </si>
  <si>
    <t>WE LOVE DECO SPA</t>
  </si>
  <si>
    <t>B Y B 31 SPA</t>
  </si>
  <si>
    <t>R2 DISENO Y PRODUCCION LIMITADA</t>
  </si>
  <si>
    <t>ANDREA MÁRQUEZ COMERCIAL ARTECOLOR SPA</t>
  </si>
  <si>
    <t>DISTRIBUIDORA DE ALIMENTOS FOREVERFOOD LTDA</t>
  </si>
  <si>
    <t>BLANCA ROSA OLIVARES VILLALÓN</t>
  </si>
  <si>
    <t>AMASANDERÍA ARTESANAL UMAMI LIMITADA</t>
  </si>
  <si>
    <t>ALIMENTOS MARIA ANA BARRIENTOS LAGOS EIRL</t>
  </si>
  <si>
    <t>SOCIEDAD DE INVERSIONES URRUTIA ANDRADE LIMITADA</t>
  </si>
  <si>
    <t>RESURCICLA SPA</t>
  </si>
  <si>
    <t>INVERSIONES BENAMAELI SPA</t>
  </si>
  <si>
    <t>BIG CUT SPA</t>
  </si>
  <si>
    <t>RI PROPIEDADES SPA</t>
  </si>
  <si>
    <t>MAURICIO ELIECER RAMÍREZ MERCADO</t>
  </si>
  <si>
    <t>CONSTRUCTORA IPSOKAR LTDA</t>
  </si>
  <si>
    <t>COMERCIALIZADORA RAYEN TURISMO SPA</t>
  </si>
  <si>
    <t>CARRASCO EXPRESS LIMITADA</t>
  </si>
  <si>
    <t>OSCAR ROGELIO SALDIVIA BORQUEZ CONSTRUCCIONES OBRAS MENORES EMPRESA INDIVIDUAL DE RESPONSABILIDAD LIMITADA</t>
  </si>
  <si>
    <t>INTERNET Y COMUNICACIONES WISPO LIMITADA</t>
  </si>
  <si>
    <t>TALLER DE CARPINTERÍA NATALIA HORTA E.I.R.L</t>
  </si>
  <si>
    <t>HOPI DIBUJOS EIRL</t>
  </si>
  <si>
    <t>RICARDO ANDRÉS TORRES VILLARROEL</t>
  </si>
  <si>
    <t>SERVICIOS INFORMATICOS RODRIGO ALEXIS BUSTOS GOMEZ EIRL</t>
  </si>
  <si>
    <t>FOTOLUX SPA</t>
  </si>
  <si>
    <t>MOMI SPA</t>
  </si>
  <si>
    <t>INICIA ASESORÍAS SPA</t>
  </si>
  <si>
    <t>TÍO POLLO SPA</t>
  </si>
  <si>
    <t>ROSY IVONNE VARGAS VALERIO</t>
  </si>
  <si>
    <t>COMERCIAL OVANDO Y OVANDO LTDA.</t>
  </si>
  <si>
    <t>COMERCIALIZADORA Y DISTRIBUIDORA OCAPSOL SPA</t>
  </si>
  <si>
    <t>DANIELA ALEXANDRA CAMPOS MENARES</t>
  </si>
  <si>
    <t xml:space="preserve">SERVICIOS Y ASESORIAS JADE LIMITADA </t>
  </si>
  <si>
    <t>ZMIRACK SPA</t>
  </si>
  <si>
    <t>AVANTI GESTION SPA</t>
  </si>
  <si>
    <t>JULIO ANDRES URIBE HERNANDEZ</t>
  </si>
  <si>
    <t>GSO CONSULTORES SPA</t>
  </si>
  <si>
    <t>CASA SANA VIDA SANA SPA</t>
  </si>
  <si>
    <t>VM ASESORÍAS CONTABLES SPA</t>
  </si>
  <si>
    <t>VERO RO SPA</t>
  </si>
  <si>
    <t>SOCIEDAD COMERCUAL DE ALIMENTOS SELVA SANA SPA</t>
  </si>
  <si>
    <t>BE WUSST SPA</t>
  </si>
  <si>
    <t>DISEÑOS MAIRIS SPA</t>
  </si>
  <si>
    <t>VITALIZAKIN</t>
  </si>
  <si>
    <t>RÁPIDO Y FÁCIL SPA</t>
  </si>
  <si>
    <t>HOTELERA ESPACIO Y TIEMPO LTDA.</t>
  </si>
  <si>
    <t>SOCIAL CONSULTING LTDA</t>
  </si>
  <si>
    <t>LEUDINA AIDE QUEDIMAN CARDENAS</t>
  </si>
  <si>
    <t>PATAGONIA NATIVA LIMITADA</t>
  </si>
  <si>
    <t>COMERCIALIZADORA GUSTAVO ULISES PANTANALLI ROZAS EIRL.</t>
  </si>
  <si>
    <t>DISEÑO CAROLINA TEIXIDO LOYOLA E.I.R.L</t>
  </si>
  <si>
    <t>INMOBILIARIA TURISMO RURAL Y URBANO</t>
  </si>
  <si>
    <t>MARCELA ANDREA FUENTES PÉREZ</t>
  </si>
  <si>
    <t>TOUR OPERADOR Y AGENCIA DE TURISMO</t>
  </si>
  <si>
    <t>OUTPATAGONIA SPA</t>
  </si>
  <si>
    <t>ANGELA PATRICIA CAMARGO PALACIO</t>
  </si>
  <si>
    <t>INGENIERÍA Y CONSTRUCCIONES BOPP SPA.</t>
  </si>
  <si>
    <t>FARMACIA VETERINARIA CRISTOBAL ALBERTO BALBOA GONZALEZ E.I.R.L.</t>
  </si>
  <si>
    <t>PROVEA SUR SPA</t>
  </si>
  <si>
    <t xml:space="preserve">AUTOMOTRIZ </t>
  </si>
  <si>
    <t xml:space="preserve">COMERCIALIZADORA MANAVI SPA </t>
  </si>
  <si>
    <t>COMERCIAL FLOR Y TRUCO</t>
  </si>
  <si>
    <t>LIQUEN AUSTRAL SPA</t>
  </si>
  <si>
    <t>CORMORÁN EXPEDICIONES EIRL</t>
  </si>
  <si>
    <t>REFUGIO MACALES SPA</t>
  </si>
  <si>
    <t>PANGAL876 SPA</t>
  </si>
  <si>
    <t>RUMBO NATIVO SPA</t>
  </si>
  <si>
    <t>FROSINIA DEL CARMEN VILLEGAS VARGAS</t>
  </si>
  <si>
    <t>HOUSE OF DREAMS SPA</t>
  </si>
  <si>
    <t>TURISMO AVENTURA MAURICIO OTÁROLA VALLADARES E.I.R.L</t>
  </si>
  <si>
    <t>MARITZA NOEMÍ CATRIÁN CATRIÁN</t>
  </si>
  <si>
    <t>JUANA MARGOTH ANDRADE SALDIVIA</t>
  </si>
  <si>
    <t>DANIELA ANDREA FERNÁNDEZ SOLÍS</t>
  </si>
  <si>
    <t xml:space="preserve">SOCIEDAD DE PRODUCCION DE EVENTOS Y GESTION REMONTA SPA </t>
  </si>
  <si>
    <t>PRODUCTOS ALIMENTICIOS CRISTIAN EDUARDO SALDIA TRIVIÑO E.I.R.L</t>
  </si>
  <si>
    <t>OMAR ANGEL BARDALES GARCÍA</t>
  </si>
  <si>
    <t>Magallanes y Antártica Chilena</t>
  </si>
  <si>
    <t>PEDRO FRANCISCO MIMIZA URBINA</t>
  </si>
  <si>
    <t>JAVIER OMAR COLIVORO TECAY</t>
  </si>
  <si>
    <t>CECILIA VERONICA SANCHEZ REYES</t>
  </si>
  <si>
    <t>JESSICA PATRICIA ANDREA LOPEZ VARGAS</t>
  </si>
  <si>
    <t>CAROLA ANDREA MIRANDA QUINTANA</t>
  </si>
  <si>
    <t>COMERCIAL WINTEK TECNOLOGIA Y ROBOTICA LIMITADA</t>
  </si>
  <si>
    <t>BIO ECOLOGIK SPA</t>
  </si>
  <si>
    <t>DISTRIBUIDORA. COM. ALDO ENRIQUE VILLA ROJAS EIRL</t>
  </si>
  <si>
    <t>SOC COMERCIAL VIDEOCENTER LTDA</t>
  </si>
  <si>
    <t>COMERCIAL V&amp;S SPA</t>
  </si>
  <si>
    <t>MORE ANDREA VUKASOVIC LÓPEZ</t>
  </si>
  <si>
    <t>SIMEONE Y ALVAREZ LIMITADA</t>
  </si>
  <si>
    <t>OSCAR EDUARDO MATTSON PÉREZ</t>
  </si>
  <si>
    <t>RESTAURANT MAICOL BEDOYA TORRES E.I.R.L.</t>
  </si>
  <si>
    <t xml:space="preserve">COMERCIAL EDELWEISS LIMITADA </t>
  </si>
  <si>
    <t>CAFETERÍA AL PASO ISABEL ALEJANDRA SALAZAR GALLARDO E.I.R.L</t>
  </si>
  <si>
    <t>VERONICA INÉS  OLIVARES BARRÍA</t>
  </si>
  <si>
    <t>ASESORIAS LUDICAS Y EDUCATIVAS</t>
  </si>
  <si>
    <t>VENTAS AL POR MENOR DE ARTICULOS VARIOS POR INTERNET JAIRO ISRAEL LEBTUN BASCUR E.I.R.L.</t>
  </si>
  <si>
    <t>MIGUEL ANGEL MIRANDA AGUILAR</t>
  </si>
  <si>
    <t>SEBASTIAN EDUARDO ACUNA NAVARRO EMPRESA INDIVIDUAL DE RESPONSABILIDAD LIMITADA</t>
  </si>
  <si>
    <t>VARSOVIA MICHEL OTEY OJEDA</t>
  </si>
  <si>
    <t>BRUNSWICK PATAGONIAN WATER SPA</t>
  </si>
  <si>
    <t>IMPORTADORA Y COMERCIALIZADORA JYB EFFORT</t>
  </si>
  <si>
    <t>RICHARDS ANDRÉS ZAMORANO ORMEÑO</t>
  </si>
  <si>
    <t>COMERCIAL MICHELLE MIMICA CARILLO EIRL</t>
  </si>
  <si>
    <t>COMERCIAL CINTYA SANTANDER OYARZO EIRL</t>
  </si>
  <si>
    <t>KINHER SPA</t>
  </si>
  <si>
    <t>PAMELA LETICIA VIVAR OYARZÚN</t>
  </si>
  <si>
    <t>MARÍA JOSÉ AGUIRRE VELÁSQUEZ</t>
  </si>
  <si>
    <t>TERESA DE LOURDES ESPINOZA ARANCIBIA</t>
  </si>
  <si>
    <t>CLAUDIA ANDREA VARGAS FLORES</t>
  </si>
  <si>
    <t>ANDRÉS MARCELO CALLEJAS PINO</t>
  </si>
  <si>
    <t>Rodolfo Andrés Valenzuela Sepúlveda</t>
  </si>
  <si>
    <t>Fernando Agustín Borjas Wangnet</t>
  </si>
  <si>
    <t>DAVID RAUL Muñoz Parra</t>
  </si>
  <si>
    <t>Pamela Andrea Carrasco Valellejos</t>
  </si>
  <si>
    <t>wejing chen chen</t>
  </si>
  <si>
    <t>yesenia torres torres</t>
  </si>
  <si>
    <t>Maria Saavedra Villegas</t>
  </si>
  <si>
    <t>YERKO MATTIAS NAIN RIQUELME CARREÑO</t>
  </si>
  <si>
    <t>MARÍA JOSÉ MUÑOZ CORREA</t>
  </si>
  <si>
    <t>Ingrid Fredes Hernández</t>
  </si>
  <si>
    <t>MARYORY GUILLERMINA CARRIO SERÓN</t>
  </si>
  <si>
    <t>Victor Parra Arias</t>
  </si>
  <si>
    <t>KAREN ANDREA ORTIZ PAILLALEF</t>
  </si>
  <si>
    <t>Andres Gomez G.</t>
  </si>
  <si>
    <t>PEDRO MOLLEDA QUINTANA</t>
  </si>
  <si>
    <t>carlos maturana p</t>
  </si>
  <si>
    <t>elvin gil amaya</t>
  </si>
  <si>
    <t>armando guzman celis</t>
  </si>
  <si>
    <t>IVÁN JESÚS PÉREZ CONTRERAS</t>
  </si>
  <si>
    <t>Andreina Barrios Barrios</t>
  </si>
  <si>
    <t>Cristina Bucchi Bucchi</t>
  </si>
  <si>
    <t>Johanna Evelyn Mendez Hidalgo</t>
  </si>
  <si>
    <t>Claudio Esteban Astudillo Ponce</t>
  </si>
  <si>
    <t>elizabeth salgado perez</t>
  </si>
  <si>
    <t>claudia hurtado h</t>
  </si>
  <si>
    <t>RODOLFO ESTEBAN ANDRÉS GONZÁLEZ SÁNCHEZ</t>
  </si>
  <si>
    <t>Camila Ninoska Almendra Aravena</t>
  </si>
  <si>
    <t>Raul Meza Gaillard</t>
  </si>
  <si>
    <t>Ray Jonathan Pajares Timoteo</t>
  </si>
  <si>
    <t>Cristóbal Javier Astudillo Hermosilla</t>
  </si>
  <si>
    <t>MARÍA JESÚS RIVERA DÍAZ</t>
  </si>
  <si>
    <t>EMELY PAOLA VAZQUEZ BRICEÑO</t>
  </si>
  <si>
    <t>DAVID OMAR BELMAR ESPINOZA</t>
  </si>
  <si>
    <t>Marcelo Antonio Galleguillos Torres</t>
  </si>
  <si>
    <t>Enrique Luis Martínez Fernandez</t>
  </si>
  <si>
    <t>RENATA SABINA AEDO VIDAL</t>
  </si>
  <si>
    <t>Nathaniel Baslaw Conway</t>
  </si>
  <si>
    <t>Juan Pablo Moya Cáceres</t>
  </si>
  <si>
    <t>Pablo Ignacio Espinoza Rivas</t>
  </si>
  <si>
    <t>Arlette Rios Chamorrl</t>
  </si>
  <si>
    <t>julia celeste Cordova Salgado</t>
  </si>
  <si>
    <t>Rosbil Principe Salvador</t>
  </si>
  <si>
    <t>ANDRÉS DANIEL ORELLANA PEÑALOZA</t>
  </si>
  <si>
    <t>LAURA ELENA BADILLA MONDACA</t>
  </si>
  <si>
    <t>Ricardo Mata Rivera</t>
  </si>
  <si>
    <t>IVAN ENDRE SAAVEDRA</t>
  </si>
  <si>
    <t>ÁLVARO GONZALO PINTO GUTIÉRREZ</t>
  </si>
  <si>
    <t>VÍCTOR ENRIQUE ANDRÉS ALIAGA ESCOBILLANA</t>
  </si>
  <si>
    <t>FRANCISCO MIGUEL SÁEZ ROJAS</t>
  </si>
  <si>
    <t>FRANCISCO JAVIER HERNÁNDEZ GIBBS</t>
  </si>
  <si>
    <t>RODRIGO ALEXIS BISQUERT RAMÍREZ</t>
  </si>
  <si>
    <t>DAYGORO DANIEL NUÑEZ OROPEZA</t>
  </si>
  <si>
    <t>KEVIN STEPHEN GUTIÉRREZ QUISPE</t>
  </si>
  <si>
    <t>DIEGO ANTONIO DEMIAN VÉLIZ QUEZADA</t>
  </si>
  <si>
    <t>PATRICIO EUGENIO CORTEZ FRITIS</t>
  </si>
  <si>
    <t>SUSAN MERY MUÑOZ FERNÁNDEZ</t>
  </si>
  <si>
    <t>CANDY PAREDES CISTERNAS</t>
  </si>
  <si>
    <t>MANUEL ALEJANDRO JESÚS CHIGUAY GONZÁLEZ</t>
  </si>
  <si>
    <t>JEORGINA ESTEFANIA ZERPA GONZALEZ</t>
  </si>
  <si>
    <t>JUAN CARLOS QUISBERT COLORADO</t>
  </si>
  <si>
    <t xml:space="preserve">PAULINA ELIZABETH  MELO  LOPEZ </t>
  </si>
  <si>
    <t>SUNYIN MILEN CEBALLOS  RODRIEGUEZ</t>
  </si>
  <si>
    <t>PRISCILLA MARTÍNEZ  RUIZ</t>
  </si>
  <si>
    <t>LEONARDO  ARAOS CASTRO</t>
  </si>
  <si>
    <t>HANS RODOLFO  MINTE  ESPINOZA</t>
  </si>
  <si>
    <t>MICHEL ADRIÁN  SORIANO LIZAMA</t>
  </si>
  <si>
    <t>LUIS FRANCISCO  CARRASCO  HENRIQUEZ</t>
  </si>
  <si>
    <t>DIEGO SEBASTIAN  JORQUERA  MICUCCI</t>
  </si>
  <si>
    <t>ANDREA CECILIA  SUZARTE  SUZARTE</t>
  </si>
  <si>
    <t>LUZ YSMELDIA  DIAZ  MEDINA</t>
  </si>
  <si>
    <t>RODRIGO IGNACIO DÍAZ MEDINA</t>
  </si>
  <si>
    <t xml:space="preserve">IÑIGO  ZALDUONDO  VISCONTI </t>
  </si>
  <si>
    <t>CAROLINA ANDREA VARGAS PAMPALONI</t>
  </si>
  <si>
    <t>ROGELIO FERNANDO  FLORES  ZEPEDA</t>
  </si>
  <si>
    <t>DIEGO FAVIO UGALDE RABY</t>
  </si>
  <si>
    <t>INGRID JOHANNA ARAOS JORQUERA</t>
  </si>
  <si>
    <t>MACARENA VLESKA GONZÁLEZ ESPINOZA</t>
  </si>
  <si>
    <t>ESTEBAN RODRIGO ZENTENO BARRA</t>
  </si>
  <si>
    <t>CRISTINA GISSELL BASTÍAS MONARDES</t>
  </si>
  <si>
    <t>CRISTIAN MANUEL OÑATE CONTRERAS</t>
  </si>
  <si>
    <t>GERMÁN ANDRÉS ACEVEDO ÓRDENES</t>
  </si>
  <si>
    <t>RAÚL ALBERTO DE JESÚS FLORES BARROS</t>
  </si>
  <si>
    <t>GINA LOURDES ALFÉREZ MONTALICO</t>
  </si>
  <si>
    <t>LUISA DEL ROSARIO CASTILLO ARAYA</t>
  </si>
  <si>
    <t>FELIPE ANDRE RIVERA SÁNCHEZ</t>
  </si>
  <si>
    <t>MILITZA TAMARA TEREZA HIDALGO FLORES</t>
  </si>
  <si>
    <t>DANIELA MIRTHA MATURANA CAQUEO</t>
  </si>
  <si>
    <t>TERESITA DE JESÚS BUTLER MATTEY</t>
  </si>
  <si>
    <t>GUDELIA DEL CARMEN CAUTÍN CAQUEO</t>
  </si>
  <si>
    <t>MARIJANA PAULA TEPES CONSTABEL</t>
  </si>
  <si>
    <t>SULLYN HAYLEEN KONG PONCE</t>
  </si>
  <si>
    <t xml:space="preserve">CAMILA HUGETTE  MOLINA MENDOZA </t>
  </si>
  <si>
    <t>CECILIA ALEJANDRA ARACENA BUSTILLOS</t>
  </si>
  <si>
    <t>ZDENKA YELITSA UGRINOVIC CARRASCO</t>
  </si>
  <si>
    <t>CHANTHAL ROCIO BRICEÑO ROMAN</t>
  </si>
  <si>
    <t>NATALY NAYARET TAPIA SANDOVAL</t>
  </si>
  <si>
    <t>FELIPE ANDRÉS HIGUERAS URDANIVIA</t>
  </si>
  <si>
    <t>SANDRA PATRICIA MERCADO VARELA</t>
  </si>
  <si>
    <t>GUISELA  PONCE  LEON</t>
  </si>
  <si>
    <t>WILLIAMS DANIEL GARCÍA CHALLAPA</t>
  </si>
  <si>
    <t>DINKO OLAGUER RAMÍREZ ROJAS</t>
  </si>
  <si>
    <t>REYNALDO FRANCO ZUMARÁN MARTÍNEZ</t>
  </si>
  <si>
    <t>SARA NOEMI MERINO  CAGUANA</t>
  </si>
  <si>
    <t>DANIEL ALEJANDRO LLANOS LANCELLOTTI</t>
  </si>
  <si>
    <t>LILY MARLEN ORTIZ SILVA</t>
  </si>
  <si>
    <t>DIEGO ABRIL CARPIO</t>
  </si>
  <si>
    <t>DAGOBERTO JONATHAN MONTECINO OJEDA</t>
  </si>
  <si>
    <t>ANA  MUÑOZ PAEZ</t>
  </si>
  <si>
    <t>PAOLA VANESSA GUZMÁN TOESCA</t>
  </si>
  <si>
    <t>PABLO FELIPE PUENTES LIBERONA</t>
  </si>
  <si>
    <t>CAROLINA FRANCISCA DEL PILAR LANFRANCO  JAQUE</t>
  </si>
  <si>
    <t>ALAN EMMANUEL PETIT ÓRDENES</t>
  </si>
  <si>
    <t>ANGELO PATRICIO BERRÍOS BARRIENTOS</t>
  </si>
  <si>
    <t>CINTHIA VALERIA DEL CARMEN VERGARA URRUTIA</t>
  </si>
  <si>
    <t>MARCELO ENRIQUE CAMPOS RIVERA</t>
  </si>
  <si>
    <t>PAULINA NICOL JOPIA CONTRERAS</t>
  </si>
  <si>
    <t>CRISTINA HAYDÉE GUERRERO BARRERA</t>
  </si>
  <si>
    <t>DANNY DANIEL ESTAY CASTILLO</t>
  </si>
  <si>
    <t>JENNIFER MADELAINE DOLL BURGOS</t>
  </si>
  <si>
    <t>GONZALO CAMILO SILVA GÁLVEZ</t>
  </si>
  <si>
    <t>EDUARDO ANTONIO ABARCIA CORTÉS</t>
  </si>
  <si>
    <t>GONZALO EDUARDO BORDOLI VALDERRAMA</t>
  </si>
  <si>
    <t>CINDY ALICIA VENEGAS VILLALOBOS</t>
  </si>
  <si>
    <t>VALERIE DAFNE AVILÉS VEGA</t>
  </si>
  <si>
    <t>LUIS ANTONIO CHÁVEZ ROJAS</t>
  </si>
  <si>
    <t>NICOLAS ANDRES SANTIBAÑEZ CAMPUSANO</t>
  </si>
  <si>
    <t>JOHANA PILAR CASTRO  HERNÁNDEZ</t>
  </si>
  <si>
    <t>PABLO ALFONSO LANAS TRASLAVIÑA</t>
  </si>
  <si>
    <t>SEBASTIAN SILVA SILVA</t>
  </si>
  <si>
    <t xml:space="preserve">ALVARO ANDRES  GALVEZ  SALINAS </t>
  </si>
  <si>
    <t>NANCY  IRIARTE  PEREIRA</t>
  </si>
  <si>
    <t>RICARDO  NORMABUENA TAPIA</t>
  </si>
  <si>
    <t>LESLIE ANGELINE ARDILES VELIZ</t>
  </si>
  <si>
    <t>CAMILA ALEJANDRA GROS COLLAO</t>
  </si>
  <si>
    <t>ANGIE DANIELA SALGADO AGUIRRE</t>
  </si>
  <si>
    <t>PATRICIA CELILIA ERBETTA  GONZALEZ</t>
  </si>
  <si>
    <t>JOSÉ LUIS FERNÁNDEZ MIRANDA</t>
  </si>
  <si>
    <t>MARCELO ANTONIO RIQUELME PUEBLA</t>
  </si>
  <si>
    <t>JOSÉ ESTEBAN CRUZ MUÑOZ</t>
  </si>
  <si>
    <t>CAROLA YESENIA SOTO MARTÍNEZ</t>
  </si>
  <si>
    <t>ANDRÉS FELIPE ROOS PIZARRO</t>
  </si>
  <si>
    <t>NADYA KATHERINE MARÍN CÓRDOVA</t>
  </si>
  <si>
    <t>FRANCISCO JAVIER CORTES VERA</t>
  </si>
  <si>
    <t>PAOLA ELIZABETH NAVARRO ROZAS</t>
  </si>
  <si>
    <t>SAMUEL ISAAC AHUMADA CÁRDENAS</t>
  </si>
  <si>
    <t>SEBASTIAN ANDRES ALARCON CIFUENTES</t>
  </si>
  <si>
    <t>RICARDO IGNACIO GARCIA VARGAS</t>
  </si>
  <si>
    <t>CHRISTIAN HERNALDO FERNANDEZ VICENCIO</t>
  </si>
  <si>
    <t>MANUEL ANTONIO CUELLO  ARAYA</t>
  </si>
  <si>
    <t xml:space="preserve">BETSABÉ ANA-BELEN  TAPIA SUAZO </t>
  </si>
  <si>
    <t>FRANCISCA JAVIERA TOLEDO TOLEDO</t>
  </si>
  <si>
    <t>MARCELO IVAN AGUILERA HIDALGO</t>
  </si>
  <si>
    <t>PEDRO CESAR TORRES CORDERO</t>
  </si>
  <si>
    <t>SERGIO AVELLO VASQUEZ</t>
  </si>
  <si>
    <t>MARIA JESUS MALDONADO ALARCON</t>
  </si>
  <si>
    <t>PEDRO FELIPE SCHNEUER BRAHM</t>
  </si>
  <si>
    <t>DAVID ALEJANDRO CUBILLOS ARAYA</t>
  </si>
  <si>
    <t>LUIS ESTEBAN BASTIAS BONNASSIOLLE</t>
  </si>
  <si>
    <t>DIEGO IGNACIO GAETE MUÑOZ</t>
  </si>
  <si>
    <t>LUIS NELSON MUÑOZ QUINTANA</t>
  </si>
  <si>
    <t>IGNACIO BERNARDO APABLAZA DE LA PAZ</t>
  </si>
  <si>
    <t>ERIKA GRACIELA MARIGUAL RAMÍREZ</t>
  </si>
  <si>
    <t>SEBASTIÁN ANDRÉS PARRA BARROS</t>
  </si>
  <si>
    <t>FELIPE ANDRÉS MELLADO QUEZADA</t>
  </si>
  <si>
    <t>ALEJANDRO JAVIER TORRES CARTES</t>
  </si>
  <si>
    <t>ÁLVARO GERMÁN BUSTOS TORREBLANCA</t>
  </si>
  <si>
    <t>MARIA ALEJANDRA GIACHINO SANCHEZ</t>
  </si>
  <si>
    <t>SILVIA CRISTINA LATHROP GÓMEZ</t>
  </si>
  <si>
    <t>AARON FELIPE ASTORGA ASTORGA</t>
  </si>
  <si>
    <t>ANÍBAL BASILIO GALINDO MARINAY</t>
  </si>
  <si>
    <t>ROBERTO ARANCIBIA CASTILLO</t>
  </si>
  <si>
    <t>JACQUELINE ANDREA GALLEGOS MARÍN</t>
  </si>
  <si>
    <t>FERNANDO ANDRÉS FERNÁNDEZ TAPIA</t>
  </si>
  <si>
    <t>PABLO ANTONIO ROMERO DUARTE</t>
  </si>
  <si>
    <t>PAOLA ALEJANDRA FIGARI MEDINA</t>
  </si>
  <si>
    <t>FELIPE PABLO ALLIENDE RAMÍREZ</t>
  </si>
  <si>
    <t>CAROLINA BERGERIE MARIMAN</t>
  </si>
  <si>
    <t>JUAN CARLOS ORTIZ HERNANDEZ</t>
  </si>
  <si>
    <t>CARLOS EDUARDO AGUILERA LAGOS</t>
  </si>
  <si>
    <t>CRISTIAN ANDRÉS VALDEBENITO GUZMÁN</t>
  </si>
  <si>
    <t>SEBASTIÁN ORLANDO VIDAL ZÚÑIGA</t>
  </si>
  <si>
    <t>OMAR ALEJANDRO ARRATIA ÁVALOS</t>
  </si>
  <si>
    <t>MARIO EDUARDO ZÚÑIGA REYES</t>
  </si>
  <si>
    <t>GUILLERMO ULISES CORTÉS MITODIO</t>
  </si>
  <si>
    <t>CHRISTIAN EDUARDO HELBIG SOTO</t>
  </si>
  <si>
    <t>HÉCTOR ALFREDO PACHECO REQUENA</t>
  </si>
  <si>
    <t>SILVIA DE LAS MERCEDES CASTRO CASTRO</t>
  </si>
  <si>
    <t>DIEGO LAUTARO BARRENECHEA VILLARROEL</t>
  </si>
  <si>
    <t>ELLIOT HYUN CARRIZO ALVARADO</t>
  </si>
  <si>
    <t>FELIPE GONZALO VIDAL SANHUEZA</t>
  </si>
  <si>
    <t>NICOLE ALEXANDRA LE-FORT HERNÁNDEZ</t>
  </si>
  <si>
    <t>RODRIGO EDUARDO PÉREZ CARREÑO</t>
  </si>
  <si>
    <t>ISRAEL SEBASTIÁN MEZA PARADA</t>
  </si>
  <si>
    <t>ERICK PATRICIO REYES GALLEGUILLOS</t>
  </si>
  <si>
    <t>CAMILA GUTIÉRREZ BERRÍOS GUTIÉRREZ BERRÍOS</t>
  </si>
  <si>
    <t>DAVIS GIOVANNI CHAVES SOTO</t>
  </si>
  <si>
    <t>BORIS ANÍBAL SUAZO PÁEZ</t>
  </si>
  <si>
    <t>KAREN JACQUELINE VENEGAS MUÑOZ</t>
  </si>
  <si>
    <t>JESSICA ALEJANDRA ESPINOZA CARVAJAL</t>
  </si>
  <si>
    <t>JUAN FABIÁN OSORIO FERNÁNDEZ</t>
  </si>
  <si>
    <t>MARCELA RAQUEL REVILLOUD ROJAS</t>
  </si>
  <si>
    <t>NILDA CAROLINA ALIAGA ÁVILA</t>
  </si>
  <si>
    <t>CAMILA FERNANDA BELLO VIDAL</t>
  </si>
  <si>
    <t>JESSICA ANDREA URZÚA SOTO</t>
  </si>
  <si>
    <t>ROMINA LORCA LORCA JARA</t>
  </si>
  <si>
    <t>CLAUDIA JOSEFA SÁEZ CASTRO</t>
  </si>
  <si>
    <t>NATHALIE SUSAN MENDOZA MARTÍNEZ</t>
  </si>
  <si>
    <t>LUIS ANTONIO  SINUES FIGUEROA</t>
  </si>
  <si>
    <t>IVÁN HÉCTOR VARELA LINEROS</t>
  </si>
  <si>
    <t xml:space="preserve">TERESA ABIGAIL CASTRO ZUÑIGA </t>
  </si>
  <si>
    <t>PABLO RENÉ HERNÁNDEZ HERNANDEZ</t>
  </si>
  <si>
    <t>JESSICA RUOCCO .</t>
  </si>
  <si>
    <t>MATIAS ORLANDO SOTO MARAMBIO</t>
  </si>
  <si>
    <t>NICOLAS ARRIAGADA FERNANDEZ</t>
  </si>
  <si>
    <t>CAMILA BELÉN  JIMÉNEZ  GONZALEZ</t>
  </si>
  <si>
    <t>ANDRÉS ARTURO JELDES GAETE</t>
  </si>
  <si>
    <t>JACQUELINE DEL CARMEN RAMÍREZ FERNÁNDEZ</t>
  </si>
  <si>
    <t>KATHERINE DE LOS ANGELES SERRANO MENA</t>
  </si>
  <si>
    <t>ERIK ADRIÁN VENEGAS MARTÍNEZ</t>
  </si>
  <si>
    <t>ROMANETH ELIANA MATAMALA SÁNCHEZ</t>
  </si>
  <si>
    <t>MARÍA FERNANDA VALENZUELA CASTILLO</t>
  </si>
  <si>
    <t>ISAAC ALBERTO CARVAJAL PEÑA</t>
  </si>
  <si>
    <t>SCARLETT GERALDINE SCHAFFER DE LA BARRA</t>
  </si>
  <si>
    <t>ARLETTE FRANCISCA LOBOS SOTO</t>
  </si>
  <si>
    <t>JANINNA CHAVARRÍA GONZÁLEZ</t>
  </si>
  <si>
    <t>JAVIERA PAZ MARTELLI ZAPATA</t>
  </si>
  <si>
    <t>CATALINA ANDREA LEIVA CARVAJAL</t>
  </si>
  <si>
    <t>CONSTANZA ISADORA FERNÁNDEZ CORTÉS</t>
  </si>
  <si>
    <t>KARINA ANDREA TAMAYO BRAVO</t>
  </si>
  <si>
    <t>MARÍA PAZ LABRA HUMERES</t>
  </si>
  <si>
    <t>PATSY MARIA PEREZ PEREZ</t>
  </si>
  <si>
    <t xml:space="preserve">YOSELIN ESTER  RIVAS  GÓMEZ </t>
  </si>
  <si>
    <t>PAZ GATICA DE LOS REYES GATICA DE LOS REYES</t>
  </si>
  <si>
    <t>FRANCIS HAUSTRAETE LIEBBE</t>
  </si>
  <si>
    <t>CRISTIAN RODRIGO MIRANDA CANALES</t>
  </si>
  <si>
    <t>JAVIER ANDRES HENRIQUEZ MENDEZ</t>
  </si>
  <si>
    <t>JUAN SALVADOR VENEGAS BRUNA</t>
  </si>
  <si>
    <t>MARIANA CAROLINA PAREDES AGUIRRE</t>
  </si>
  <si>
    <t>RODRIGO ANTONIO MEINS ÁGUILA</t>
  </si>
  <si>
    <t>DANIEL ALEJANDRO DEL PINO ASTUDILLO</t>
  </si>
  <si>
    <t>EDITH MARAMBIO MARAMBIO</t>
  </si>
  <si>
    <t>LAZARO JESUS NAFARRATE MARTINEZ</t>
  </si>
  <si>
    <t>JULIO CRISTÓBAL TAPIA EBNER</t>
  </si>
  <si>
    <t>NICOLAS ANDRES LAGOS CATALAN</t>
  </si>
  <si>
    <t>KATHERINE NICOLE SIGOÑA GONZALEZ</t>
  </si>
  <si>
    <t>JAVIERA REYES ROJAS</t>
  </si>
  <si>
    <t>MATIAS ALEJANDRO ROJAS  VARGAS</t>
  </si>
  <si>
    <t>JULIÁN EXEQUIEL MUÑOZ ESTROZ</t>
  </si>
  <si>
    <t>NICOLÁS BENJAMÍN TOBAR VALENZUELA</t>
  </si>
  <si>
    <t>JENNIFER PAULINA GONZÁLEZ GONZÁLEZ</t>
  </si>
  <si>
    <t>LUISGUSTAVO GUERRERO GUERRERO</t>
  </si>
  <si>
    <t>JUAN ELIAS ULLOA RAMIREZ</t>
  </si>
  <si>
    <t>FELIPE ALEJANDRO VALENZUELA  LILLO</t>
  </si>
  <si>
    <t>GENESIS DIAZ ZAMORANO</t>
  </si>
  <si>
    <t>PATRICIO JAVIER CARRILLO  HUAIQUIPAN</t>
  </si>
  <si>
    <t>JOSÉ EDUARDO ABARCA BARRERA</t>
  </si>
  <si>
    <t>MANUEL JESÚS  ABURTO ORELLANA</t>
  </si>
  <si>
    <t>CRISTINA DE LAS MERCEDES SOTO GABY</t>
  </si>
  <si>
    <t>MARCO ANDRÉS CONTRERAS  LOPÉZ</t>
  </si>
  <si>
    <t>ERIC JUVENAL ARREDONDO COFRE</t>
  </si>
  <si>
    <t>GRACIELA  ORTIZ VEGA</t>
  </si>
  <si>
    <t>JUAN JARA LAZARO</t>
  </si>
  <si>
    <t>BASILIO RODANGELO AGUIRRE PLAZA</t>
  </si>
  <si>
    <t>GABRIEL ANDRÉS AROCA ALARCÓN</t>
  </si>
  <si>
    <t>MACARENA ALEJANDRA ARENAS REYES</t>
  </si>
  <si>
    <t>RODRIGO JAVIER DIAZ LUZ</t>
  </si>
  <si>
    <t>CHRISTIAN EDUARDO CHIGUAY AGUILAR</t>
  </si>
  <si>
    <t>CATALINA DEL PILAR CORREA PINTO</t>
  </si>
  <si>
    <t>HERNÁN ALFONSO GARRIDO MEDINA</t>
  </si>
  <si>
    <t>KRISHNA DUQUE MORALES</t>
  </si>
  <si>
    <t>CARLOS AEDO ESCARATE</t>
  </si>
  <si>
    <t>KAMILA ESTEFANÍA MORALES BURGOS</t>
  </si>
  <si>
    <t>CATALINA MARGARETH SARMIENTO LAGOS</t>
  </si>
  <si>
    <t>ANDRES ELIAS RIADI  SOTO</t>
  </si>
  <si>
    <t>PABLO IGNACIO SOTO FALCÓN</t>
  </si>
  <si>
    <t>ANGELA EVELIN CARVAJAL GAMBOA</t>
  </si>
  <si>
    <t>ANDREA IVONNE GONZALEZ VENEGAS</t>
  </si>
  <si>
    <t>LESLIE KATHERINE QUIROZ SOTO</t>
  </si>
  <si>
    <t>BRAYAN ABARCA GARCIA</t>
  </si>
  <si>
    <t>CARMEN GLORIA GÓMEZ PINTO</t>
  </si>
  <si>
    <t>JAVIERA ALEXANDRA SIMPSON OBREQUE</t>
  </si>
  <si>
    <t>IVÁN ESTEBAN AGUILERA NEIRA</t>
  </si>
  <si>
    <t>JORGE ALFONSO TORO CEA</t>
  </si>
  <si>
    <t>INGRID ELIZABETH JIMÉNEZ FARÍAS</t>
  </si>
  <si>
    <t>FRANCISCA JOFRÉ VALENCIA</t>
  </si>
  <si>
    <t>GABRIEL ALEJANDRO OÑATE ARDILES</t>
  </si>
  <si>
    <t>ALLISON INÉS SÁEZ PÉREZ</t>
  </si>
  <si>
    <t>DIEGO IGNACIO JORQUERA CUBILLOS</t>
  </si>
  <si>
    <t>INGRID DOMINIQUE QUINTANILLA BAEZA</t>
  </si>
  <si>
    <t>CAMILO IGNACIO MUÑOZ GATICA</t>
  </si>
  <si>
    <t>FELIPE SEBASTIÁN LÓPEZ FIGUEROA</t>
  </si>
  <si>
    <t>CLAUDIA DE LOS ANGELES MAIRA BRAVO</t>
  </si>
  <si>
    <t>ANDREA CAROLINA MARTÍNEZ MATURANA</t>
  </si>
  <si>
    <t>IGOR NAVARRO MEDINA</t>
  </si>
  <si>
    <t>DORIS SOFÍA LABBÉ MANCILLA</t>
  </si>
  <si>
    <t>FABRICIO ERNESTO SUAREZ DIAZ</t>
  </si>
  <si>
    <t>CATALINA JAVIERA  LARA  ESCALONA</t>
  </si>
  <si>
    <t>BELÉN NICOLE POBLETE FIGUEROA</t>
  </si>
  <si>
    <t>EDUARDO FELIPE OLGUIN RECIO</t>
  </si>
  <si>
    <t>LIZA MARDONES GAMBOA</t>
  </si>
  <si>
    <t>LESTER  AGUILERA GUZMAN</t>
  </si>
  <si>
    <t xml:space="preserve">GABRIELA  ALVARADO  HIDALGO </t>
  </si>
  <si>
    <t>JUAN MARCELO SANTANDER FARFAN</t>
  </si>
  <si>
    <t>FRANCISCO JAVIER LAGARRIGUE IBÁÑEZ</t>
  </si>
  <si>
    <t>GONZALO ARTURO NARANJO VARGAS</t>
  </si>
  <si>
    <t>FRANCHESCA ANDREA IBARRA OPAZO</t>
  </si>
  <si>
    <t>EDITH DEL CARMEN DE LA PAZ AGUILERA</t>
  </si>
  <si>
    <t>JEAN CARLOS MANUEL GUERRERO ZAMBRANO</t>
  </si>
  <si>
    <t>BELÉN IGNACIA MORALES ÁLVAREZ</t>
  </si>
  <si>
    <t>CARLA DANA SORIA SANDOVAL</t>
  </si>
  <si>
    <t>JOSE TOBIAS VALENZUELA CELIS</t>
  </si>
  <si>
    <t>FRANCISCO JAVIER ANTONIO PALACIOS ACEVEDO</t>
  </si>
  <si>
    <t>ALEJANDRA DEL CARMEN  GOMEZ CORONA</t>
  </si>
  <si>
    <t>ERIKA ANDREA ORELLANA NÚÑEZ</t>
  </si>
  <si>
    <t>JORGE SEBASTIÁN BELTRÁN ROMERO</t>
  </si>
  <si>
    <t>ISIDORA LALESHKA CATALDO JERIA</t>
  </si>
  <si>
    <t>EDUARDO ENRIQUE MOLINET SALAZAR</t>
  </si>
  <si>
    <t>VIVIANA ALEJANDRA MUÑOZ VERDUGO</t>
  </si>
  <si>
    <t>HELVIA BERNARDITA CARRERA BUSTOS</t>
  </si>
  <si>
    <t>TOMÁS PAU CAMPS DÍAZ</t>
  </si>
  <si>
    <t>ANGELA ESTEFANÍA MONTECINO GUZMÁN</t>
  </si>
  <si>
    <t>CECILIA IVÓN DEL CAMPO VÁSQUEZ</t>
  </si>
  <si>
    <t>EVA ALLISON LEYTON GONZÁLEZ</t>
  </si>
  <si>
    <t>RICARDO ERNESTO VEGA ALARCÓN</t>
  </si>
  <si>
    <t>NICOLÁS ELIECER BARRENECHEA BASTÍAS</t>
  </si>
  <si>
    <t>ÁLVARO NICOLÁS CORREA INOSTROZA</t>
  </si>
  <si>
    <t>ANDRES FUENTES ESPINOZA</t>
  </si>
  <si>
    <t xml:space="preserve">CAMILA STEPHANIE  MORA  HENRÍQUEZ </t>
  </si>
  <si>
    <t xml:space="preserve">FREDDY ERNESTO  QUINTANA MEZA </t>
  </si>
  <si>
    <t>ALEJANDRO ANDRES RAMOS SALAZAR</t>
  </si>
  <si>
    <t>CAMILO ANDRÉS  PARADA  BURGOS</t>
  </si>
  <si>
    <t>SEBASTIAN BARAHONA  VERGARA</t>
  </si>
  <si>
    <t>LUIS ALEJANDRO MORA PARRA</t>
  </si>
  <si>
    <t>PATRICIA LUCIA  JUNCAL MUÑOZ</t>
  </si>
  <si>
    <t>JAVIERA CONSTANZA ROSSA GONZÁLEZ</t>
  </si>
  <si>
    <t>ROMINA SOLEDAD RUBIO LABRÍN</t>
  </si>
  <si>
    <t>MARIA JULIETA PERULAN HINOJOSA</t>
  </si>
  <si>
    <t>JUAN CARLOS VASQUEZ RAMIREZ</t>
  </si>
  <si>
    <t>ESTER DEL CARMEN BELLO SANDOVAL</t>
  </si>
  <si>
    <t>ESTEFANÍA DEL PILAR FREIRE FUENTES</t>
  </si>
  <si>
    <t>DANIELA MELISA DÍAZ ESCALONA</t>
  </si>
  <si>
    <t xml:space="preserve">CAROLINA BEATRIZ  DE LA HOZ  MONTOYA </t>
  </si>
  <si>
    <t>NICOLÁS ESTEBAN PEÑA JARA</t>
  </si>
  <si>
    <t>JUAN DAMIAN VILCHES OBREQUE</t>
  </si>
  <si>
    <t>PATRICIO MAXIMILIANO ZAMBRANO RUBILAR</t>
  </si>
  <si>
    <t>CAMILA ANTONIA YAÑEZ MORA</t>
  </si>
  <si>
    <t>ALEXANDER RICARDO BURGOS ESCAMILLA</t>
  </si>
  <si>
    <t>VÍCTOR ALFONSO SEGUEL MUÑOZ</t>
  </si>
  <si>
    <t>VILMA ELIZABETH GUZMÁN CASTILLO</t>
  </si>
  <si>
    <t>FRANCISCO JAVIER ARANEDA ACUÑA</t>
  </si>
  <si>
    <t>MARÍA ADELA BARRIENTOS CARRILLO</t>
  </si>
  <si>
    <t>TATIANA MAGDALENA OÑATE ÁVILA</t>
  </si>
  <si>
    <t>FELIPE ANDRÉS LLANCAFIL GÓMEZ</t>
  </si>
  <si>
    <t>OSVALDO ALEXIS REINOSO PAREDES</t>
  </si>
  <si>
    <t>EGON ARNOLDO MUÑOZ BALBOA</t>
  </si>
  <si>
    <t>LISSANDRA PATRICIA CAMPOS PINO</t>
  </si>
  <si>
    <t>FRANCO JESÚS RIVANO HORMAZÁBAL</t>
  </si>
  <si>
    <t>FABIÁN ANTONIO CARES IBÁÑEZ</t>
  </si>
  <si>
    <t>ROSE MARIE CAROLINA ARRIAGADA FERNÁNDEZ</t>
  </si>
  <si>
    <t>CRISTINA VERÓNICA DAZA LAGOS</t>
  </si>
  <si>
    <t>GONZALO MATÍAS VEGA MARTÍNEZ</t>
  </si>
  <si>
    <t>FERNANDO MUÑOZ FONSECA</t>
  </si>
  <si>
    <t>CAMILA FERNANDA CARTES PIÑA</t>
  </si>
  <si>
    <t>ALEJANDRA ELIZABETH PALMA MORALES</t>
  </si>
  <si>
    <t>SILVIA ESTER VÁSQUEZ HURTADO</t>
  </si>
  <si>
    <t>JORGE EDUARDO GUENANTE SAAVEDRA</t>
  </si>
  <si>
    <t>FRANCISCO GELABERT ZAGAL</t>
  </si>
  <si>
    <t>ESTRELLA MARÍA MACAYA PADILLA</t>
  </si>
  <si>
    <t>JOCELIN ROXANA VALENZUELA ESCOBAR</t>
  </si>
  <si>
    <t>DANIELA CAROLINA AGUAYO PINOCHET</t>
  </si>
  <si>
    <t>YOSELIN ESTEFANNY FERNÁNDEZ ÁLVAREZ</t>
  </si>
  <si>
    <t>VANESSA ANDREA ZERENE LEIVA</t>
  </si>
  <si>
    <t>DANIELA ANDREA ROA QUIERO</t>
  </si>
  <si>
    <t>MARIO PATRICIO SEBASTIÁN GONZÁLEZ FONTECILLA</t>
  </si>
  <si>
    <t>CÉSAR PASCUAL BASCUÑÁN OYARCE</t>
  </si>
  <si>
    <t>ANA MARÍA JOSÉ MORALES BAETTIG</t>
  </si>
  <si>
    <t>CARLA ANDREA CONDEZA PAVEZ</t>
  </si>
  <si>
    <t>VERÓNICA MARLEN GÓMEZ LEAL</t>
  </si>
  <si>
    <t>CAMILA FERNANDA SÁEZ ARTEAGA</t>
  </si>
  <si>
    <t>LORENA ALEJANDRA ARAYA VERA</t>
  </si>
  <si>
    <t>ALEXANDER EMILIO MUÑOZ SÁEZ</t>
  </si>
  <si>
    <t>ESTEBAN IGNACIO CABEZAS RODRÍGUEZ</t>
  </si>
  <si>
    <t>SILVANA SOFÍA RÍOS ESPARZA</t>
  </si>
  <si>
    <t>MARISOL MARLENE ISLA SOTO</t>
  </si>
  <si>
    <t>VANESSA MACARENA CORTÉS MUÑOZ</t>
  </si>
  <si>
    <t>GABRIEL ANTONIO ANDRADE SALAZAR</t>
  </si>
  <si>
    <t>MAYRA YOLANDA ROJAS HENRÍQUEZ</t>
  </si>
  <si>
    <t>PATRICIA ANTONIETA BRAVO  MORA</t>
  </si>
  <si>
    <t>FOSTER ANDRES ABURTO RICO</t>
  </si>
  <si>
    <t>NICOLÁS GONZALO CUEVAS PARRA</t>
  </si>
  <si>
    <t>BERNARDO ULISES SAEZ ALARCON</t>
  </si>
  <si>
    <t>LISSETTE VERDEJO VERDEJO</t>
  </si>
  <si>
    <t>DANIELA ALEJANDRA CONTRERAS URRUTIA</t>
  </si>
  <si>
    <t>RICHARD FELIPE DONOSO PINO</t>
  </si>
  <si>
    <t>RUSMELY CUELLO AQUINO</t>
  </si>
  <si>
    <t>JOSÉ MATÍAS RIVERA BELMAR</t>
  </si>
  <si>
    <t>TOMAR GARCIA SARZOSA</t>
  </si>
  <si>
    <t>ESTEBAN BENITEZ SILVA BENITEZ SILVA</t>
  </si>
  <si>
    <t>MATHIAS LEON  PLUMMER</t>
  </si>
  <si>
    <t>JAIME ESTEBAN SAAVEDRA DOMÍNGUEZ</t>
  </si>
  <si>
    <t>LUISA EUFROSINA YAÑEZ SANCHEZ</t>
  </si>
  <si>
    <t>HEIDY MERIEL  SOLANO ANGARITA</t>
  </si>
  <si>
    <t>TANIA PAMELA PINTO MANRÍQUEZ</t>
  </si>
  <si>
    <t>VALERIA ISABEL  PEREZ  GARCES</t>
  </si>
  <si>
    <t>PEDRO ALBERTO SOTO  FUENTES</t>
  </si>
  <si>
    <t>JOAQUÍN ANDRE SOLAR ESCALONA</t>
  </si>
  <si>
    <t>ALEX ANTONIO  ARRIAGADA CONTRERAS</t>
  </si>
  <si>
    <t>ROLANDO HUMBERTO VERDUGO VASQUEZ</t>
  </si>
  <si>
    <t>YOLANDA PAOLA AGUAYO CHAVEZ</t>
  </si>
  <si>
    <t>CARLOS ERIK ESCOBAR RIQUELME</t>
  </si>
  <si>
    <t>SEBASTIÁN PINEDA FIGUEROA</t>
  </si>
  <si>
    <t>SEBASTIAN CASTILLO CASTRO</t>
  </si>
  <si>
    <t>MARIXA ISABEL BURGOS MALDONADO</t>
  </si>
  <si>
    <t>GONZALO ANDRES ANTIMAN  RIVAS</t>
  </si>
  <si>
    <t>CAMILA ALEJANDRA NOVA PÉREZ</t>
  </si>
  <si>
    <t>MICHAEL ANTONIO ÁLVAREZ SALAZAR</t>
  </si>
  <si>
    <t>FERNANDO MATÍAS RIVAS ARRIAGADA</t>
  </si>
  <si>
    <t>LEYLA PAULINA BRIONES SILVA</t>
  </si>
  <si>
    <t>MARCELO ALONSO CONTRERAS SALAZAR</t>
  </si>
  <si>
    <t>JESUS ALFONSO PEREZ FERNANDEZ</t>
  </si>
  <si>
    <t>SEBASTIÁN ALEJANDRO LAGOS GÓMEZ</t>
  </si>
  <si>
    <t>JHONATTAN  RAMIREZ POLANCO</t>
  </si>
  <si>
    <t>PAMELA ANDREA CID GUTIERREZ</t>
  </si>
  <si>
    <t xml:space="preserve">PAULINA EUGENIA PACHECO  CHAMORRO </t>
  </si>
  <si>
    <t>OSCAR RAUL MATUS HERRERA</t>
  </si>
  <si>
    <t>JUAN ANDRÉS CASTRO REBOLLEDO</t>
  </si>
  <si>
    <t>JOSE EDUARDO TAPIA RAMIREZ</t>
  </si>
  <si>
    <t>MARIA MAGDALENA JUANA NICOLICH LUQUE</t>
  </si>
  <si>
    <t>EDUARDO ARTURO ARRIAGADA BRAVO</t>
  </si>
  <si>
    <t>IVANA BELÉN RIFFO MUÑOZ</t>
  </si>
  <si>
    <t>PABLO ESTEBAN TAPIA HERRERA</t>
  </si>
  <si>
    <t>JOSEFA ALMENDRA ARRIAGADA  CACERES</t>
  </si>
  <si>
    <t>DIEGO DÍAZ  OPAZO</t>
  </si>
  <si>
    <t>CRISTIAN GONZALO EDUARDO ROJAS GARRIDO</t>
  </si>
  <si>
    <t>FELIPE ALEXIS VERGARA VALDEBENITO</t>
  </si>
  <si>
    <t>CARMEN GLORIA GALAZ JARA</t>
  </si>
  <si>
    <t>CAMILA FERNANDA RUIZ SALAZAR</t>
  </si>
  <si>
    <t>GERSON CRISTIAN CRUCES NORAMBUENA</t>
  </si>
  <si>
    <t>MARILYN SOLEDAD FERNÁNDEZ MEZA</t>
  </si>
  <si>
    <t>NATALIA ORTIZ URRUTIA</t>
  </si>
  <si>
    <t>MAXIMO ENRIQUE SANDOVAL ALARCÓN</t>
  </si>
  <si>
    <t>RUTH EFIGENIA PARRA ORELLANA</t>
  </si>
  <si>
    <t>FELIPE ALFONSO FELIPE RODRÍGUEZ</t>
  </si>
  <si>
    <t>DIANA SCARLETT BARRIOS CUITIÑO</t>
  </si>
  <si>
    <t>DAVID ALBERTO  SALGADO LOZANO</t>
  </si>
  <si>
    <t>SOLANGE ALEJANDA BRIONES ULLOA</t>
  </si>
  <si>
    <t>FRANCISCA ESTER LEIVA QUEVEDO</t>
  </si>
  <si>
    <t>FRANCISCO JAVIER JACOB CONCHA ARTEAGA</t>
  </si>
  <si>
    <t>JOSÉ LUIS ZAMBRANO AVELLO</t>
  </si>
  <si>
    <t xml:space="preserve">ERWIN RODRIGO ACUÑA  LIEMPI </t>
  </si>
  <si>
    <t>RICHARD MATÍAS TORRES BARRIGA</t>
  </si>
  <si>
    <t>FERNANDO ANDRÉS BOTASSO SEPÚLVEDA</t>
  </si>
  <si>
    <t>VANIA JIMENEZ GOMEZ</t>
  </si>
  <si>
    <t>CONSTANZA ANDREA MEDEL SEGUEL</t>
  </si>
  <si>
    <t>RICHARD ANDRÉS LAVÍN FUENZALIDA</t>
  </si>
  <si>
    <t>VICTORIA FLORENCIA MONSERRAT GARRIDO MONTECINOS</t>
  </si>
  <si>
    <t>JOHN ISAÍAS COLLAO LAGOS</t>
  </si>
  <si>
    <t>ROSA JEANNETTE FIGUEROA VELOZO</t>
  </si>
  <si>
    <t>MARCELO TAITO JARA</t>
  </si>
  <si>
    <t>CLEMENTE ALEXI NAVARRETE RODRÍGUEZ</t>
  </si>
  <si>
    <t>PATRICIA BEATRIZ CANIU CANIU</t>
  </si>
  <si>
    <t>CRISTHIAN ALEJANDRO RODRÍGUEZ SCHNEIDER</t>
  </si>
  <si>
    <t>JOSÉ SANTOS  PEDRAZA VIVALLOS</t>
  </si>
  <si>
    <t>ALICIA CECILIA ULLOA VALENCIA</t>
  </si>
  <si>
    <t>HEBER ELEAZAR SÁNCHEZ SOLAR</t>
  </si>
  <si>
    <t>FELIPE ANTONIO SANZANA FERRADA</t>
  </si>
  <si>
    <t>OLGA EUFEMIA ALVARADO TOLEDO</t>
  </si>
  <si>
    <t>ALAN MATÍAS CALFUMIL PULGAR</t>
  </si>
  <si>
    <t>MARIANELA DEL PILAR CABRERA GALLARDO</t>
  </si>
  <si>
    <t>KARINA ARLETTE MEDINA FUENTES</t>
  </si>
  <si>
    <t>JAVIER SIFRIDO ÑANCUFIL ÑANCUPIL</t>
  </si>
  <si>
    <t>MATÍAS IGNACIO ACEVEDO BRIONES</t>
  </si>
  <si>
    <t>HANNS CRHISTOPHER FLIES KANDALAF</t>
  </si>
  <si>
    <t>PATRICIA VERÓNICA PASTÉN FERNÁNDEZ</t>
  </si>
  <si>
    <t>AUDOLINA DEL CARMEN FERNÁNDEZ SÁEZ</t>
  </si>
  <si>
    <t>SERGIO JESÚS LEIVA VALLEJOS</t>
  </si>
  <si>
    <t>BÁRBARA ALEJANDRA DÉLANO PARRA</t>
  </si>
  <si>
    <t>RUBÉN HERNÁN FUENTEALBA ROMERO</t>
  </si>
  <si>
    <t>MARÍA JOSEFINA MERY DONOSO</t>
  </si>
  <si>
    <t>CONSTANZA VALENTINA ZULETA PEÑA</t>
  </si>
  <si>
    <t>ALEJANDRA NICOLE CÁRDENAS PACHECO</t>
  </si>
  <si>
    <t>ANGELA KARELL CABALLERO HINOJOSA</t>
  </si>
  <si>
    <t>PATRICIO JAVIER COFRÉ CANIO</t>
  </si>
  <si>
    <t>RIGOBERTO OCIEL CABRERA OLIVARES</t>
  </si>
  <si>
    <t>LUIS ANDRÉS ARTIGAS URREA</t>
  </si>
  <si>
    <t>EDUARDO ALFREDO CALABRANO CASTRO</t>
  </si>
  <si>
    <t>GLORIA PATRICIA OROZCO PINEDA</t>
  </si>
  <si>
    <t>ABNER ELÍAS MARÍN MARÍN</t>
  </si>
  <si>
    <t>MATÍAS ENRIQUE SEGUEL ARIAS</t>
  </si>
  <si>
    <t>GERALD ALEXANDER KIEKEBUSCH RIQUELME</t>
  </si>
  <si>
    <t>DIANA ANDREA CORTÉS ORÓSTICA</t>
  </si>
  <si>
    <t>RAÚL ISMAEL COVARRUBIA NÚÑEZ</t>
  </si>
  <si>
    <t>MARIBEL VANESSA ABARZUA WILLINBRIKN</t>
  </si>
  <si>
    <t>FRANCISCO JAVIER ROMERO MIERES</t>
  </si>
  <si>
    <t xml:space="preserve">RODRIGO ANDRES  VERGARA  ZISMAN </t>
  </si>
  <si>
    <t>DIEGO ALONSO GARCES CARVALLO</t>
  </si>
  <si>
    <t>ELISABET ANDREA CARRASCO LANDEROS</t>
  </si>
  <si>
    <t>GABRIELA VILLALOBOS VILLALOBOS</t>
  </si>
  <si>
    <t>HECTOR ALEXIS  SANTIBAÑEZ ADRIAZOLA</t>
  </si>
  <si>
    <t>FABIOLA GARCES AREVALO</t>
  </si>
  <si>
    <t>EDISON MARCELO  CAYUQUEO CAYUQUEO</t>
  </si>
  <si>
    <t>LEONEL OMAR MORALES FLORES</t>
  </si>
  <si>
    <t>MANUEL ALEJANDRO JARA NORAMBUENA</t>
  </si>
  <si>
    <t>NATALIA ISABEL MANRÍQUEZ GROSS</t>
  </si>
  <si>
    <t>OSCAR FABIAN NAHUELCURA MILLAQUEO</t>
  </si>
  <si>
    <t>DANIEL IGNACIO HERRERA ACEITUNO</t>
  </si>
  <si>
    <t>NICOLÁS ELIGIO PARRA CALABRANO</t>
  </si>
  <si>
    <t>JUAN CARRASCO CARRASCO</t>
  </si>
  <si>
    <t>JORGE LUIS MARTINEZ ALTAMIRANO</t>
  </si>
  <si>
    <t>INGRID MARIETTE VILLANUEVA MONTALBÁN</t>
  </si>
  <si>
    <t>MARÍA JESÚS LATORRE GARCÍA</t>
  </si>
  <si>
    <t>JOSE OMAR BETANCOURT FERRADA</t>
  </si>
  <si>
    <t>ANDREA ALEJANDRA  TUREUPIL  CISTERNA</t>
  </si>
  <si>
    <t xml:space="preserve">JORGE LUIS ALEJANDRO  RIQUELME  ÁVILA </t>
  </si>
  <si>
    <t>CRISTÓBAL ANDRÉS SALDIVIA CARO</t>
  </si>
  <si>
    <t>ROMINA ESTEFANY ALVARADO GUTIÉRREZ</t>
  </si>
  <si>
    <t>JOSÉ IGNACIO CARRERA ITURRIAGA</t>
  </si>
  <si>
    <t>VALENTINA JAVIERA SEPÚLVEDA PARRA</t>
  </si>
  <si>
    <t>CLAUDIA PERLA MARTINEZ RODRIGUEZ</t>
  </si>
  <si>
    <t>EUGENIO JOSE ZEA COLINA</t>
  </si>
  <si>
    <t>ESTRELLA SOLEDAD  DURAN SANHUEZA</t>
  </si>
  <si>
    <t>CLAUDIA ANDREA BLANCO VILLALOBOS</t>
  </si>
  <si>
    <t>PABLO ANDRÉS BELMAR VELÁSQUEZ</t>
  </si>
  <si>
    <t>ERIK RODRIGO OSSES ARANEDA</t>
  </si>
  <si>
    <t>OLGA DINA VELÁSQUEZ BELTRÁN</t>
  </si>
  <si>
    <t xml:space="preserve">CARLOS ALEJANDRO  AMPUERO  RIVERA </t>
  </si>
  <si>
    <t xml:space="preserve">MARCO ANTONIO  CHEUQUENAO  SANHUEZA </t>
  </si>
  <si>
    <t>VIOLETA ISABEL SCHLEEF RODRÍGUEZ</t>
  </si>
  <si>
    <t>JUAN GONZALO RIVERA RIVERA</t>
  </si>
  <si>
    <t>FRANCO ESTEBAN CIUCHI CARRASCO</t>
  </si>
  <si>
    <t>CARLOS LEONARDO JOFRE BETANCOURT</t>
  </si>
  <si>
    <t>YASNA ISABEL MUÑOZ TORRES</t>
  </si>
  <si>
    <t xml:space="preserve">ANSELMO HUMBERTO  URRA BARRERA </t>
  </si>
  <si>
    <t xml:space="preserve">ALFREDO SEBASTIÁN  GÓMEZ  GUTIERREZ </t>
  </si>
  <si>
    <t>JUDITH ANDREA ORTEGA VILLAGRÁN</t>
  </si>
  <si>
    <t>HERNÁN CLAUDIO LARRAÍN QUEZADA</t>
  </si>
  <si>
    <t>FREDY ALEX RIVERA ARRATIA</t>
  </si>
  <si>
    <t>CESAR ENRIQUE HERNANDEZ  SCHMIDT</t>
  </si>
  <si>
    <t>FRESIA ESTEFANÍA ECHEVERRÍA CASTILLO</t>
  </si>
  <si>
    <t>JOHON JONAHTAM  HIDALGO  SEPULVEDA</t>
  </si>
  <si>
    <t>HERIBERTO JONATHAN SAEZ RIVERA</t>
  </si>
  <si>
    <t>ARIEL EDGARDO SANHUEZA SANHUEZA</t>
  </si>
  <si>
    <t>JAVIER HERNANDO SANHUEZA VALENZUELA</t>
  </si>
  <si>
    <t>EDGARDO JOSE VILLARREAL DUARTE</t>
  </si>
  <si>
    <t>ESTEBAN ANDRES  RODRIGUEZ HERNANDEZ</t>
  </si>
  <si>
    <t>MARIA DE LOS ANGELES ACUÑA POBLETE</t>
  </si>
  <si>
    <t>RICARDO VALDOVINO ARANEDA VERA</t>
  </si>
  <si>
    <t>ENRIQUE JULIO QUILAN COLICHEO</t>
  </si>
  <si>
    <t>MARINA ISABEL PARRA ZAPATA</t>
  </si>
  <si>
    <t>JUAN ENRIQUE FUENTES RIFFO</t>
  </si>
  <si>
    <t>NICOLAS PATRICIO CISTERNA BREVIS</t>
  </si>
  <si>
    <t>VALENTINA ISIDORA FUENTES NOVOA</t>
  </si>
  <si>
    <t>KERNS STEVE PEÑA RAMIREZ</t>
  </si>
  <si>
    <t>KATHERIN MONTECINOS  MONTECINOS</t>
  </si>
  <si>
    <t>MARIANELA MARCELA PARDO PARDO</t>
  </si>
  <si>
    <t>JUAN PABLO VÁSQUEZ ZAMBRANO</t>
  </si>
  <si>
    <t>JIMMY EDWARD TOBAR SANHUEZA</t>
  </si>
  <si>
    <t>VALERIA ALEJANDRA TORRES REYES</t>
  </si>
  <si>
    <t>NAISA VALENTINA CASTILLO SALAZAR</t>
  </si>
  <si>
    <t>KATHERINE ANDREA BERNER NIKLITSCHEK</t>
  </si>
  <si>
    <t>SUSAN STEPHANIE JOOST WINKLER</t>
  </si>
  <si>
    <t>CLARA SOLEDAD AGUIRRE MORA</t>
  </si>
  <si>
    <t>PABLO ANDRÉS HOMES OVANDO</t>
  </si>
  <si>
    <t>CASSANDRA MARIOLY RIOSECO RIOSECO</t>
  </si>
  <si>
    <t>DEBRA YAMILA TOLEDO GONZÁLEZ</t>
  </si>
  <si>
    <t>NELSON ELÍAS CARIPÁN VERGARA</t>
  </si>
  <si>
    <t>GUSTAVO ANDRÉS FLORES OPORTO</t>
  </si>
  <si>
    <t>BENJAMÍN CARRIQUIRY BERNER</t>
  </si>
  <si>
    <t>NICOLE ESTELA VELÁSQUEZ TEJEDA</t>
  </si>
  <si>
    <t>NICOL BELÉN SOLÍS SALGADO</t>
  </si>
  <si>
    <t>ELSA VALERIA CHÁVEZ ARROYO</t>
  </si>
  <si>
    <t>BRAYAN RONIER ORELLANA AHILLA</t>
  </si>
  <si>
    <t>DIETER REHHOF ABDULMALAK</t>
  </si>
  <si>
    <t>ELIZARDO ANTONIO YAITUL OYARZO</t>
  </si>
  <si>
    <t>ANA ISABEL PAULINA PEÑA CABRERA</t>
  </si>
  <si>
    <t>GABRIEL HIGUERAS VIDAL</t>
  </si>
  <si>
    <t>CAMILA ANDREA SEPÚLVEDA ESPINOZA</t>
  </si>
  <si>
    <t>NICOLAS LEAL JARA</t>
  </si>
  <si>
    <t>LORENA MÁRQUEZ PEZOA</t>
  </si>
  <si>
    <t>VIVIANA LUISA VALDENEGRO ZUCCO</t>
  </si>
  <si>
    <t>DANIELA BELÉN HOMAN NAVARRETE</t>
  </si>
  <si>
    <t>PAOLA FERNANDA MENICONI MUÑOZ</t>
  </si>
  <si>
    <t>CARLA ALFONSINA CORONADO ZAMBRANO</t>
  </si>
  <si>
    <t>MARIA ALEJANDRA  IBARRA GUEVARA</t>
  </si>
  <si>
    <t>JORGE ALFREDO OLTRA SCHÜLER</t>
  </si>
  <si>
    <t>CRISTIAN ANTONIO ROSAS CASTILLO</t>
  </si>
  <si>
    <t>ALBINTON ALEXANDER ROMERO ARAUJO</t>
  </si>
  <si>
    <t>ALFONSO ANDRÉS MUÑOZ VEGA</t>
  </si>
  <si>
    <t>JUAN EDUARDO AEDO ZÚÑIGA</t>
  </si>
  <si>
    <t>VÍCTOR MIGUEL PÉREZ GALLARDO</t>
  </si>
  <si>
    <t>ROBERTO EDUARDO CARRASCO CARRILLO</t>
  </si>
  <si>
    <t>ALBERTO ESTEBAN BARRÌA MARIN</t>
  </si>
  <si>
    <t>PATRICIO ENRIQUE OYANEDER AHERN</t>
  </si>
  <si>
    <t>SANDRA UBERLINDA NAIN DELGADO</t>
  </si>
  <si>
    <t>VÍCTOR HUGO ALVARADO AGUILAR</t>
  </si>
  <si>
    <t>GONZALO ANDRÉS VELÁSQUEZ AGONI</t>
  </si>
  <si>
    <t>MIGUEL ANGEL CÁRDENAS VILLARROEL</t>
  </si>
  <si>
    <t>CRISTIAN PABLO MORALES PERALTA</t>
  </si>
  <si>
    <t>SILVANA CAMILA LÓPEZ MANSILLA</t>
  </si>
  <si>
    <t>CLAUDIA FRANCISCA DÍAZ BAHAMONDE</t>
  </si>
  <si>
    <t>JANET MARCELA DÍAZ LATORRE</t>
  </si>
  <si>
    <t>PAULA ARACELLY AGUILAR ANTIMÁN</t>
  </si>
  <si>
    <t>ANDREA ALEJANDRA NAGUELQUÍN GARCÍA</t>
  </si>
  <si>
    <t>ANDRÉS SAMUEL CHIGUAY VELÁSQUEZ</t>
  </si>
  <si>
    <t>EDGARD ALLAN ERNESTO SAAVEDRA DOLLENZ</t>
  </si>
  <si>
    <t>ARTURO HUMBERTO GÓMEZ IBÁÑEZ</t>
  </si>
  <si>
    <t>PABLO ANDRÉS LÓPEZ MUÑOZ</t>
  </si>
  <si>
    <t>NATALIE ANDREA FLORES CÁRDENAS</t>
  </si>
  <si>
    <t>CASANDRA BELÉN TOLEDO ALVARADO</t>
  </si>
  <si>
    <t>GASPAR ALONSO TOLEDO NAVARRO</t>
  </si>
  <si>
    <t>TOMAS ALONSO PORTORELLI ZAMBRANO</t>
  </si>
  <si>
    <t>FELIPE ANDRÉS RAMÍREZ BALBOA</t>
  </si>
  <si>
    <t>CARLOS HERNÁN  PINCOL  EMMOTT</t>
  </si>
  <si>
    <t>LUCIANO ENRIQUE  PLACENCIO CALANCHIE</t>
  </si>
  <si>
    <t>CRISTIAN TOLEDO GOMEZ</t>
  </si>
  <si>
    <t>JOSE MANUEL FERNANDEZ MONTAÑA</t>
  </si>
  <si>
    <t>JAVIER ANTONIO GONZALEZ  BARRIA</t>
  </si>
  <si>
    <t>PAOLA AZTRID SANCHEZ VALERO</t>
  </si>
  <si>
    <t>PABLO YAÑEZ YAÑEZ</t>
  </si>
  <si>
    <t>VALENTINA ALEJANDRA GUERRERO GUERRERO</t>
  </si>
  <si>
    <t>YOHARA  ANDRADE PELERITI</t>
  </si>
  <si>
    <t>LUCAS SIMÓN VÁSQUEZ MORALES</t>
  </si>
  <si>
    <t>VANESSA SALAZAR HERNANDEZ</t>
  </si>
  <si>
    <t>PATRICIA CAROLINA BAHAMONDE GONZÁLEZ</t>
  </si>
  <si>
    <t>RICARDO ANDRES GOMEZ  MIRANDA</t>
  </si>
  <si>
    <t>GUSTAVO ANDRÉS YÁÑEZ AGUILAR</t>
  </si>
  <si>
    <t>LORETO NICOLE LEVILL PEZOA</t>
  </si>
  <si>
    <t>LUIS HERNAN IGOR IGOR</t>
  </si>
  <si>
    <t>VIVIANA ELIZABETH COLIVORO RUIZ</t>
  </si>
  <si>
    <t>PAOLA SUSANA PARDO FUENTES</t>
  </si>
  <si>
    <t>GABRIELA SUSANA ROJAS VALDÉS</t>
  </si>
  <si>
    <t>ANDREA MANCILLA GUERRERO</t>
  </si>
  <si>
    <t>PAULA CONSTANZA WILSON CHAMORRO</t>
  </si>
  <si>
    <t>VICTOR DANIEL RANGEL MACHADO</t>
  </si>
  <si>
    <t>MARÍA ANA CELIA MANSILLA MANSILLA</t>
  </si>
  <si>
    <t>CLAUDIO EMILIO GOMEZ VALLADARES</t>
  </si>
  <si>
    <t>BRYAM ALEXIS MANDRIAZA CARDENAS</t>
  </si>
  <si>
    <t>MANUEL ANTONIO CASILLA URIBE</t>
  </si>
  <si>
    <t>MARCO ANTONIO PIZARRO FARÍAS</t>
  </si>
  <si>
    <t>RICARDO ESTEBAN MOYA ESPINOZA</t>
  </si>
  <si>
    <t>PAULA ANDREA MONROY ROA</t>
  </si>
  <si>
    <t>PIA VICTORIA BERNALES SAAVEDRA</t>
  </si>
  <si>
    <t>VIANKA CHARLOTT LAFUENTE AGUIRRE</t>
  </si>
  <si>
    <t>SAVITRI DEVI ÁLVAREZ UGALDE</t>
  </si>
  <si>
    <t>KARINA ALEJANDRA DEL PILAR PORTILLA CÁRDENAS</t>
  </si>
  <si>
    <t>CRISTINA YOHANNA CHUMBILLUNGO CRUZ</t>
  </si>
  <si>
    <t>ANDREA ANGÉLICA MARTÍNEZ MORALES</t>
  </si>
  <si>
    <t>ANA MARÍA GALLARDO GALLEGUILLOS</t>
  </si>
  <si>
    <t>LILIAN YENI CHALLAPA PAVEZ</t>
  </si>
  <si>
    <t>MARÍA JESÚS VALDERRAMA AGUIRRE</t>
  </si>
  <si>
    <t>BEATRIZ MARLENE ROJAS ARQUEROS</t>
  </si>
  <si>
    <t>MARÍA SEGUNDA JORQUERA ESPINOZA</t>
  </si>
  <si>
    <t>ELIZABETH DEL CARMEN BURGOS URIBE</t>
  </si>
  <si>
    <t>FRANCISCA CAMILA BIAGETTI FIGUEROA</t>
  </si>
  <si>
    <t>JUDITH TAMARA RODRÍGUEZ SALDIVIA</t>
  </si>
  <si>
    <t>CAROLINA ANTONIA MAMANI CHURA</t>
  </si>
  <si>
    <t>MARCELA MENDEZ NAVARRETE</t>
  </si>
  <si>
    <t>MARLENE CARMEN AYALA SANJINEZ</t>
  </si>
  <si>
    <t>AYELÉN TAMARA GONZÁLEZ .</t>
  </si>
  <si>
    <t>STEPHANIE MONSERRAT  CORTES TAPIA</t>
  </si>
  <si>
    <t>NATALIA FERNANDA LAFFERTTE ESPEJO</t>
  </si>
  <si>
    <t>CLAUDIA ANDREA  COBO RICO</t>
  </si>
  <si>
    <t>PAOLA ANDREA TRABOL PLAZA</t>
  </si>
  <si>
    <t>MARIBEL CLAUDIA VERGARA CORTEZ</t>
  </si>
  <si>
    <t>LOREDANA DEL ROSARIO VEGA NAVARRO</t>
  </si>
  <si>
    <t>MARITZA CARLA  CORREA PIZARRO</t>
  </si>
  <si>
    <t>CRISTHER VALEZCA CASTILLO GALLARDO</t>
  </si>
  <si>
    <t>DANISSA ISABEL VILLAGRAN CONTRERAS</t>
  </si>
  <si>
    <t>ANA VERONICA VOETS DORNBUSCH</t>
  </si>
  <si>
    <t>PRISCILLA ANDREA  CORTES  SERRANO</t>
  </si>
  <si>
    <t>CAROLINA KATHIA  BERRIOS  MOYA</t>
  </si>
  <si>
    <t>SILVIA VIVIANA GUTIÉRREZ CONTRERAS</t>
  </si>
  <si>
    <t>CONSTANZA PAZ SUÁREZ PATIÑO</t>
  </si>
  <si>
    <t>PAULA ALEJANDRA  PACHECO  SANJINÉS</t>
  </si>
  <si>
    <t>GIULIANA  MERCADO  ZAMORANO</t>
  </si>
  <si>
    <t>MARICARMEN  UBILLA  RÍOS</t>
  </si>
  <si>
    <t>RUTH  RIOS  HERRERA</t>
  </si>
  <si>
    <t>PAMELA FRANCISCA PONCE SAN MARTÍN</t>
  </si>
  <si>
    <t>DANIELA DE LOS ÁNGELES MAUREIRA ALVARADO</t>
  </si>
  <si>
    <t>NANCY SOLEDAD TELLO ACEVEDO</t>
  </si>
  <si>
    <t>PAOLA MISTERLINDA CAYO CAYO</t>
  </si>
  <si>
    <t>VALESKA ELIZABETH OLIVARES CHANDIA</t>
  </si>
  <si>
    <t>HELISSET ANDREA ÁVALOS VALDÉS</t>
  </si>
  <si>
    <t>ZULÉMA CÉSPEDES LÓPEZ</t>
  </si>
  <si>
    <t>FLORA DEL CARMEN REYES MÉNDEZ</t>
  </si>
  <si>
    <t>LILIANA ANDREA COLIPUÉ VALDERAS</t>
  </si>
  <si>
    <t>ROCÍO VALERIA PIZARRO TOLEDO</t>
  </si>
  <si>
    <t>CAROLINA ANDREA VERA FERNÁNDEZ</t>
  </si>
  <si>
    <t>KAREN ALEJANDRA ARAYA ARAYA</t>
  </si>
  <si>
    <t>JEANETTE PAOLA VÁSQUEZ ORMEÑO</t>
  </si>
  <si>
    <t>YEANETTE MARCELA GÓMEZ ESTEBAN</t>
  </si>
  <si>
    <t>VERÓNICA LORETO SCHILLER TUCAS</t>
  </si>
  <si>
    <t>MICHELE ANDREA BASTÍAS PÁEZ</t>
  </si>
  <si>
    <t>DENYS FABIOLA FLORES MAYA</t>
  </si>
  <si>
    <t>SARA FLORA CARPIO TELLO</t>
  </si>
  <si>
    <t>PATRICIA ESTEFANI QUEZADA  RAMOS</t>
  </si>
  <si>
    <t xml:space="preserve">TERESA ALEJANDRA  GONZÁLEZ  ORTIZ </t>
  </si>
  <si>
    <t>MARITZA OLIVIA COCA CHOCOBAR</t>
  </si>
  <si>
    <t>CONSTANZA ALVAREZ ALVAREZ</t>
  </si>
  <si>
    <t xml:space="preserve">NATALY PILAR  PLASENCIA  SAAVEDRA </t>
  </si>
  <si>
    <t xml:space="preserve">KIMBERLY GABRIELA VELASQUEZ GONZÁLEZ </t>
  </si>
  <si>
    <t xml:space="preserve">CARMEN  SONIA CAMPILLAY  SANTIBÁÑEZ </t>
  </si>
  <si>
    <t>ANGIENSUN DANIELA CONCHA OROZCO</t>
  </si>
  <si>
    <t>CAROLINA MARÍN OSSANDÓN</t>
  </si>
  <si>
    <t>SILVIA  CARLO GARCIA</t>
  </si>
  <si>
    <t>CONSTANZA ANTONIETA ORELLANA SIERRA</t>
  </si>
  <si>
    <t>CLAUDIA LIDIA BRAVO BARRA</t>
  </si>
  <si>
    <t>CLAUDIA HERNÁNDEZ HERNANDEZ</t>
  </si>
  <si>
    <t>ÁMBAR ELENA YÁÑEZ YÁÑEZ</t>
  </si>
  <si>
    <t>ANTONIA ALEJANDRA ALARCÓN VARGAS</t>
  </si>
  <si>
    <t>CORAL NOEMÍ ROMERO ULLOA</t>
  </si>
  <si>
    <t>CHRISTEL CATALINA ROSALES SUÁREZ</t>
  </si>
  <si>
    <t>BELÉN DOMINGA GALLARDO VALDEBENITO</t>
  </si>
  <si>
    <t>BERTA BEATRIZ BURGOS VERGARA</t>
  </si>
  <si>
    <t>ANDREA ANGÉLICA SÁNCHEZ MATURANA</t>
  </si>
  <si>
    <t>CARLA NICOLE VICTORIA BORDILLO MELLADO</t>
  </si>
  <si>
    <t>CAROLINA ANDREA LAGOS TRONCOSO</t>
  </si>
  <si>
    <t>BÁRBARA UGGA URRUTIA ROJAS</t>
  </si>
  <si>
    <t>BÁRBARA MUÑOZ SALAS</t>
  </si>
  <si>
    <t>CATALINA IGNACIA DURÁN OLIVOS</t>
  </si>
  <si>
    <t>AMANDA FIGUEROA  FIGUEROA</t>
  </si>
  <si>
    <t>CLAUDIA FERNANDA CONTRERAS PIZARRO</t>
  </si>
  <si>
    <t>CAROLA ANDREA MELO AROS</t>
  </si>
  <si>
    <t>CARMEN MARÍA  SILVA  GIL</t>
  </si>
  <si>
    <t>CONSTANZA  ESPINOZA  CATRILEO</t>
  </si>
  <si>
    <t>CAROLINA NEUMANN NEUMANN</t>
  </si>
  <si>
    <t>CLAUDIA ALEJANDRA BARRERA FUENTES</t>
  </si>
  <si>
    <t>ANA KAREN HERNANDEZ OVANDO</t>
  </si>
  <si>
    <t>CATIUSKA VIVIANA LILLO GUZMÁN</t>
  </si>
  <si>
    <t>AXA BETHLEHEM OTEÍZA SOTO</t>
  </si>
  <si>
    <t xml:space="preserve">CATALINA INES  ROJAS  PÉREZ </t>
  </si>
  <si>
    <t>ANGELES AGOSTINA RAMIS GALVEZ</t>
  </si>
  <si>
    <t>CAROLINA REYES REYES</t>
  </si>
  <si>
    <t>ANA KAREN ARAYA VÁSQUEZ</t>
  </si>
  <si>
    <t>CLAUDIA BUKER DOMÍNGUEZ</t>
  </si>
  <si>
    <t>ANGELI ALEJANDRA MARCHANT  IRARRÁZABAL</t>
  </si>
  <si>
    <t>CARLA ANDREA GUTIERREZ PALMA</t>
  </si>
  <si>
    <t>CINTHIA ANDREA CASTAÑEDA DÍAZ</t>
  </si>
  <si>
    <t>CAMILA ALEJANDRA ABARCA MILLANAO</t>
  </si>
  <si>
    <t>ANDREA TORO TORO</t>
  </si>
  <si>
    <t>MARÍA CAROLINA ORELLANA ESCOBAR</t>
  </si>
  <si>
    <t>DIANA ISABEL MARTÍNEZ VALENZUELA</t>
  </si>
  <si>
    <t>CLAUDIA PATRICIA PINO MEDINA</t>
  </si>
  <si>
    <t>XIMENA SOLEDAD MORALES SOLÍS</t>
  </si>
  <si>
    <t>BÁRBARA FERNANDA BARRA JIMÉNEZ</t>
  </si>
  <si>
    <t>JENIFER FERNANDA FUENTES NÚÑEZ</t>
  </si>
  <si>
    <t>ANGELA VERÓNICA VARGAS DÍAZ</t>
  </si>
  <si>
    <t>ELCIRA PILAR CATALÁN CORNEJO</t>
  </si>
  <si>
    <t>PAMELA DEL CARMEN MORIS CÁCERES</t>
  </si>
  <si>
    <t>ISIS DE LOURDES HERRERA ALMARCEGUI</t>
  </si>
  <si>
    <t>VALESKA NOELIA VALENZUELA CARMONA</t>
  </si>
  <si>
    <t>MARIANELA CONSUELO ESCUDERO REYES</t>
  </si>
  <si>
    <t>CAMILA FERNANDA BECERRA RODRÍGUEZ</t>
  </si>
  <si>
    <t>CONSTANZA MARCELA AGUIRRE ALARCÓN</t>
  </si>
  <si>
    <t>CONSTANZA PAZ RIVEROS ARAYA</t>
  </si>
  <si>
    <t>CAROLINA SILVANA CELIS GUTIÉRREZ</t>
  </si>
  <si>
    <t>JULIA FRANCISCA DANIELA VELOSO PAZOLS</t>
  </si>
  <si>
    <t>YERMA ANTONIA DÍAZ DÍAZ</t>
  </si>
  <si>
    <t>JAZMÍN DANIELA SOTO AGUILERA</t>
  </si>
  <si>
    <t>EVELYN PAVEZ GONZÁLEZ</t>
  </si>
  <si>
    <t>CECILIA PAZ ESPINOSA DÍAZ</t>
  </si>
  <si>
    <t>ALEJANDRA ANDREA TOLOZA MONSÁLVEZ</t>
  </si>
  <si>
    <t>SUSANA DEL CARMEN PINO LABARCA</t>
  </si>
  <si>
    <t>CLAUDIA EMELYN BUSTAMANTE MORALES</t>
  </si>
  <si>
    <t>GRACE FRANCISCA  FAÚNDEZ ALARCÓN</t>
  </si>
  <si>
    <t>DANIELA MONTSERRAT DE LOURDES MELLA VALLEJOS</t>
  </si>
  <si>
    <t>PAULINA FRANCHESCA BACHO LEIVA</t>
  </si>
  <si>
    <t>KATALINA DE LOS ANGELES CARRERA ESPINOZA</t>
  </si>
  <si>
    <t>MARCELA IVETTE SURI SUÁREZ</t>
  </si>
  <si>
    <t>CATALINA ARANA PASCAL</t>
  </si>
  <si>
    <t>ROSALIA MARGARITA VELASQUEZ QUIROZ</t>
  </si>
  <si>
    <t>PAULINA ESTER VICENCIO BECERRA</t>
  </si>
  <si>
    <t>ROXANA DEL CARMEN CANALES GAJARDO</t>
  </si>
  <si>
    <t>VIVIANNE NICOLE MATELUNA SEPULVEDA</t>
  </si>
  <si>
    <t>MADELEINE MORALES ESPINOZA</t>
  </si>
  <si>
    <t>PATRICIA ALEJANDRA VERGARA RIQUELME</t>
  </si>
  <si>
    <t>CAMILA ALEJANDRA BALLESTEROS ARMIJO</t>
  </si>
  <si>
    <t xml:space="preserve">MONICA ISABEL  PARRA  ROLDAN </t>
  </si>
  <si>
    <t>SILVANA PAOLA SANDOVAL CAMPOS</t>
  </si>
  <si>
    <t>ROCIO ANDREA CASTELLANO  CARTER</t>
  </si>
  <si>
    <t>DAYAN CAROL VELÁSQUEZ RODRÍGUEZ</t>
  </si>
  <si>
    <t>SANDRA ROSA FAÚNDEZ VARGAS</t>
  </si>
  <si>
    <t>VANESSA ANDREA GRANDÓN BARBAGUELATA</t>
  </si>
  <si>
    <t>ROSA MALVINA CARO CAMPOS</t>
  </si>
  <si>
    <t>ANGELY ARENAS ARAYA</t>
  </si>
  <si>
    <t>MILKA ANDREA OLAVE OLAVE</t>
  </si>
  <si>
    <t>PAOLA CAROLINA  SEPÚLVEDA  VARGAS</t>
  </si>
  <si>
    <t>CAROLINA GUTIÉRREZ GUTIERREZ</t>
  </si>
  <si>
    <t>CONSUELO SERRA SERRA</t>
  </si>
  <si>
    <t>NICOLE ALEJANDRA CARREÑO TRUJILLO</t>
  </si>
  <si>
    <t xml:space="preserve">ANA MARÍA  GONZÁLEZ  CHIETO </t>
  </si>
  <si>
    <t>VALERIA CAMILA ARDILES PRADO</t>
  </si>
  <si>
    <t xml:space="preserve">SANDRA CRISTINA JEREZ  HERNÁNDEZ </t>
  </si>
  <si>
    <t>JAVIERA CONSTANZA VENEGAS  VERGARA</t>
  </si>
  <si>
    <t>EVA FRANCISCA INOSTROZA ASTUDILLO</t>
  </si>
  <si>
    <t>CAROLINA ANDREA PAVEZ URZUA</t>
  </si>
  <si>
    <t>PAOLA CAROLINA MORENO NAVARRO</t>
  </si>
  <si>
    <t>JAVIERA CATALINA TERAN DE GEYTER</t>
  </si>
  <si>
    <t>ORIANA BEATRIZ BENAVÍDEZ LÓPEZ</t>
  </si>
  <si>
    <t>ELBA JOCELYN ROJAS VERA</t>
  </si>
  <si>
    <t>ANDREA DEL CARMEN MORENO MADARIAGA</t>
  </si>
  <si>
    <t>MARIA  FERNANDA PARRAGUEZ MATURANA</t>
  </si>
  <si>
    <t>KATHERINE SOLEDAD GONZALEZ NAVARRO</t>
  </si>
  <si>
    <t>JAVIERA NOEMI MORALES  GALDAMES</t>
  </si>
  <si>
    <t>CAMILA MUÑOZ CASTRO</t>
  </si>
  <si>
    <t>LORENA MORALES AGUILERA</t>
  </si>
  <si>
    <t>CAROLINA ANDREA RUIZ COVARRUBIAS</t>
  </si>
  <si>
    <t>ERMIRA DE LAS MERCEDES DONOSO GOMEZ</t>
  </si>
  <si>
    <t>CLAUDIA DEL CARMEN PALMA FUENTES</t>
  </si>
  <si>
    <t>BÁRBARA CECILIA LATIN CÉSPEDES</t>
  </si>
  <si>
    <t>MIRIAM FABIOLA ANDRADE BENAVIDES</t>
  </si>
  <si>
    <t>MARCELA ANDREA MUÑOZ DÍAZ</t>
  </si>
  <si>
    <t>MIRIAM DE LAS ROSAS CARRASCO CARRASCO</t>
  </si>
  <si>
    <t>MARÍA RAMÍREZ LÓPEZ</t>
  </si>
  <si>
    <t>MARÍA LUISA JARAMILLO MUÑOZ</t>
  </si>
  <si>
    <t>MITZY OBINU CONTRERAS</t>
  </si>
  <si>
    <t>XIMENA TATIANA BENÍTEZ BRAVO</t>
  </si>
  <si>
    <t>KAREN NATALIA GONZÁLEZ SOTO</t>
  </si>
  <si>
    <t>CLAUDIA ROXANA CARVAJAL TOBAR</t>
  </si>
  <si>
    <t>LETICIA JEANNETTE SOBARZO GONZÁLEZ</t>
  </si>
  <si>
    <t>MARÍA CRISTINA CANALES CANALES</t>
  </si>
  <si>
    <t>MARÍA MAGDALENA ALLIENDE ZILLERUELO</t>
  </si>
  <si>
    <t>CLAUDIA ALEJANDRA MUÑOZ CORNEJO</t>
  </si>
  <si>
    <t>PAOLA ANDREA CERPA TRONCOSO</t>
  </si>
  <si>
    <t>PILAR YISELA JORQUERA ZÁRATE</t>
  </si>
  <si>
    <t>DANIELA ANGELA HUENCHULLÁN GÓMEZ</t>
  </si>
  <si>
    <t>FRESIA ESTER ALBORNOZ VÁSQUEZ</t>
  </si>
  <si>
    <t>NICOLE KATHERINE ELGUETA ROJAS</t>
  </si>
  <si>
    <t>MARÍA PAZ VALDIVIA CORNEJO</t>
  </si>
  <si>
    <t>INÉS SOLANGE LIZANA URRUTIA</t>
  </si>
  <si>
    <t>NICOLLE ÁMBAR SEEMANN PARRA</t>
  </si>
  <si>
    <t>CLAUDIA EUGENIA MATURANA MOLINA</t>
  </si>
  <si>
    <t>JAQUELINE DE LOURDES BARROS CÁCERES</t>
  </si>
  <si>
    <t>ANGELA ANDREA DEVAUD LIPÁN</t>
  </si>
  <si>
    <t>JENNIFER KARINA ARAYA VALDÉS</t>
  </si>
  <si>
    <t>MARÍA ANGÉLICA FIGUEROA ÁVILA</t>
  </si>
  <si>
    <t>NATALIA ANDREA ROJAS CARES</t>
  </si>
  <si>
    <t>CAROLINA EUGENIA ESPINOSA CÁCERES</t>
  </si>
  <si>
    <t>DANIELA BELÉN MUÑOZ MUÑOZ</t>
  </si>
  <si>
    <t>ALEJANDRA DE LAS MERCEDES MELGAREJOS POBLETE</t>
  </si>
  <si>
    <t>ALEJANDRA ELENA BECERRA AMARO</t>
  </si>
  <si>
    <t>VALENTINA EDITH BRAVO HERNÁNDEZ</t>
  </si>
  <si>
    <t>ELIDA ANAIK-LING FAÚNDEZ VARGAS</t>
  </si>
  <si>
    <t>ANDREA POBLETE LOBOS</t>
  </si>
  <si>
    <t>JAVIERA BELÉN NÚÑEZ MARTÍNEZ</t>
  </si>
  <si>
    <t>SARA ADRIANA ORELLANA GALLARDO</t>
  </si>
  <si>
    <t>PATRICIA DE JESÚS GONZÁLEZ HORMAZÁBAL</t>
  </si>
  <si>
    <t>MARLI ANDREA AMIGO ZAPATA</t>
  </si>
  <si>
    <t>PAOLA DE LAS MERCEDES DELGADO MARTÍNEZ</t>
  </si>
  <si>
    <t>ELY YOHANA DÍAZ ITURRIAGA</t>
  </si>
  <si>
    <t>BELÉN EDEN CALQUÍN VÉLIZ</t>
  </si>
  <si>
    <t>NATALIA DE LOURDES MOYA VALENZUELA</t>
  </si>
  <si>
    <t>JAVIERA IGNACIA GALLEGOS GONZÁLEZ</t>
  </si>
  <si>
    <t>AYLLEEN ALEXANDRA GONZÁLEZ VILLAGRA</t>
  </si>
  <si>
    <t>SOFIA KRISTINA RAMIREZ CEBALLOS</t>
  </si>
  <si>
    <t>ROXANA ANDREA SEPÚLVEDA ÁLVAREZ</t>
  </si>
  <si>
    <t>LISBETH ALISON ESPINOZA NAVARRO</t>
  </si>
  <si>
    <t>ROCÍO CLEMENTINA MORAGA GONZÁLEZ</t>
  </si>
  <si>
    <t>AYLING IGNACIA CISTERNA AVILÉS</t>
  </si>
  <si>
    <t>VERÓNICA ANDREA VERA FERREIRA</t>
  </si>
  <si>
    <t>ORNELLA ZAMORA STURLA</t>
  </si>
  <si>
    <t>ANA EVERLYN DIAZ NUÑEZ</t>
  </si>
  <si>
    <t>CATALINA IGNACIA FUENTES FUENTES</t>
  </si>
  <si>
    <t>PAZ IGNACIA  FUENTES MOREIRA</t>
  </si>
  <si>
    <t>AMBAR NICOL MONDACA HUENCHUMAN</t>
  </si>
  <si>
    <t>DANITZA MORENO ROJAS</t>
  </si>
  <si>
    <t>BÁRBARA CONSTANZA  ALBORNOZ BUSTAMANTE</t>
  </si>
  <si>
    <t>CARLA ALEJANDRA PARRAGUEZ SANCHEZ</t>
  </si>
  <si>
    <t>JUANY ELIZABETH ORELLANA MUÑOZ</t>
  </si>
  <si>
    <t>DANIELA PAZ JORQUERA SEPÚLVEDA</t>
  </si>
  <si>
    <t xml:space="preserve">CAROLINA PAZ  LAGOS CORNEJO </t>
  </si>
  <si>
    <t>SANDRA VALENTINA  DÍAZ CAMPOS</t>
  </si>
  <si>
    <t xml:space="preserve">ANGELINA DEL CARMEN URRUTIA GAVILAN </t>
  </si>
  <si>
    <t>FABIANA PRISCILA CORREA OLMOS</t>
  </si>
  <si>
    <t>VALENTINA BOBADILLA  MULLER</t>
  </si>
  <si>
    <t>NICOLE ALEJANDRA BUSTAMANTE GAJARDO</t>
  </si>
  <si>
    <t>CATHERINE ALEJANDRA NUÑEZ MARTINEZ</t>
  </si>
  <si>
    <t>YLANG JOSEE IRENE CHEVALERAUD CHEVALERAUD</t>
  </si>
  <si>
    <t xml:space="preserve">CATALINA IGNACIA  POBLETE  GUTIÉRREZ </t>
  </si>
  <si>
    <t>MARIELA ANGELICA SOLEDAD VALDES  ALVAREZ</t>
  </si>
  <si>
    <t>PAULA MAGALY SOTO GOMEZ</t>
  </si>
  <si>
    <t>VALENTINA DEL PILAR  BUSTAMANTE  CRUZ</t>
  </si>
  <si>
    <t>YOSELIN DEL CARMEN ARELLANO CASTILLO</t>
  </si>
  <si>
    <t>PAOLA FRANCISCA GÓMEZ ROJAS</t>
  </si>
  <si>
    <t>MILAGRO DE LOS ÁNGELES  ARAVENA PARADA</t>
  </si>
  <si>
    <t>VERÓNICA MARÍA CARRIÓN CARRIÓN</t>
  </si>
  <si>
    <t>MARÍA FRANCISCA  SOTO SAAVEDRA</t>
  </si>
  <si>
    <t>PIA LORENA  MACERA  SEPÚLVEDA</t>
  </si>
  <si>
    <t xml:space="preserve">JAVIERA PAZ DIAZ DELZO </t>
  </si>
  <si>
    <t>PAMELA ALEJANDRA MANRIQUEZ MUÑOZ</t>
  </si>
  <si>
    <t>KATHERINE DE LOS ANGELES LARA VILLAGRA</t>
  </si>
  <si>
    <t>ROMINA FERNANDA VALIENTE  INOSTROZA</t>
  </si>
  <si>
    <t>DANITZA ALEJANDRA SÁNCHEZ GONZÁLEZ</t>
  </si>
  <si>
    <t>VERONICA DEL CARMEN AVALOS GUERRA</t>
  </si>
  <si>
    <t>MARIA GLORIA GALDAMES APABLAZA</t>
  </si>
  <si>
    <t xml:space="preserve">RUTH  PÉREZ  SALGADO </t>
  </si>
  <si>
    <t>JAVIERA ALEXANDRA ZAPATA VERGARA</t>
  </si>
  <si>
    <t>JENIFER AVALESCA QUILODRÁN GARCÉS</t>
  </si>
  <si>
    <t>LADY VANESSA SEPÚLVEDA BUSTOS</t>
  </si>
  <si>
    <t>MARLIS ALITZE THIELE GUBELIN</t>
  </si>
  <si>
    <t>INGRID YIOSELIN ROMERO ARTEAGA</t>
  </si>
  <si>
    <t>ROSA DEL CARMEN MELLA GUTIÉRREZ</t>
  </si>
  <si>
    <t>VANESSA SOLANGE MORA MEDINA</t>
  </si>
  <si>
    <t>MARICELA ANDREA FERNÁNDEZ OYARCE</t>
  </si>
  <si>
    <t>CAROL DE LOURDES IBARRA LOBOS</t>
  </si>
  <si>
    <t>VALENTINA ROCÍO RUIZ VIVEROS</t>
  </si>
  <si>
    <t>IVONNE ANDREA OYARCE MELLICO</t>
  </si>
  <si>
    <t>CAROLINA IVONNE LILLO GARCÍA</t>
  </si>
  <si>
    <t>REINA DEL CARMEN FLORES CORTÉS</t>
  </si>
  <si>
    <t>DANAY ABRIL GALLEGOS RUBILAR</t>
  </si>
  <si>
    <t>JENIFFER SOLEDAD HIDALGO ACUÑA</t>
  </si>
  <si>
    <t>MARILIN PILAR GODOY FAÚNDEZ</t>
  </si>
  <si>
    <t>CAMILA ELENA PEÑAIPIL ULLOA</t>
  </si>
  <si>
    <t>SCARLETH ROMANET ECHEVERRÍA AEDO</t>
  </si>
  <si>
    <t>KATHERIN DE LAS MERCEDES CARES GALLEGUILLOS</t>
  </si>
  <si>
    <t>MARITZA DEL CARMEN  SEPÚLVEDA VENEGAS</t>
  </si>
  <si>
    <t>STEPHANIE  PALMA  ROBERTS</t>
  </si>
  <si>
    <t>PAULINA SOLANGE AMÉSTICA CÁCERES</t>
  </si>
  <si>
    <t>TERESA DEL CARMEN BLANCO FERNÁNDEZ</t>
  </si>
  <si>
    <t xml:space="preserve">FABIOLA ROXANA  MACHUCA  TRONCOSO </t>
  </si>
  <si>
    <t>ALICIA ANDREA ANABALÓN  SOTO</t>
  </si>
  <si>
    <t>MACARENA JEANETT CONTRERAS MUÑOZ</t>
  </si>
  <si>
    <t>CAROLINA ANDREA GARRIDO  VILLEGAS</t>
  </si>
  <si>
    <t xml:space="preserve">CLAUDIA DEL PILAR  BRAVO  NAVARRRO </t>
  </si>
  <si>
    <t>CAROLA PAZ BLASER GÓMEZ</t>
  </si>
  <si>
    <t>HERTA CLARISA VOGEL CACERES</t>
  </si>
  <si>
    <t xml:space="preserve">IVETTE NINON MENDIBOURE ARRIAGADA </t>
  </si>
  <si>
    <t xml:space="preserve">TERESA INES  ROJAS SAAVEDRA </t>
  </si>
  <si>
    <t>MARLENE MARGARITA CONTRERAS ESPINOZA</t>
  </si>
  <si>
    <t>GUISELA MARÍA MILCHIO SILVA</t>
  </si>
  <si>
    <t>PAMELA BEATRIZ CÁRCAMO MORENO</t>
  </si>
  <si>
    <t>DANIELA ANDREA VILLASECA RODRÍGUEZ</t>
  </si>
  <si>
    <t>PATRICIA ALEJANDRA ZAPATA JAQUE</t>
  </si>
  <si>
    <t>MARÍA ANGÉLICA TRONCOSO ARRIAGADA</t>
  </si>
  <si>
    <t>MARÍA SONIA VIDAL VIDAL</t>
  </si>
  <si>
    <t>GLADYS POLETT CEBALLOS FIGUEROA</t>
  </si>
  <si>
    <t>DANIELA PAZ ALEGRÍA ÁLVAREZ</t>
  </si>
  <si>
    <t>MARISOL ALEJANDRA REYES ALBORNOZ</t>
  </si>
  <si>
    <t>JOSSELIN MASSIEL ARENAS RAMÍREZ</t>
  </si>
  <si>
    <t>INGRID SOLEDAD SEGUEL CARRASCO</t>
  </si>
  <si>
    <t>ELIZABETH JIMENA VITA VITA</t>
  </si>
  <si>
    <t>GABRIELA ALEJANDRA SÁEZ ALTAMIRANO</t>
  </si>
  <si>
    <t>ROSA BELÉN NÚÑEZ FUENTEALBA</t>
  </si>
  <si>
    <t>SANDRA BEATRIZ OSES YÁÑEZ</t>
  </si>
  <si>
    <t>ELODIA GREMANESA DEOCARES DURÁN</t>
  </si>
  <si>
    <t>SUSANA IVONNE DÍAZ VIVEROS</t>
  </si>
  <si>
    <t>BÁRBARA NICOL CANCINO SÁEZ</t>
  </si>
  <si>
    <t>ANA HEIDY PARDO RUIZ</t>
  </si>
  <si>
    <t>MIREYA MARGOT PAREDES JEREZ</t>
  </si>
  <si>
    <t>TAMMY ELIZABETH SÁEZ PEÑA</t>
  </si>
  <si>
    <t>BLANCA DEL CARMEN FLORES RIFFO</t>
  </si>
  <si>
    <t>MARISA EUGENIA GONZÁLEZ GONZÁLEZ</t>
  </si>
  <si>
    <t>MILE CARRILLO GUERRERO</t>
  </si>
  <si>
    <t>MARCELA ELIZABETH GAJARDO VALDEBENITO</t>
  </si>
  <si>
    <t>INGRID MAGDALENA SEGUEL ESCOBAR</t>
  </si>
  <si>
    <t>MARÍA FRANCISCA CEA SERRA</t>
  </si>
  <si>
    <t>VERÓNICA ISABEL MONSÁLVEZ VALLEJOS</t>
  </si>
  <si>
    <t>SUSANA LETICIA ROJAS GUTIÉRREZ</t>
  </si>
  <si>
    <t>ELIZABETH ALEJANDRA MEDINA TORO</t>
  </si>
  <si>
    <t>MARCELA ANDREA VERA JOHANNESEN</t>
  </si>
  <si>
    <t>FELICINDA DE LA CRUZ LLAO COLIPÍ</t>
  </si>
  <si>
    <t>PATRICIA ALEJANDRA ZEBALLOS CHÁVEZ</t>
  </si>
  <si>
    <t>SARA SÁNCHEZ PILCANTE</t>
  </si>
  <si>
    <t>NATHALIE ANDREA ACUÑA BUSTOS</t>
  </si>
  <si>
    <t>YESSICA IVONNE SALAMANCA MORALES</t>
  </si>
  <si>
    <t>ORIELE ANDREA ARAVENA GALLEGOS</t>
  </si>
  <si>
    <t>MARIANA IVONNE NAVARRETE OLIVA</t>
  </si>
  <si>
    <t>YASNA AGUILERA CONTERAS</t>
  </si>
  <si>
    <t>MARÍA ANGÉLICA MORALES TAPIA</t>
  </si>
  <si>
    <t>MAKARENA ANDREA PAZ PAVEZ</t>
  </si>
  <si>
    <t>JESICA STEFANIE SUTTER SÁEZ</t>
  </si>
  <si>
    <t>JESSICA ISABEL MALDONADO CISTERNAS</t>
  </si>
  <si>
    <t>PATRICIA ELIZABETH ANDIA POBLETE</t>
  </si>
  <si>
    <t>SILVANA ANDREA ABURTO ABURTO</t>
  </si>
  <si>
    <t>MARÍA FERNANDA FONSECA VARGAS</t>
  </si>
  <si>
    <t>JOSEFA DANIELA RIQUELME SÁEZ</t>
  </si>
  <si>
    <t>ANDREA HELVECIA SANDOVAL GUTIÉRREZ</t>
  </si>
  <si>
    <t>MARLYS DEL CARMEN HENRÍQUEZ CRUZ</t>
  </si>
  <si>
    <t>ARLETTE DAYANA ANDRADE BUSTOS</t>
  </si>
  <si>
    <t>DARLING ANDREA PEÑA HERMOSILLA</t>
  </si>
  <si>
    <t>CARMEN GLORIA RAMIREZ  FLORES</t>
  </si>
  <si>
    <t>JAVIERA BELÉN HERNÁNDEZ FRÍAS</t>
  </si>
  <si>
    <t>IRMA PATRICIA BENITEZ CRUCES</t>
  </si>
  <si>
    <t>FABIOLA INES  VALENZUELA ISLA</t>
  </si>
  <si>
    <t>GLADYS EMILIA GARRIDO VERDUGO</t>
  </si>
  <si>
    <t>ELIZABETH ABIGAIL PARRA RIFFO</t>
  </si>
  <si>
    <t>ISABELA PINO CURY</t>
  </si>
  <si>
    <t>KATIA VANESSA LABRAÑA CACERES</t>
  </si>
  <si>
    <t>BÁRBARA LISETTE MÉNDEZ GONZÁLEZ</t>
  </si>
  <si>
    <t>MARÍAPAZ VERGARA BURBOA</t>
  </si>
  <si>
    <t>PAULINA ANDREA PEÑA BURGOS</t>
  </si>
  <si>
    <t>YASMÍN ALEJANDRA HIDALGO HIDALGO</t>
  </si>
  <si>
    <t>DANITZA BEATRIZ  CAMPOS  SOVINO</t>
  </si>
  <si>
    <t>NATALIA BELÉN MELO DOMÍNGUEZ</t>
  </si>
  <si>
    <t>MARIA OLIVIA RIQUELME PEÑA</t>
  </si>
  <si>
    <t xml:space="preserve">JAEL DURÁN FUENTES </t>
  </si>
  <si>
    <t>JEANNETTE CECILIA GONZALEZ  ANDRADE</t>
  </si>
  <si>
    <t>JOSEFA MUÑOZ NAVARRETE</t>
  </si>
  <si>
    <t>DIGNA JAQUELINE GUTIÉRREZ ESCALONA</t>
  </si>
  <si>
    <t>PRISCILLA ANDREA  DÍAZ DÍAZ</t>
  </si>
  <si>
    <t>YENIFER ANDREA SEPÚLVEDA ESCOBAR</t>
  </si>
  <si>
    <t>MARICELA FERNANDA BARRIENTOS  CHÁVEZ</t>
  </si>
  <si>
    <t>CAROLINA DEL CARMEN  NOVOA SANDOVAL</t>
  </si>
  <si>
    <t>LUCY DEL ROSARIO SOTO ESPINOZA</t>
  </si>
  <si>
    <t>DANIELA BELÉN FERNANDÉZ CIFUENTES</t>
  </si>
  <si>
    <t>FLOR CAMILA NAVARRETE CÁCERES</t>
  </si>
  <si>
    <t>MARIA CARRASCO ALFARO</t>
  </si>
  <si>
    <t xml:space="preserve">HANALIZ INÉS  BUSTOS  DÍAZ </t>
  </si>
  <si>
    <t>JOSEPHIN VIDAL VELOSO</t>
  </si>
  <si>
    <t>LIZBETH PAOLA VERGARA  MALDONADO</t>
  </si>
  <si>
    <t>NATALIA PAULINA CERDA VIVEROS</t>
  </si>
  <si>
    <t>MARILYN ALEJANDRA RIQUELME GAYTÁN</t>
  </si>
  <si>
    <t>DEYSI ALLIEN  PURRAN MANQUEMILLA</t>
  </si>
  <si>
    <t>JAVIERA NATALIA FERNANDEZ SCHAFER</t>
  </si>
  <si>
    <t>ANA CECILIA COTES ZAMBRANO</t>
  </si>
  <si>
    <t>MARIA ANGELA  MEDRANO MEDRANO</t>
  </si>
  <si>
    <t>LISETTE ANDREA SALGADO PEREZ</t>
  </si>
  <si>
    <t>MINELLYS FASHIANA MEDINA PADRINO</t>
  </si>
  <si>
    <t>ROMINA CONSTANZA RAMIREZ PIGLIACAMPI</t>
  </si>
  <si>
    <t>VIVIANA CID NEIRA</t>
  </si>
  <si>
    <t>CARMEN GLORIA BENAVIDES  SILVA</t>
  </si>
  <si>
    <t>EVELYN ARLETTE BURGOS INOSTROZA</t>
  </si>
  <si>
    <t>CARLA FERNANDA CASTILLO LEAL</t>
  </si>
  <si>
    <t xml:space="preserve">ALLISON MAKARENA  SALINAS  VARGAS </t>
  </si>
  <si>
    <t>LISSETTE NICOLE ZAPATA ARRIAGADA</t>
  </si>
  <si>
    <t>DANIELA FRANCESCA CORREA NAVARRO</t>
  </si>
  <si>
    <t>FRANCISCA DANIELA RIFFO MALDONADO</t>
  </si>
  <si>
    <t>ANA BELEN SANHUEZA VERA SANHUEZA VERA</t>
  </si>
  <si>
    <t>KATHERINE JEANNETTE  SEPÚLVEDA  RIVEROS</t>
  </si>
  <si>
    <t>KATHERINE JESENIA MORALES ALARCÓN</t>
  </si>
  <si>
    <t>MARISOL SOLEDAD CASTAÑIA ÁLVAREZ</t>
  </si>
  <si>
    <t>PATRICIA ELIZABETH VALDEBENITO TORO</t>
  </si>
  <si>
    <t>LUDGARDA CAROLINA SANDOVAL ZUÑIGA</t>
  </si>
  <si>
    <t>ELIZABETH VANESSA  NECULHUEQUE TORRES</t>
  </si>
  <si>
    <t>MARCELA VIVIANA OÑATE  MUÑOZ</t>
  </si>
  <si>
    <t>CAROLINA ANDREA CEA SANHUEZA</t>
  </si>
  <si>
    <t>GLORIA ELIZABETH  SAN MARTIN  REYES</t>
  </si>
  <si>
    <t>MARIA NATALIA CARDOZO CONTRERA</t>
  </si>
  <si>
    <t>YOHAIDA JOSEFINA TROCONIS BARRETO</t>
  </si>
  <si>
    <t>RUTH  MARISOL MONTES CASTRO</t>
  </si>
  <si>
    <t>MONICA PATRICIA SARAVIA HERRERA</t>
  </si>
  <si>
    <t>CAMILA IGNACIA  HENRÍQUEZ  DALMAZO</t>
  </si>
  <si>
    <t>VALESKA EUGENIA ITURRA ESCOBAR</t>
  </si>
  <si>
    <t>MARIA LORETO  BARRA SALAS</t>
  </si>
  <si>
    <t>YOLANA ROCÍO HENRÍQUEZ ARRIAGADA</t>
  </si>
  <si>
    <t>JACQUELINE ALVEAL IRRIBARRA</t>
  </si>
  <si>
    <t>ANDREA TERESA GUTIÉRREZ VIDAL</t>
  </si>
  <si>
    <t>GLORIA VASQUEZ TORRES</t>
  </si>
  <si>
    <t>EMELINA TOLOZA PEÑA</t>
  </si>
  <si>
    <t>CECILIA DEL CARMEN SANHUEZA ARANEDA</t>
  </si>
  <si>
    <t>MARÍA LUISA  POBLETE POBLETE</t>
  </si>
  <si>
    <t>CAMILA ANDREA MUÑOZ SEPÚLVEDA</t>
  </si>
  <si>
    <t>CAMILA ARACELY VASQUEZ  ARANEDA</t>
  </si>
  <si>
    <t>EYLEN NOEMIS CUEVAS MANZANO</t>
  </si>
  <si>
    <t>CECILIA IVONNE CONCHA GFELL</t>
  </si>
  <si>
    <t>CAROLINA BEATRIZ NÚÑEZ RETAMALES</t>
  </si>
  <si>
    <t>ROXANA FABIOLA REBOLLEDO CORTÉS</t>
  </si>
  <si>
    <t>CHARLOTTE MADELEINE MONNE FERNÁNDEZ</t>
  </si>
  <si>
    <t>SOLEDAD VALENTINA ÁVILA NIETO</t>
  </si>
  <si>
    <t>VICTORIA ANGÉLICA GUTIÉRREZ TORRES</t>
  </si>
  <si>
    <t>PATRICIA DEL CARMEN DÍAZ SANTANDER</t>
  </si>
  <si>
    <t>TALITHA ELENA GARCÉS YÁÑEZ</t>
  </si>
  <si>
    <t>SANDRA YAMILETT FUENTES MANRÍQUEZ</t>
  </si>
  <si>
    <t>ANGÉLICA LORETO GUTIÉRREZ NEIRA</t>
  </si>
  <si>
    <t>BERNARDITA LUCÍA ARAYA CID</t>
  </si>
  <si>
    <t>MIRIAM JANET GUTIÉRREZ RAMOS</t>
  </si>
  <si>
    <t>ESTEFANÍA ARCELY LARRONDO FONSECA</t>
  </si>
  <si>
    <t>ANA ISABEL ROA SÁEZ</t>
  </si>
  <si>
    <t>FRANCISCA IRENE GALAZ MELILLÁN</t>
  </si>
  <si>
    <t>MARGOT IRENE COLLIPAL CURAQUEO</t>
  </si>
  <si>
    <t>VANIA SOLEDAD MARDONEZ BAEZA</t>
  </si>
  <si>
    <t>JOSEFA GUZMÁN BERROCAL</t>
  </si>
  <si>
    <t>CONSTANZA ANTONIA JAEN GASC</t>
  </si>
  <si>
    <t>GERALDINE CASSANDRA ACUÑA TOLEDO</t>
  </si>
  <si>
    <t>ALBINA CUMIO AÑIHUAL</t>
  </si>
  <si>
    <t>AMERIKA YANETTE DÉLANO OLIVA</t>
  </si>
  <si>
    <t>MARÍA ANGÉLICA SALGADO PARADA</t>
  </si>
  <si>
    <t>LUISA KATERIN NEIRA MONTOYA</t>
  </si>
  <si>
    <t>CLAUDIA BERZABETH NAVARRETE DE LA FUENTE</t>
  </si>
  <si>
    <t>INGRID VALERIA SEPÚLVEDA LLAO</t>
  </si>
  <si>
    <t>MARÍA FRANCISCA HERNAIZ VIDAL</t>
  </si>
  <si>
    <t>MARISOL JANETTE GONZÁLEZ GONZÁLEZ</t>
  </si>
  <si>
    <t>YOSELYN MARCELA BASTÍAS URRA</t>
  </si>
  <si>
    <t>SUSANA BELEEN CALFUÑANCO HERRERA</t>
  </si>
  <si>
    <t>NICOLE STEPHANY GUZMÁN ARELLANO</t>
  </si>
  <si>
    <t>LEONORA MARUZELLA FULGERI FLORES</t>
  </si>
  <si>
    <t>NATALIA ALEXANDRA ALTAMIRANO ALTAMIRANO</t>
  </si>
  <si>
    <t>PAOLA ALEJANDRA INOSTROZA VILLARROEL</t>
  </si>
  <si>
    <t>MARÍA ELIANA PÉREZ SANDOVAL</t>
  </si>
  <si>
    <t>DANIELA MARÍA PAZ ÁLVAREZ CEA</t>
  </si>
  <si>
    <t>OLGA ESTER CABRERA MORALES</t>
  </si>
  <si>
    <t>ELIZABETH BELÉN LINCOLAO  CANULAO</t>
  </si>
  <si>
    <t>KARINA ANDREA ARELLANO NAVARRETE</t>
  </si>
  <si>
    <t>MIRTHA YIRLENNE SOTO MALDONADO</t>
  </si>
  <si>
    <t>VICTORIA IGNACIA MARTÍNEZ GRANDÓN</t>
  </si>
  <si>
    <t>CARLA FRANCISCA REVECO TAPIA</t>
  </si>
  <si>
    <t>MARÍA PAZ SANDOVAL CARTES</t>
  </si>
  <si>
    <t>MARÍA LUISA NAHUELPÁN ANTILEF</t>
  </si>
  <si>
    <t>VICTORIA RAQUEL URIBE CASANOVA</t>
  </si>
  <si>
    <t>MARÍA ELIZABETH CABA VARGAS</t>
  </si>
  <si>
    <t>IRMA VALERIA MALDONADO CARRASCO</t>
  </si>
  <si>
    <t>ANGELES FABIANA LAGOS OBANDO</t>
  </si>
  <si>
    <t>PAMELA ANDREA PÉREZ TOLEDO</t>
  </si>
  <si>
    <t>TAMARA PATRICIA GONZÁLEZ CISTERNA</t>
  </si>
  <si>
    <t>JAVIERA ALEJANDRA DANIELA CONTRERAS ULLOA</t>
  </si>
  <si>
    <t xml:space="preserve">LORENA BEATRIZ FERREIRA  MANQUIAN </t>
  </si>
  <si>
    <t>JOSEFINA ORYAN GAETE</t>
  </si>
  <si>
    <t>VANESSA CONSTANZA ROJAS PARRA</t>
  </si>
  <si>
    <t xml:space="preserve">KARLA  OLIVERA  LÓPEZ </t>
  </si>
  <si>
    <t>TAMARA ANDREA  ORTIZ  MELLADO</t>
  </si>
  <si>
    <t>NELLY JUDITH NAVARRETE  LUENGO</t>
  </si>
  <si>
    <t>MARIA ALEJANDRA BONIA ARGUELLES</t>
  </si>
  <si>
    <t>CLAUDIA ANDREA MORA  BARRIOS</t>
  </si>
  <si>
    <t>MARIBEL DE LOURDES AVILA LEIVA</t>
  </si>
  <si>
    <t>MICHELLE PABLINA MELLADO  BARON</t>
  </si>
  <si>
    <t>PABLA ANDREA MEJIAS  CID</t>
  </si>
  <si>
    <t>MÓNICA DEL CARMEN DELGADILLO VEJAR</t>
  </si>
  <si>
    <t>INGRID MARICHEN NAVARRETE CALLUQUEO</t>
  </si>
  <si>
    <t>GLORIA ELIZABETH CARRILLO BELTRÁN</t>
  </si>
  <si>
    <t>MARIA ELOISA LEMUÑIR HENRIQUEZ</t>
  </si>
  <si>
    <t>JEANNETTE VIDAL OLAVE</t>
  </si>
  <si>
    <t xml:space="preserve">MARTA ANGÉLICA  FUENTES  POLANCO </t>
  </si>
  <si>
    <t>CAROLINA ANDREA  ORTEGA SEPÚLVEDA</t>
  </si>
  <si>
    <t>FRANCISCA AGUILAR  LEDEZMA</t>
  </si>
  <si>
    <t>NIRIA ODETTE CRUCES CABEZA</t>
  </si>
  <si>
    <t xml:space="preserve">ROMINA ELISSABETH  BUSTAMANTE  MÉNDEZ </t>
  </si>
  <si>
    <t>ANJA CORINNA ELIZABETH VIDAL CERDA</t>
  </si>
  <si>
    <t>ESCARLET ANDREA MORA  HERNANDEZ</t>
  </si>
  <si>
    <t xml:space="preserve">PRISCILLA REBOLLEDO SALGADO </t>
  </si>
  <si>
    <t>ALICIA DEL CARMEN URRA VERGARA</t>
  </si>
  <si>
    <t>ELIZABETH DEL CARMEN HENRIQUEZ SARZOZA</t>
  </si>
  <si>
    <t>CAMILA TIARE ARANEDA  MOLINA</t>
  </si>
  <si>
    <t>ALEJANDRA TANIA BENEDETTI PIZARRO</t>
  </si>
  <si>
    <t xml:space="preserve">SOLANGE DEL PILAR  CUEVAS  QUIJON </t>
  </si>
  <si>
    <t xml:space="preserve">YENIFER ELIADA  BRAVO  CARRASCO </t>
  </si>
  <si>
    <t>ELSA VERÓNICA  GONZÁLEZ  PAZ</t>
  </si>
  <si>
    <t>NANCY EDITH MELLADO CONSTANZO</t>
  </si>
  <si>
    <t>JARIXZA LINETTE ARRATIA ARELLANO</t>
  </si>
  <si>
    <t>LINA JOHANNA CARRETERO QUINTERO</t>
  </si>
  <si>
    <t>RUTH KARIM BOPP WEKSLER</t>
  </si>
  <si>
    <t>CONSTANZA MARION MORALES CORONADO</t>
  </si>
  <si>
    <t>EVELYN AURORA CONCHA SEPÚLVEDA</t>
  </si>
  <si>
    <t>MARICEL DAMARI CONTRERAS HUICHALAO</t>
  </si>
  <si>
    <t>DELIA ESTER PULGAR BUSTAMANTE</t>
  </si>
  <si>
    <t>CLAUDIA ANDREA REYES ANTINAO</t>
  </si>
  <si>
    <t>SONIA PATRICIA GUTIERREZ VENEGAS</t>
  </si>
  <si>
    <t>MIREYA DEL CARMEN COCHA HENRIQUEZ</t>
  </si>
  <si>
    <t>DANIELA ANDREA MUÑOZ ALVAREZ</t>
  </si>
  <si>
    <t>PAULINA CONSTANZA FIERRO MOLINA</t>
  </si>
  <si>
    <t xml:space="preserve">LUZ MARINA DÍAZ  CALDERÓN </t>
  </si>
  <si>
    <t xml:space="preserve">SILVIA  CUEVAS VELÁSQUEZ  </t>
  </si>
  <si>
    <t>NICOLE SOLANGE URRA RIQUELME</t>
  </si>
  <si>
    <t>MARIELA IDETH RODRIGUEZ ARIAS</t>
  </si>
  <si>
    <t>IVONE ANDREA ALVAREZ ASTETE</t>
  </si>
  <si>
    <t>CLAUDIA GEORGINA HIDALGO  LEON</t>
  </si>
  <si>
    <t>MARCELA EUIGENIA ILLANES CABEZAS</t>
  </si>
  <si>
    <t>KAMYLA PAZ ANDRADE SAAVEDRA</t>
  </si>
  <si>
    <t>JAZMIN RIVERA SAAVEDRA</t>
  </si>
  <si>
    <t>DANIELA PAZ GONZÁLEZ NERCASSEAU</t>
  </si>
  <si>
    <t>ANA MARÍA ECHEVERRÍA ECHEVERRÍA</t>
  </si>
  <si>
    <t>BEATRIZ CELINDA CASTRO DIOCARES</t>
  </si>
  <si>
    <t>ALICIA DEL CARMEN CALDERARA ASTUDILLO</t>
  </si>
  <si>
    <t>DENISE AURORA ASTUDILLO CALDERARA</t>
  </si>
  <si>
    <t>DANITHZA ROSMANET SOLAR RIVERA</t>
  </si>
  <si>
    <t>CAMILA IGNACIA AICHELE GÓMEZ</t>
  </si>
  <si>
    <t>GERALDINE LAGOUEYTE LAGOUEYTE</t>
  </si>
  <si>
    <t>DIANA STEFANY MATUS OLIVERA</t>
  </si>
  <si>
    <t>ANTONIETA VANESSA MANRIQUEZ VEGA</t>
  </si>
  <si>
    <t>ANGÉLICA GÓMEZ MONTTI</t>
  </si>
  <si>
    <t>CONSTANZA MACARENA GONZALEZ MOLINA</t>
  </si>
  <si>
    <t>DANIELA ALEJANDRA VELASQUEZ VILLANUEVA</t>
  </si>
  <si>
    <t>CONSTANZA MARIANA IVETTE MIRANDA CARDENAS</t>
  </si>
  <si>
    <t>FRANCISCA ANDREA FUENTES GALLARDO</t>
  </si>
  <si>
    <t>CAMILA SOTO SOTO</t>
  </si>
  <si>
    <t>CAMILA ALMENDRA ALMENDRA</t>
  </si>
  <si>
    <t>DIANA OJEDA OJEDA</t>
  </si>
  <si>
    <t>CAMILA GABRIELA JEREZ BUSTOS</t>
  </si>
  <si>
    <t>DEBORA ANGELA ABARCA SILVA</t>
  </si>
  <si>
    <t>CAROLA ANDREA SANDOVAL QUIJADA</t>
  </si>
  <si>
    <t>TATIANA ANGÉLICA VÁSQUEZ SILVA</t>
  </si>
  <si>
    <t>CLAUDIA ANDREA FLORES GARAY</t>
  </si>
  <si>
    <t>YORKA ORIANA CHEUQUIÁN GALLARDO</t>
  </si>
  <si>
    <t>ANDREA IVANA RÍOS ALARCÓN</t>
  </si>
  <si>
    <t>MARTA FRANCISCA RAMÍREZ GONZÁLEZ</t>
  </si>
  <si>
    <t>KAREN ALEJANDRA SANDOVAL IMBERT</t>
  </si>
  <si>
    <t>ANA MARÍA CÁRDENAS FERNÁNDEZ</t>
  </si>
  <si>
    <t>EMA SOLEDAD MERA IÑÍGUEZ</t>
  </si>
  <si>
    <t>GABRIELA ALEJANDRA FIGUEROA STANTON-YONGE</t>
  </si>
  <si>
    <t>MARCELA PAZ RECABAL GONZÁLEZ</t>
  </si>
  <si>
    <t>INGRID LISSETTE ESPINOSA ESPINOSA</t>
  </si>
  <si>
    <t>PAOLA SOLEDAD JEREZ LANDEROS</t>
  </si>
  <si>
    <t>MAITE PILAR LLAIPÉN VARGAS</t>
  </si>
  <si>
    <t>NATALIA MARÍA BUGEDO CAROCA</t>
  </si>
  <si>
    <t>MAGDALENA VICUÑA ALFONSO</t>
  </si>
  <si>
    <t>JOHANA BEANIZ MUÑOZ GÓMEZ</t>
  </si>
  <si>
    <t>NIDIA MACARENA GALILEA SOLAR</t>
  </si>
  <si>
    <t>VALENTINA JAVIERA RÍOS JARPA</t>
  </si>
  <si>
    <t xml:space="preserve">AUDINA  MUÑOZ CATALAN </t>
  </si>
  <si>
    <t>KAREN YANELA IZAMAR ZANZANA CAMPOS</t>
  </si>
  <si>
    <t>FANNY ANDREA BARRIENTOS TRONCOSO</t>
  </si>
  <si>
    <t>PAULA ANDREAPAU RIVERA HERNÁNDEZ</t>
  </si>
  <si>
    <t>NATALIA ANDREA JARA RÍOS</t>
  </si>
  <si>
    <t>ROSARIO VALERIA REYES MARQUEZ</t>
  </si>
  <si>
    <t>YBANIA YAMILETT RIVAS  MUÑOZ</t>
  </si>
  <si>
    <t>CLAUDIA ROMINA NATALIA SOLEDAD CARRASCO HASEN</t>
  </si>
  <si>
    <t>ANDREA SOLEDAD GÓMEZ GONZÁLEZ</t>
  </si>
  <si>
    <t>IRIS JEANNETTE AGÜERO OJEDA</t>
  </si>
  <si>
    <t>LLANINA MARGOT CÁRDENAS PIUCOL</t>
  </si>
  <si>
    <t>KATALINA PAZ GARCIA OLGUIN</t>
  </si>
  <si>
    <t>LUZ BEATRIZ RUIZ OYARZO</t>
  </si>
  <si>
    <t>EVELYN SOLANGE TRIVIÑO ALVARADO</t>
  </si>
  <si>
    <t>PATRICIA JEANETTE MUÑOZ SOTO</t>
  </si>
  <si>
    <t>ROSALÍA DEL CARMEN NANCUANTE SOTO</t>
  </si>
  <si>
    <t>CLAUDIA VICTORIA CASTILLO CASTRO</t>
  </si>
  <si>
    <t>PAOLA ALEJANDRA VERA HARO</t>
  </si>
  <si>
    <t>AGNETHA PATRICIA BEATRIZ OJEDA URIBE</t>
  </si>
  <si>
    <t>JOSEFINA ELEONORA ALVARADO SOTO</t>
  </si>
  <si>
    <t>ELIZABETH DE LOURDES OYARZÚN DÍAZ</t>
  </si>
  <si>
    <t>MARÍA LUISA ULLOA VARGAS</t>
  </si>
  <si>
    <t>DANIELA ALEJANDRA IBÁÑEZ SILVA</t>
  </si>
  <si>
    <t>CONSTANZA DANIELA VARGAS CÁRDENAS</t>
  </si>
  <si>
    <t>ROSARIO WEVAR MUÑOZ</t>
  </si>
  <si>
    <t>TANIA VANESSA SOTO PÉREZ</t>
  </si>
  <si>
    <t>MARÍA JOSÉ CID OJEDA</t>
  </si>
  <si>
    <t>CAROLINA PAMELA GÓMEZ SCHULZ</t>
  </si>
  <si>
    <t>YOCELIN ANDREA DÍAZ SALDÍA</t>
  </si>
  <si>
    <t>YESSIETH DEL SOCORRO NEWBALL PEREZ</t>
  </si>
  <si>
    <t>PAOLA VIVIANA RODRÍGUEZ CABRERA</t>
  </si>
  <si>
    <t>PAMELA ALEJANDRA CÁRDENAS PÉREZ</t>
  </si>
  <si>
    <t>CAROL ANGELINE ELLMEN GÓMEZ</t>
  </si>
  <si>
    <t>FERNANDA CAMILA CÁRDENAS SUBIABRE</t>
  </si>
  <si>
    <t>DIANA KATHERINE RICAURTE OSPINA</t>
  </si>
  <si>
    <t>SILVIA GABRIELA ALARCON PEREZ</t>
  </si>
  <si>
    <t>CAROLINA ANDREA MANCILLA  CABA</t>
  </si>
  <si>
    <t>FRANCISCA  MUÑOZ BRAVO</t>
  </si>
  <si>
    <t>NIKOL VANESSA DIAZ ESCALANTE</t>
  </si>
  <si>
    <t>EUGENIA WALESKA MUÑOZ  CONTRERAS</t>
  </si>
  <si>
    <t>VALENTINA  PAZ SANCHEZ  AGONI</t>
  </si>
  <si>
    <t>ALEJANDRINA DEL CARMEN VERA OYARZUN</t>
  </si>
  <si>
    <t>PAULINA ANDREA ARCE GONZALEZ</t>
  </si>
  <si>
    <t>FABIOLA ALEXANDRA VALENZUELA AGUILA</t>
  </si>
  <si>
    <t>LORENA JEANNETTE ZAMBRANO  TOLEDO</t>
  </si>
  <si>
    <t>MARÍA JESÚS URRUTIA CÁRCAMO</t>
  </si>
  <si>
    <t>SOLEDAD ISABEL VARGAS MUÑOZ</t>
  </si>
  <si>
    <t>LETICIA ALEJANDRA ALVAREZ FILIPICH</t>
  </si>
  <si>
    <t>CONSTANZA ALEJANDRA SIMI RUIZ</t>
  </si>
  <si>
    <t>YANINA SOLANGE PAREDES ILNAO</t>
  </si>
  <si>
    <t>MARGIORI PAZ MANSILLA  CASICCIA</t>
  </si>
  <si>
    <t>PAULINA PULIDO SOLÍS</t>
  </si>
  <si>
    <t>GINETTE ALEJANDRA PAREDES  VERA</t>
  </si>
  <si>
    <t>DANIELA ESTEFANÍA GONZÁLEZ ARROYO</t>
  </si>
  <si>
    <t>CARMEN GLORIA BARRIENTOS ALVARADO</t>
  </si>
  <si>
    <t>JACQUELINE SOLEDAD CÁRCAMO OJEDA</t>
  </si>
  <si>
    <t>Programa de Emprendedores</t>
  </si>
  <si>
    <t>Emprende</t>
  </si>
  <si>
    <t>Beneficiarios/as de Capital Abeja Emprende</t>
  </si>
  <si>
    <t>Semilla</t>
  </si>
  <si>
    <t>CHILE CONSULTOR E.I.R.L</t>
  </si>
  <si>
    <t>CONSULTORES PARA EL DESARROLLO EMPRESARIAL LTDA. –CODEM</t>
  </si>
  <si>
    <t>Experiencia profesional en Capacitación EIRL, (Expro)</t>
  </si>
  <si>
    <t>Savia Consultores SPA</t>
  </si>
  <si>
    <t>Grupo G2000</t>
  </si>
  <si>
    <t>Grupo G2001</t>
  </si>
  <si>
    <t>PROAXIS SPA</t>
  </si>
  <si>
    <t>G2000 Ingenieros Consultores</t>
  </si>
  <si>
    <t>F y J Consultores SpA</t>
  </si>
  <si>
    <t>Ohiggins</t>
  </si>
  <si>
    <t>Gestaidea LTDA.</t>
  </si>
  <si>
    <t xml:space="preserve">Sociedad Comercial y de Servicios Valdivia L.A. Limitada </t>
  </si>
  <si>
    <t>Direxiona</t>
  </si>
  <si>
    <t xml:space="preserve">AL SUR Consultores LTDA. </t>
  </si>
  <si>
    <t>Abeja</t>
  </si>
  <si>
    <t xml:space="preserve">Consultora Expro Ltda. </t>
  </si>
  <si>
    <t>Chile Consultor</t>
  </si>
  <si>
    <t>CICAL</t>
  </si>
  <si>
    <t>Direxiona Ltda.</t>
  </si>
  <si>
    <t>Fundación Crate</t>
  </si>
  <si>
    <t>Servicios Profesionales Spa (AVANZAR CONSULTORES)</t>
  </si>
  <si>
    <t>VALDIVIA LA LTDA.</t>
  </si>
  <si>
    <t>Sociedad Paradigma Limitada</t>
  </si>
  <si>
    <t xml:space="preserve">Consultores de la Patagonia SpA. </t>
  </si>
  <si>
    <t>Fundación para el Desarrollo de la XII Región de Magallanes, FIDE XII</t>
  </si>
  <si>
    <t>Fortalecimiento Gremial y cooperativo</t>
  </si>
  <si>
    <t>Benef_GR!A1</t>
  </si>
  <si>
    <t xml:space="preserve">33.635.000
</t>
  </si>
  <si>
    <t>ARICA Y PARINACOTA </t>
  </si>
  <si>
    <t xml:space="preserve">4.500.000
</t>
  </si>
  <si>
    <t>Corporación de Desarrollo Productivo Tarapacá</t>
  </si>
  <si>
    <t>GEDES</t>
  </si>
  <si>
    <t xml:space="preserve"> DONOSO Y BOUILLET CONSULTORES LIMITADA (TERRITORIA)</t>
  </si>
  <si>
    <t>RM</t>
  </si>
  <si>
    <t>FyJ consultores SPA</t>
  </si>
  <si>
    <t>GESTAIDEA</t>
  </si>
  <si>
    <t>Asexma Biobío</t>
  </si>
  <si>
    <t>Proyectaustral</t>
  </si>
  <si>
    <t>Los Rios</t>
  </si>
  <si>
    <t>Consultores de la Patagonia SpA</t>
  </si>
  <si>
    <t>CONFEDERACIONES Y FEDERACIONES  NACIONALES</t>
  </si>
  <si>
    <t>Benef _GN'!A1</t>
  </si>
  <si>
    <t>Programa de Desarrollo de Ferías Libres</t>
  </si>
  <si>
    <t>Asistencia Técnica a Implementación del Proyecto</t>
  </si>
  <si>
    <t>Sin observaciones</t>
  </si>
  <si>
    <t>Asesoría Especializada</t>
  </si>
  <si>
    <t>Evaluación. Supervisión y Seguimiento de la Ejecución</t>
  </si>
  <si>
    <t>EXPRO LTDA.</t>
  </si>
  <si>
    <t>SENDA</t>
  </si>
  <si>
    <t>CORPORACION SANTIAGO INNOVA</t>
  </si>
  <si>
    <t>ALTA GESTION EIRL</t>
  </si>
  <si>
    <t>SERVICIOS PROFESIONALES SPA</t>
  </si>
  <si>
    <t>Asesorías Ferrada. González y Ramírez Limitada.</t>
  </si>
  <si>
    <t>CONSULTORES DE LA PATAGONIA ASOCIADOS LIMITADA</t>
  </si>
  <si>
    <t>727.21</t>
  </si>
  <si>
    <t>Beneficiarios/as Ferias Libre</t>
  </si>
  <si>
    <t>Fortalecimiento de Barrios Comerciles</t>
  </si>
  <si>
    <t>Feria QHATU JIWASAN MARKASA.</t>
  </si>
  <si>
    <t>Sindicato de trabajadores independientes Qhatu Jiwasan Markasa</t>
  </si>
  <si>
    <t>Sindicato</t>
  </si>
  <si>
    <t>Feria Qhatu Putiri Marka</t>
  </si>
  <si>
    <t>Sindicato de trabajadores independientes Qhatu Putiri Marka</t>
  </si>
  <si>
    <t>Mercado Carlos Pezoa</t>
  </si>
  <si>
    <t>AG DE COMERCIANTES DEL MERCADO CARLOS PEZOA VELIZ DE ARICA</t>
  </si>
  <si>
    <t>Asociación Gremial</t>
  </si>
  <si>
    <t>Asociación Gremial Feria Libre Avenida Santa Maria</t>
  </si>
  <si>
    <t>Centro Comercial El Progreso Iquique S.A.</t>
  </si>
  <si>
    <t>Agrupación</t>
  </si>
  <si>
    <t>Agrupación Agrícola, Social, Artesanal, Gastronómica y Cultural Huara</t>
  </si>
  <si>
    <t>Asociación Gremial Mercadito Rústico de Tarapacá</t>
  </si>
  <si>
    <t>Asociación Indígena Kantati Suma Aljerinaje</t>
  </si>
  <si>
    <t>Agrupación de Feriantes Alto Molle</t>
  </si>
  <si>
    <t>Centro Social y Cultural Feria Tamarugal</t>
  </si>
  <si>
    <t>Asociación Gremial Emprendearte Tarapacá</t>
  </si>
  <si>
    <t>Agrupación Social, Cultural y Deportivo Amaru</t>
  </si>
  <si>
    <t>Asociación Gremial de Comerciantes y Agricultores Feria Tamarugal A.G.</t>
  </si>
  <si>
    <t>Organización Social Cultural Artesanal y Deportivo Kurumi Warmi</t>
  </si>
  <si>
    <t>Federación Gremial La Gran Feria</t>
  </si>
  <si>
    <t>Federación Gremial</t>
  </si>
  <si>
    <t>Comité Agrupación Feria La Tirana</t>
  </si>
  <si>
    <t>Comité</t>
  </si>
  <si>
    <t>Agrupación Mujer de Esfuerzo</t>
  </si>
  <si>
    <t>Feria Rotativa Mejillones</t>
  </si>
  <si>
    <t>Organización, social,cultural,recreativa y deportiva Manos Mágicas</t>
  </si>
  <si>
    <t>Asoc. Gremial Pequeños comerciantes Feria Comercial del Norte</t>
  </si>
  <si>
    <t>Agrupacion social cultural artesanos de Freirina</t>
  </si>
  <si>
    <t>Agrupación Inclusiva Flor del Desierto</t>
  </si>
  <si>
    <t>SINDICATO DE TRABAJADORES INDEPENDIENTES FERIA COSTANERA DE TONGOY</t>
  </si>
  <si>
    <t>AGRUPACION ENCANTADOS POR EL ARTE</t>
  </si>
  <si>
    <t>SINDICATO DE TRABAJADORAS INDEPENDIENTES DE FERIAS LAS PULGAS ILLAPEL</t>
  </si>
  <si>
    <t>AGRUPACION FERIA DOMINGUERA MUJERES EMPRENDEDORAS</t>
  </si>
  <si>
    <t>COMUNIDAD EDIFICIO CARACOL COLONIAL</t>
  </si>
  <si>
    <t>Sindicato comerciantes bazares futuro del mañana</t>
  </si>
  <si>
    <t xml:space="preserve">Valparaiso </t>
  </si>
  <si>
    <t>Comité productivo feria libre los aromos de san Esteban</t>
  </si>
  <si>
    <t>Feria hortofruticola los placillanos</t>
  </si>
  <si>
    <t>Sindicato de trabajadores independientes comerciantes de feria de avenida Argentina de valparaíso</t>
  </si>
  <si>
    <t>Sindicato de trabajadores independientes feria n°2 de el Tabo</t>
  </si>
  <si>
    <t>inmobiliaria belloto centro s.a.</t>
  </si>
  <si>
    <t>Sociedad</t>
  </si>
  <si>
    <t>Feria los Cipreses</t>
  </si>
  <si>
    <t>Asociación gremial de comerciantes y productores de la feria porvenir Concón</t>
  </si>
  <si>
    <t>Asociación de feriantes mayoristas Afema s.a</t>
  </si>
  <si>
    <t>Agrupación feria municipal el belloto de Quilpué</t>
  </si>
  <si>
    <t>Feria los llanos de Curauma placilla</t>
  </si>
  <si>
    <t>Sociedad campo verde limitada</t>
  </si>
  <si>
    <t>Emprendiendo el futuro</t>
  </si>
  <si>
    <t>Agrupación de la feria de Llay llay</t>
  </si>
  <si>
    <t>Agrupación limay la cruz</t>
  </si>
  <si>
    <t>Sindicato de trabajadores independientes vendedores de productos del mar sector almendral pasaje Talcahuano</t>
  </si>
  <si>
    <t>AGRUPACION FERIA OFICIAL DE PIRQUE</t>
  </si>
  <si>
    <t>ASOCIACIÓN GREMIAL FERIA LOS CONCILIOS DE PROVIDENCIA</t>
  </si>
  <si>
    <t>SINDICATO DE TRABAJADORES DE FERIAS LIBRES LA ESPERANZA</t>
  </si>
  <si>
    <t>SINDICATO  FERIA EL ESFUERZO N°3</t>
  </si>
  <si>
    <t>SINDICATO DE TRABAJADORES INDEPENDIENTES DE LAS FERIAS LIBRES DE PEÑALOLÉN</t>
  </si>
  <si>
    <t>ORGANIZACIÓN DE MUJERES LAS PALMERAS DE CULIPRÁN</t>
  </si>
  <si>
    <t>SINDICATO DE TRABAJADORES INDEPENDIENTE FERIA LIBRE N°1 DE QUILICURA</t>
  </si>
  <si>
    <t>SINDICATO DE TRABAJADORES INDEPENDIENTES DE FERIAS LIBRES LAS PRADERAS III</t>
  </si>
  <si>
    <t>AGRUPACIÓN DE EMPRENDEDORES FERIA PERSA LAS PULGAS</t>
  </si>
  <si>
    <t>SINDICATO DE TRABAJADORES INDEPENDIENTES DE COMENRCIANTES EN FERIAS LIBRES MANUEL RODRIGUEZ DE LA FLORIDA</t>
  </si>
  <si>
    <t>SINDICATO TRABAJADORES INDEPENDIENTES N°1COMERCIANTES EN FERIA LIBRE UNION LA FLORIDA</t>
  </si>
  <si>
    <t>AGRUPACIÓN DE FERIA PERSA UNIÓN Y PROGRESO</t>
  </si>
  <si>
    <t>SINDICATO INDEPENDIENTE DE PUDAHUEL: TENIENTE CRUZ SANTACORINA EL MORRO</t>
  </si>
  <si>
    <t>ASOCIACION DE TRABAJADORES DE FERIAS LIBRES DE SANTIAGO</t>
  </si>
  <si>
    <t>SINDICATO DE TRABAJADORES INDEPENDIENTES DE FERIA LICANRAY</t>
  </si>
  <si>
    <t>AGRUPACION SOLIDARIA  MAIPÚ PONIENTE</t>
  </si>
  <si>
    <t>SINDICATO TRABAJADORES  FERIA BAJOS DE MENA</t>
  </si>
  <si>
    <t>Agrupación De Feriantes Paredones</t>
  </si>
  <si>
    <t>Agrupacion Renacer El Manzano</t>
  </si>
  <si>
    <t>Feria agrupación emprendedores Doñihuanos (mujer emprende)</t>
  </si>
  <si>
    <t>SINDICATO DE TRABAJADORES INDEPENDIENTES EL ESFUERZO</t>
  </si>
  <si>
    <t>Agrupación De Artesanos Unidos Por El Arte Y La Cultura</t>
  </si>
  <si>
    <t>Agrupacion Cultural Y Social Recuperando Nuestras Raices</t>
  </si>
  <si>
    <t>Asociacion Ferias Libres Chepica</t>
  </si>
  <si>
    <t>Asociacion Gremial Feriantes Coltauco</t>
  </si>
  <si>
    <t>Sindicato De Trabajadores Independientes Feria Libre La Boca</t>
  </si>
  <si>
    <t>Agrupación de feriantes Chepicanos</t>
  </si>
  <si>
    <t>Sindicato De Trabajadores Independientes Comerciantes De Ferias Libres Número 2 Rancagua</t>
  </si>
  <si>
    <t>SINDICATO DE TRABAJADORES INDEPENDIENTES Y COMERCIANTES DE FERIAS LIBRES DE CHIMBARONGO</t>
  </si>
  <si>
    <t>Nexos Organizacion Social Y Cultural Cunaco</t>
  </si>
  <si>
    <t>Feria Cultural Gultro Las Pulgas</t>
  </si>
  <si>
    <t>SINDICATO INDEPENDIENTE N° 2 DE EMPRENDEDORES DE LA FERIA DE ROSARIO</t>
  </si>
  <si>
    <t>Sindicato Independiente De Trabajadores De Ferias Libres De Santa Cruz</t>
  </si>
  <si>
    <t>Asociación Gremial De Comerciantes Y Agricultores De Feria Libre De Abastecimientos San Vicente T.T</t>
  </si>
  <si>
    <t>Sindicato Independiente De Trabajadores De Ferias Libres De La Comuna De San Vicente</t>
  </si>
  <si>
    <t>Feria Las Pulgas</t>
  </si>
  <si>
    <t>Feria bicentenario</t>
  </si>
  <si>
    <t>ASOCIACION GREMIAL DE PEQUEÑOS AGRICULTORES DEL CAMPO A SU MESA DE LINARES</t>
  </si>
  <si>
    <t>ASOCIACIÓN DE AGRICULTORES DEL MAULE SUR Y SU TIERRA ENCANTADORA AG.</t>
  </si>
  <si>
    <t>SINDICATO TRABAJADORAS INDEPENDIENTES VENDEDORAS DE PESCADOS Y MARISCOS DE LA COMUNA DE CAUQUENES</t>
  </si>
  <si>
    <t>CENTRO CULTURAL SOCIAL TUE</t>
  </si>
  <si>
    <t>CHACRAS DEL CAMPO PUTUGANO</t>
  </si>
  <si>
    <t>ECOFERIA ALTERNATIVA CURICO</t>
  </si>
  <si>
    <t>MANOS EMBRUJADAS VICHUQUEN</t>
  </si>
  <si>
    <t>AGRUPACIÓN DE TRABAJADORES INDEPENDIENTES FERIA LIBRE</t>
  </si>
  <si>
    <t>SINDICATO DE TRABAJADORES INDEPENDIENTES EMPRENDEDORAS ESPERANZA</t>
  </si>
  <si>
    <t>SINDICATO DE TRABAJADORES INDEPENDIENTES COMERCIANTES AMBULANTES LOS EMPRENDEDORES</t>
  </si>
  <si>
    <t>Comité de Feria Libre Quirihue</t>
  </si>
  <si>
    <t>Sindicato de trabajadores independientes comerciantes de ferias libres y ramos a fines de la region de Ñuble</t>
  </si>
  <si>
    <t xml:space="preserve">Agrupación Solidaria y cualtural de productores y artesanos Pueblo Seco </t>
  </si>
  <si>
    <t>Asociación de Mujeres Campesinas de Penco</t>
  </si>
  <si>
    <t>SIND.TRAB IND. FERIAS LIBRES NEGRETE</t>
  </si>
  <si>
    <t>SIND.TRAB IND. FERIAS LIBRES Y AMB. DE LAJA</t>
  </si>
  <si>
    <t>SIND. DE FERIAS LIBRES LIBRES ROTATIVAS PENCO-LIRQUEN</t>
  </si>
  <si>
    <t>AGRUPACION FERIA ARAUCO</t>
  </si>
  <si>
    <t>COMITE DE FERIANTES UNIDOS SAN PEDRO DE LA PAZ</t>
  </si>
  <si>
    <t>SINDICATO N° 1 FERIAS LIBRES CONCEPCION</t>
  </si>
  <si>
    <t>SIND. TRAB IND. DE COM. FERIA LIBRE TIERRA BELLA CHIGUAYANTE</t>
  </si>
  <si>
    <t>ASOC. GREMIAL FERIA HORTICOLA A.G.</t>
  </si>
  <si>
    <t>SINDICATO DE TRABAJADORES INDEPENDIENTES RUCAPILLAN LICAN RAY</t>
  </si>
  <si>
    <t>AGRUPACIÓN AGROECOLOGICA PUCÓN</t>
  </si>
  <si>
    <t>COMITÉ DE ADELANTOS SECCIÓN A EL ESFUERZO</t>
  </si>
  <si>
    <t>ARTESANOS DE LONQUIMAY</t>
  </si>
  <si>
    <t>COMUNIDAD INDÍGENA JOSÉ LUIS CANIULEF</t>
  </si>
  <si>
    <t>COMITE DE PEQUEÑOS COMERCIANTES Y AMBULANTES LA CALETA DE PTO SAAVEDRA</t>
  </si>
  <si>
    <t>FERIA COSTUMBRISTA LIUMALLA</t>
  </si>
  <si>
    <t>AGRUPACION DE COMERCIANTES</t>
  </si>
  <si>
    <t>AGRUPACIÓN DE MUJERES TEJEDORAS KOM PU NEWEN</t>
  </si>
  <si>
    <t>SIND TRABAJADORES INDEPENDIENTES FERIA LIBRE LOS CONFINES PROVINCIA DE MALLECO</t>
  </si>
  <si>
    <t>AGRUPACIÓN FERIA CAMPESINA</t>
  </si>
  <si>
    <t>AGRUPACION DE PRODUCTORES SILVOAGROPECUARIA DEL SECTOR RURAL DE LA COMUNA DE TRAIGUEN</t>
  </si>
  <si>
    <t>Feria Costumbrista Newen Ñuke Mapu</t>
  </si>
  <si>
    <t>Asociación Indigena Kuchepen Mapu</t>
  </si>
  <si>
    <t>Mujeres Emprendedoras de Malalhue</t>
  </si>
  <si>
    <t>RED DE TURISMO RURAL HUMEDAL DE TRUMAO Y ALREDEDORES</t>
  </si>
  <si>
    <t>Comité de feriantes el huerto</t>
  </si>
  <si>
    <t>Agrupación de productores agroecologicos Ñuke Mapu</t>
  </si>
  <si>
    <t>Organización de Emprendedoras y Emprendedores Paillaco Renovado</t>
  </si>
  <si>
    <t>Asociación Gremial Feria 21 de Mayo</t>
  </si>
  <si>
    <t>Agrupacion Social y Productiva Feragrart</t>
  </si>
  <si>
    <t>Agrupación de Feriantes Plazoleta Independencia</t>
  </si>
  <si>
    <t>COMITE DE PEQUEÑOS CHACAREROS DE LA UNION</t>
  </si>
  <si>
    <t>Comité de Feriantes Altos de Alerce</t>
  </si>
  <si>
    <t>Feria de Chacareros y Otros, Sector Costa San Pablo</t>
  </si>
  <si>
    <t>Agrupación Social y cultural Chacras de Bellavista</t>
  </si>
  <si>
    <t>Agrupación rural de feriantes Maullin</t>
  </si>
  <si>
    <t>Asociación de Feriantes Unidos de Calbuco</t>
  </si>
  <si>
    <t>Agrupación Feria Frutillar Rural</t>
  </si>
  <si>
    <t>Agrupación social y cultural deportiva Molulco</t>
  </si>
  <si>
    <t>Comité de Agricultores Gastronómicos de la Comuna de Quinchao</t>
  </si>
  <si>
    <t>Agrupación de pequeños productores silvoagropecuarios Punto Verde</t>
  </si>
  <si>
    <t>Feria de Emprendedoras y Artesanos Sector Costa San Pablo</t>
  </si>
  <si>
    <t>Feria Emprendedoras La Colmena de Trumao</t>
  </si>
  <si>
    <t>Agrupación El Caleuche</t>
  </si>
  <si>
    <t>Agrupación de Feriantes Unión y Fuerza</t>
  </si>
  <si>
    <t>Agrupación de feriantes locales fresco y sano Lemuy</t>
  </si>
  <si>
    <t>Agrupación de Artesanas de Emprendimiento Social Comunitario Cultural Tejiendo Sueños</t>
  </si>
  <si>
    <t>Agrupación CASC de Purranque</t>
  </si>
  <si>
    <t>Agrupación campesina,ambiental,social y cultural de Purranque</t>
  </si>
  <si>
    <t>Asociación de Locatarios del Mercado Municipal Maullin</t>
  </si>
  <si>
    <t>Feria de chacareros y emprendedores la poza</t>
  </si>
  <si>
    <t>Agrupación campesina, ambiental, social y cultural de Purranque</t>
  </si>
  <si>
    <t>FERIAS LIBRES AGROPECUARIAS</t>
  </si>
  <si>
    <t>FERIA LIBRE ERRAZURIZ</t>
  </si>
  <si>
    <t>GRUPO DE ARTESANOS DE LA GALERIA DE PTO. AYSÉN</t>
  </si>
  <si>
    <t>COMITÉ DE HORTICULTORES GRANJA MUNICIPAL DE PTO. IBÁÑEZ</t>
  </si>
  <si>
    <t>Agrupación de Gente de Mar independiente</t>
  </si>
  <si>
    <t>ASOCIACIÓN GREMIAL PUEBLO ARTESANAL ETHERH AIKE</t>
  </si>
  <si>
    <t>ASOCIACION GREMIAL DE HUERTEROS DE PUERTO NATALES</t>
  </si>
  <si>
    <t>Beneficiarios/as al 30 de septiembredel 2022</t>
  </si>
  <si>
    <t>Gremios regionales 2022</t>
  </si>
  <si>
    <t>Beneficiarios/as al 30  de septiembre del 2022</t>
  </si>
  <si>
    <t>Nombre del postulante</t>
  </si>
  <si>
    <t>Asociacion gremial Profesionales de la Belleza II Región A.G</t>
  </si>
  <si>
    <t>NELSON ANDRÉS MARTÍNEZ SANTIBÁÑEZ</t>
  </si>
  <si>
    <t>Sindicato de Trabajadores independientes centro comercial las Palmeritas</t>
  </si>
  <si>
    <t>Asociación gremial de microempresarios de Arica</t>
  </si>
  <si>
    <t>PATRICIA HAYDÉE CORIA ALISTE</t>
  </si>
  <si>
    <t>Cooperativa</t>
  </si>
  <si>
    <t>OCARINA LUZ MURTAGH IGLESIAS</t>
  </si>
  <si>
    <t>COOPERATIVA DE TRABAJO RED TEXTIL MUJERES DEL BORDE COSTERO LIMITADA</t>
  </si>
  <si>
    <t>L2 - COOPERATIVA</t>
  </si>
  <si>
    <t>TARAPACÁ</t>
  </si>
  <si>
    <t>COOPERATIVA DE TRABAJO TURISMO RURAL DE COLCHANE LIMITADA</t>
  </si>
  <si>
    <t>ASOCIACIÓN GREMIAL COMUNIDAD DE FOOD TRUCK DE TARAPACÁ</t>
  </si>
  <si>
    <t>L1 - GREMIO</t>
  </si>
  <si>
    <t>CIRCULO DE GUIAS DE TURISMO CULTURAL IQUIQUE A.G.</t>
  </si>
  <si>
    <t>SINDICATO DE TRABAJADORES INDEPENDIENTES DE ALGUEROS Y RECOLECTORES DE ORILLA SANTIAGO CORTES DE CHANAVALLITA</t>
  </si>
  <si>
    <t>Sindicato de trabajadores independientes de agricultura y cunicultura Desierto Verde Antofagasta</t>
  </si>
  <si>
    <t>Asociación gremial Feria Itinerante y Residentes Juan Lopez</t>
  </si>
  <si>
    <t>YONATAN DAVID SALAZAR MALEBRÁN</t>
  </si>
  <si>
    <t>ASOCIACIÓN GREMIAL</t>
  </si>
  <si>
    <t>Sindicato de trabajadores independientes de taxis colectivos N° 1 de Copiapó</t>
  </si>
  <si>
    <t>SINDICATO</t>
  </si>
  <si>
    <t>ASOCIACION GREMIAL DE TURISMO ALTO DEL CARMEN REGION DE ATACAMA- A.G</t>
  </si>
  <si>
    <t>Asociación Gremial de Turismo Rural San Pedro</t>
  </si>
  <si>
    <t>Atacama Sur</t>
  </si>
  <si>
    <t>Asociacion Gremial Mujeres Empresarias Creadoras Huasco -AGMECH</t>
  </si>
  <si>
    <t>SINDICATO DE TRABAJADORES INDEPENDIENTES BUZOS Y MARISCADORES ARTESANALES DEL MAR DE CALDERA</t>
  </si>
  <si>
    <t>ELIZABETH JOHANNA MARAMBIO ROJAS</t>
  </si>
  <si>
    <t>M1 - CREACIÓN Y DESARROLLO</t>
  </si>
  <si>
    <t>FV SOLAR ENERGY SPA</t>
  </si>
  <si>
    <t>Camara de Comercio de Coquimbo A.G</t>
  </si>
  <si>
    <t>M2 - FORTALECIMIENTO</t>
  </si>
  <si>
    <t>SINDICATO DE TRABAJADORES INDEPENDIENTES TERMINAL PESQUERO</t>
  </si>
  <si>
    <t>Corporación Municipal Turismo Vicuña</t>
  </si>
  <si>
    <t>AG DEPANADERIAS Y PASTELERIAS REGION DE COQUIMBO</t>
  </si>
  <si>
    <t>CAMARA DE COMERCIO Y TURISMO DE OVALLE ASOCIACION GREMIAL</t>
  </si>
  <si>
    <t>Asociacion Gremial de Dueños de Camiones Coquimbo</t>
  </si>
  <si>
    <t>SINDICATO DE TRABAJADORES INDEPENDIENTES DUEÑOS DE TAXIS COLECTIVOS LINEA N 24 VISTA HERMOSA – LA SERENA.</t>
  </si>
  <si>
    <t>ELEMENTAL ASESORES SPA</t>
  </si>
  <si>
    <t>ANA BELÉN ROJAS IBACACHE</t>
  </si>
  <si>
    <t>Cooperativa Agrícola productores del tamaya</t>
  </si>
  <si>
    <t>Cooperativa de Servicios Mineros de la Higuera</t>
  </si>
  <si>
    <t>Cámara de comercio, servicio y turismo de Alhué</t>
  </si>
  <si>
    <t>Lorena Campos Silva</t>
  </si>
  <si>
    <t>Microcervecería Quilo Lonko Ltda.</t>
  </si>
  <si>
    <t>Daniela Toro Yáñez</t>
  </si>
  <si>
    <t>Ana María Briceño Iligaray</t>
  </si>
  <si>
    <t>Francisca Fernandez Silva</t>
  </si>
  <si>
    <t>Cooperativa de trabajo Auxilio de limpio</t>
  </si>
  <si>
    <t>Mujeres en turismo Chile A.G</t>
  </si>
  <si>
    <t>Asociación Gremial floristas Chile</t>
  </si>
  <si>
    <t>Gabriela Santibañez Bravo</t>
  </si>
  <si>
    <t>Asociación gremial de empresas de la industria del cannabis y cañamo industrial cannabis Chile AG</t>
  </si>
  <si>
    <t>Marco Antonio Escobar Rodríguez</t>
  </si>
  <si>
    <t xml:space="preserve">GREMIO / CREACION </t>
  </si>
  <si>
    <t>MAULE</t>
  </si>
  <si>
    <t>INDUPAN Talca AG</t>
  </si>
  <si>
    <t>GREMIO / DESARROLLO</t>
  </si>
  <si>
    <t>Asociación de Turismno y Comercio Descubre Curicó</t>
  </si>
  <si>
    <t>Pedro Andrés Guajardo Troncoso</t>
  </si>
  <si>
    <t>Cooperativa Molifrut Ltd.</t>
  </si>
  <si>
    <t>COOPERATIVA / FORTALECIMIENTO</t>
  </si>
  <si>
    <t>Asociación Gremial Bioconstruccion de Chile A.G.</t>
  </si>
  <si>
    <t>GREMIO / FORTALECIMIENTO</t>
  </si>
  <si>
    <t>Cooperativa Agrícola de Hortaliceros del Maule Ltd.</t>
  </si>
  <si>
    <t>Asociación Chilena por el Comercio Justo.</t>
  </si>
  <si>
    <t>Sindicato de trabajadores independientes de pescadores artesanales, recolectores de orilla, buzos y algueros N°2 de Putu</t>
  </si>
  <si>
    <t xml:space="preserve">COOPERATIVA / CREACION </t>
  </si>
  <si>
    <t>Cooperativa Apícola de Potrero Grande</t>
  </si>
  <si>
    <t>Asociación gremial Emprendedores Villa Prat</t>
  </si>
  <si>
    <t xml:space="preserve">GREMIO / FORTALECIMINETO </t>
  </si>
  <si>
    <t>Carolina Ruth Urrejola Suárez</t>
  </si>
  <si>
    <t>COOPERATIVA</t>
  </si>
  <si>
    <t>Asociación Gremial Food Truck Ñuble Ag</t>
  </si>
  <si>
    <t>Asociación Gremial Viñateros del Valle del Itata A.G.</t>
  </si>
  <si>
    <t>ASOCIACIÓN GREMIAL CÁMARA DE COMERCIO EMPRENDIMIENTO, TURISMO, INDUSTRIAS, TRANSPORTE, GASSTRONOMÍA Y SERVICIOS DE PUEBLO SECO A.G.</t>
  </si>
  <si>
    <t>Cooperativa campesina Cepa ancestral</t>
  </si>
  <si>
    <t>Cámara de comercio, industria, turismo y servicios de chillán - ñuble A.G.</t>
  </si>
  <si>
    <t>CÁMARA DE COMERCIO</t>
  </si>
  <si>
    <t>FEDERACION GREMIALREGIONAL DEL COMERCIO Y TURISMO DE LA REGION DEL BIOBIO</t>
  </si>
  <si>
    <t>ASOCIACIÓN GREMIAL DEL COMERCIO DETALLISTA Y TURISMO DE CONCEPCION</t>
  </si>
  <si>
    <t>CÁMARA DE COMERCIO, TURISMO Y SERVICIOS A.G. DE CORONEL</t>
  </si>
  <si>
    <t>MI TAXI COLECTIVO FG</t>
  </si>
  <si>
    <t>Cámara de Comercio Detallista de Los Ángeles A.G.</t>
  </si>
  <si>
    <t>asociación Gremial</t>
  </si>
  <si>
    <t>Coop. Agrícola de apicultores de Los Ríos Ltda.</t>
  </si>
  <si>
    <t>Jessica Silva Pichinao</t>
  </si>
  <si>
    <t>Espacio miscelio cooperativa de trabajo y servicios</t>
  </si>
  <si>
    <t>Cooperativa agroecológica turismo y cultural Man Pewma</t>
  </si>
  <si>
    <t>María Alejandra Figueroa Gavilán</t>
  </si>
  <si>
    <t>M1 - CREACIÓN Y DESARROLLO GREMIAL</t>
  </si>
  <si>
    <t>Héctor Eduardo Cubillos Figueroa</t>
  </si>
  <si>
    <t>Cámara de Turismo de Llanquihue</t>
  </si>
  <si>
    <t>M2 - FORTALECIMIENTO GREMIAL</t>
  </si>
  <si>
    <t>Magali Yaneth Marileo Manquel</t>
  </si>
  <si>
    <t>M1- CREACIÓN Y DESARROLLO COOPERATIVA</t>
  </si>
  <si>
    <t>Cecilia Chávez Igor</t>
  </si>
  <si>
    <t>Adriana Yáñez Ruiz</t>
  </si>
  <si>
    <t>Nicole Cofré Torres</t>
  </si>
  <si>
    <t>Margarita Oyarzo Nopai</t>
  </si>
  <si>
    <t>Cooperativa  de Servicios Geocoop</t>
  </si>
  <si>
    <t>M2 - FORTALECIMIENTO COOPERATIVA</t>
  </si>
  <si>
    <t>Corporación de Desarrollo Turístico Local y del Parque Nacional Cerro Castillo</t>
  </si>
  <si>
    <t>CORPORACIÓN</t>
  </si>
  <si>
    <t>Cámara de Turismo de Coyhaique</t>
  </si>
  <si>
    <t>ASOC. GREMIAL AGRICOLA Y GANADERA DE PEQUEÑOS CAMPESINOS DE PTO. AYSÉN</t>
  </si>
  <si>
    <t>Asociación Gremial Barrio Comercial Porvenir A.G. BBCC Porvenir</t>
  </si>
  <si>
    <t>Cámara de Turismo de Última Esperanza A.G.</t>
  </si>
  <si>
    <t>Mujeres Patagonas A.G.</t>
  </si>
  <si>
    <t>Asociación Gremial de Operadores Gastronómicos de Punta Arenas</t>
  </si>
  <si>
    <t>ASOCIACION GREMIAL DE COMERCIANTES BARRIO 18 DE SEPTIEMBRE</t>
  </si>
  <si>
    <t>COOPERATIVA DE TRABAJO CIRCULAR NATALES</t>
  </si>
  <si>
    <t>Cámara de turismo de Malalcahuello AG</t>
  </si>
  <si>
    <t>ASOCIACION GREMIAL</t>
  </si>
  <si>
    <t>Araucania</t>
  </si>
  <si>
    <t>ASOCIACIÓN GREMIAL DE TRANSPORTE ESCOLAR AGTEA DE ANGOL</t>
  </si>
  <si>
    <t>CORECPLA</t>
  </si>
  <si>
    <t>CORPORACION</t>
  </si>
  <si>
    <t>Cooperativa Agroganadera Lonquimay</t>
  </si>
  <si>
    <t>COOPERATIVA AGRICOLA RAYEN HUENCHO LIMITADA</t>
  </si>
  <si>
    <t>SINDICATO DE TRABAJADORES INDEP. DUEÑOS DE TAXIS COLECTIVOS LINEA 15 SUR</t>
  </si>
  <si>
    <t>CAMARA DE COMERCIO, INDUSTRIA, SERVICIOS Y TURISMO DE PUREN</t>
  </si>
  <si>
    <t>camara de turismo malleco</t>
  </si>
  <si>
    <t>SINDICATO DE TRABAJADORES INDEPENDIENTES TAXI COLECTIVO 13</t>
  </si>
  <si>
    <t>Cooperativa Agropecuaria y Turística AGROKOYAN Limitada</t>
  </si>
  <si>
    <t>CAMARA DE COMERCIO DE COLLIPULLI ASOCIACION GREMIAL</t>
  </si>
  <si>
    <t>Cooperativa Agrícola Apícola We Newen Limitada</t>
  </si>
  <si>
    <t>Asociación de Chacoliceros de Doñihue</t>
  </si>
  <si>
    <t>COOPERATIVA CAMPESINA Y COMERCIAL MIMBRALES LIMITADA</t>
  </si>
  <si>
    <t>Asociación gremial de empresas de la ciruela deshidratada</t>
  </si>
  <si>
    <t>ASOCIACION DE EMPRENDORES GASTRONOMICOS MOVILES E ITINERANTES ASEGMI AG</t>
  </si>
  <si>
    <t>DELFINA GRETTY MANCILLA HIDALGO</t>
  </si>
  <si>
    <t>ASESORÍAS HÉCTOR ESTEBAN ORELLANA VALDERRAMA E.I.R.L.</t>
  </si>
  <si>
    <t>Inversiones EM Spa</t>
  </si>
  <si>
    <t>Cámara de Turismo, Comercio y Servicios Colchagua AG</t>
  </si>
  <si>
    <t>Cooperativa agricola de productores de berries de chimbarongo</t>
  </si>
  <si>
    <t>Cámara de Turismo Lago Rapel</t>
  </si>
  <si>
    <t>ASOCIACIÓN GREMIAL DE DUEÑOS DE PANADERÍAS DE LA VI REGIÓN A.G.</t>
  </si>
  <si>
    <t>Gonzalo Alejandro Vargas Elgueta</t>
  </si>
  <si>
    <t>Camara Regional de Comercio Servicios y Turismo de Rancagua y O´Higgns AG</t>
  </si>
  <si>
    <t>AGRUPACIÓN ZOMO NEWEN</t>
  </si>
  <si>
    <t>ASOCIACION GREMIAL CAMARA DE COMERCIO DE PERALILLO</t>
  </si>
  <si>
    <t>Hotelera el Corazon SPA</t>
  </si>
  <si>
    <t>Camara de comercio Turismo y Servicios de Villa alemana y Peñablanca A.G.</t>
  </si>
  <si>
    <t>Cámara de Turismo Isla de Pascua A.G.</t>
  </si>
  <si>
    <t>Asociación Gremial De La Unión Industrial De Panaderías De La V Región</t>
  </si>
  <si>
    <t>Cámara de turismo de Olmué A.G.</t>
  </si>
  <si>
    <t>agetuco</t>
  </si>
  <si>
    <t>ASOCIACION GREMIAL OPERADORES TURISTICOS Y SERVICIOS MUELLE BARON</t>
  </si>
  <si>
    <t>ASOCIACION PLAYA ANCHA UN DESTINO</t>
  </si>
  <si>
    <t>COOPERATIVA DE TRABAJO PEU TUPUNA LIMITADA</t>
  </si>
  <si>
    <t>FEDERACIÓN GREMIAL REGIONAL DEL COMERCIO DETALLISTA DE LA QUINTA REGIÓN,</t>
  </si>
  <si>
    <t>Cooperativa Vitivinícola y Agropecuaria Valle Marga Marga</t>
  </si>
  <si>
    <t>8.01.2021</t>
  </si>
  <si>
    <t>Gremios Nacionales</t>
  </si>
  <si>
    <t>Beneficiarios/as al  30 de septiembre del 2022</t>
  </si>
  <si>
    <t>Fedracion nacional de panaderos de chile</t>
  </si>
  <si>
    <t>Federación</t>
  </si>
  <si>
    <t>FEDERACIÓN RED APICOLA NACIONAL F.G.</t>
  </si>
  <si>
    <t>Confederación</t>
  </si>
  <si>
    <t>Confederación Nacional Campesina y trabajadores del agro de Chile CONAGRO</t>
  </si>
  <si>
    <t>CONFEDERACION NACIONAL GREMIAL DE DUEÑOS DE CAMIONES DE CHILE</t>
  </si>
  <si>
    <t>Confederación Nacional de Taxis Colectivos de Chile C.G. CONATACOCH</t>
  </si>
  <si>
    <t xml:space="preserve">Confederacion nacional unidad obrero campesina </t>
  </si>
  <si>
    <t>FEDERACION NACIONAL DE COOPERATIVAS DE TRABAJO</t>
  </si>
  <si>
    <t>CONFEDERACION NACIONAL SINDICAL, CAMPESINA E INDIGENA DE CHILE “NEHUEN”</t>
  </si>
  <si>
    <t>CONFEDERACION GENERAL DE COOPERATIVAS DE CHILE</t>
  </si>
  <si>
    <t>Confederacion nacional campesina</t>
  </si>
  <si>
    <t>Operadores formalizados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</si>
</sst>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6" formatCode="&quot;$&quot;#,##0;[Red]&quot;$&quot;\-#,##0"/>
    <numFmt numFmtId="42" formatCode="_ &quot;$&quot;* #,##0_ ;_ &quot;$&quot;* \-#,##0_ ;_ &quot;$&quot;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&quot;$&quot;* #,##0.00_-;\-&quot;$&quot;* #,##0.00_-;_-&quot;$&quot;* &quot;-&quot;??_-;_-@_-"/>
    <numFmt numFmtId="170" formatCode="&quot;$&quot;\ #,##0"/>
    <numFmt numFmtId="171" formatCode="0.0%"/>
    <numFmt numFmtId="172" formatCode="_(* #,##0.00_);_(* \(#,##0.00\);_(* &quot;-&quot;??_);_(@_)"/>
    <numFmt numFmtId="173" formatCode="_(&quot;$b&quot;\ * #,##0.00_);_(&quot;$b&quot;\ * \(#,##0.00\);_(&quot;$b&quot;\ * &quot;-&quot;??_);_(@_)"/>
    <numFmt numFmtId="174" formatCode="_(* #,##0_);_(* \(#,##0\);_(* &quot;-&quot;_);_(@_)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_-* #,##0\ _€_-;\-* #,##0\ _€_-;_-* &quot;-&quot;??\ _€_-;_-@_-"/>
    <numFmt numFmtId="178" formatCode="_-&quot;$&quot;\ * #,##0_-;\-&quot;$&quot;\ * #,##0_-;_-&quot;$&quot;\ * &quot;-&quot;??_-;_-@_-"/>
    <numFmt numFmtId="179" formatCode="_-* #,##0_-;\-* #,##0_-;_-* &quot;-&quot;??_-;_-@_-"/>
    <numFmt numFmtId="180" formatCode="&quot;$&quot;\ #,##0;[Red]\-&quot;$&quot;\ #,##0"/>
    <numFmt numFmtId="181" formatCode="[$$-340A]#,##0"/>
    <numFmt numFmtId="182" formatCode="&quot;$&quot;#,##0"/>
    <numFmt numFmtId="184" formatCode="_-&quot;$&quot;\ * #,##0_-;\-&quot;$&quot;\ * #,##0_-;_-&quot;$&quot;\ * &quot;-&quot;??_-;_-@"/>
    <numFmt numFmtId="185" formatCode="_-[$$-340A]\ * #,##0_-;\-[$$-340A]\ * #,##0_-;_-[$$-340A]\ * &quot;-&quot;??_-;_-@"/>
    <numFmt numFmtId="186" formatCode="_-* #,##0.00\ _€_-;\-* #,##0.00\ _€_-;_-* &quot;-&quot;??\ _€_-;_-@"/>
    <numFmt numFmtId="187" formatCode="&quot;$&quot;#,##0.000"/>
    <numFmt numFmtId="188" formatCode="_-* #,##0\ _€_-;\-* #,##0\ _€_-;_-* &quot;-&quot;??\ _€_-;_-@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333333"/>
      <name val="Arial"/>
      <family val="2"/>
    </font>
    <font>
      <sz val="8"/>
      <color rgb="FF333333"/>
      <name val="Inherit"/>
    </font>
    <font>
      <b/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0000"/>
      <name val="Calibri"/>
      <family val="2"/>
      <scheme val="minor"/>
    </font>
    <font>
      <b/>
      <sz val="10"/>
      <color rgb="FF000000"/>
      <name val="gobCL"/>
      <family val="3"/>
    </font>
    <font>
      <sz val="8"/>
      <color rgb="FF444649"/>
      <name val="Arial"/>
      <family val="2"/>
    </font>
    <font>
      <sz val="10"/>
      <color theme="1"/>
      <name val="gobCL"/>
      <family val="3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Gobcl"/>
    </font>
    <font>
      <sz val="10"/>
      <color rgb="FF000000"/>
      <name val="Verdana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theme="1"/>
      <name val="Arial Narrow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rgb="FFB8CCE4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FABF8F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38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3" fillId="37" borderId="0" applyNumberFormat="0" applyBorder="0" applyAlignment="0" applyProtection="0"/>
    <xf numFmtId="0" fontId="24" fillId="49" borderId="13" applyNumberFormat="0" applyAlignment="0" applyProtection="0"/>
    <xf numFmtId="0" fontId="25" fillId="50" borderId="14" applyNumberFormat="0" applyAlignment="0" applyProtection="0"/>
    <xf numFmtId="0" fontId="26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54" borderId="0" applyNumberFormat="0" applyBorder="0" applyAlignment="0" applyProtection="0"/>
    <xf numFmtId="0" fontId="28" fillId="40" borderId="13" applyNumberFormat="0" applyAlignment="0" applyProtection="0"/>
    <xf numFmtId="0" fontId="29" fillId="3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0" fillId="55" borderId="0" applyNumberFormat="0" applyBorder="0" applyAlignment="0" applyProtection="0"/>
    <xf numFmtId="0" fontId="18" fillId="0" borderId="0"/>
    <xf numFmtId="0" fontId="18" fillId="0" borderId="0"/>
    <xf numFmtId="0" fontId="18" fillId="56" borderId="16" applyNumberFormat="0" applyFon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7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18" fillId="0" borderId="0"/>
    <xf numFmtId="165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18" fillId="0" borderId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1" fillId="5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5" borderId="0" applyNumberFormat="0" applyBorder="0" applyAlignment="0" applyProtection="0"/>
    <xf numFmtId="0" fontId="21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5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7" borderId="0" applyNumberFormat="0" applyBorder="0" applyAlignment="0" applyProtection="0"/>
    <xf numFmtId="0" fontId="21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3" borderId="0" applyNumberFormat="0" applyBorder="0" applyAlignment="0" applyProtection="0"/>
    <xf numFmtId="0" fontId="2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4" borderId="0" applyNumberFormat="0" applyBorder="0" applyAlignment="0" applyProtection="0"/>
    <xf numFmtId="0" fontId="22" fillId="47" borderId="0" applyNumberFormat="0" applyBorder="0" applyAlignment="0" applyProtection="0"/>
    <xf numFmtId="0" fontId="17" fillId="12" borderId="0" applyNumberFormat="0" applyBorder="0" applyAlignment="0" applyProtection="0"/>
    <xf numFmtId="0" fontId="22" fillId="45" borderId="0" applyNumberFormat="0" applyBorder="0" applyAlignment="0" applyProtection="0"/>
    <xf numFmtId="0" fontId="17" fillId="16" borderId="0" applyNumberFormat="0" applyBorder="0" applyAlignment="0" applyProtection="0"/>
    <xf numFmtId="0" fontId="22" fillId="55" borderId="0" applyNumberFormat="0" applyBorder="0" applyAlignment="0" applyProtection="0"/>
    <xf numFmtId="0" fontId="17" fillId="20" borderId="0" applyNumberFormat="0" applyBorder="0" applyAlignment="0" applyProtection="0"/>
    <xf numFmtId="0" fontId="22" fillId="43" borderId="0" applyNumberFormat="0" applyBorder="0" applyAlignment="0" applyProtection="0"/>
    <xf numFmtId="0" fontId="22" fillId="49" borderId="0" applyNumberFormat="0" applyBorder="0" applyAlignment="0" applyProtection="0"/>
    <xf numFmtId="0" fontId="17" fillId="24" borderId="0" applyNumberFormat="0" applyBorder="0" applyAlignment="0" applyProtection="0"/>
    <xf numFmtId="0" fontId="22" fillId="46" borderId="0" applyNumberFormat="0" applyBorder="0" applyAlignment="0" applyProtection="0"/>
    <xf numFmtId="0" fontId="17" fillId="28" borderId="0" applyNumberFormat="0" applyBorder="0" applyAlignment="0" applyProtection="0"/>
    <xf numFmtId="0" fontId="22" fillId="40" borderId="0" applyNumberFormat="0" applyBorder="0" applyAlignment="0" applyProtection="0"/>
    <xf numFmtId="0" fontId="17" fillId="32" borderId="0" applyNumberFormat="0" applyBorder="0" applyAlignment="0" applyProtection="0"/>
    <xf numFmtId="0" fontId="22" fillId="48" borderId="0" applyNumberFormat="0" applyBorder="0" applyAlignment="0" applyProtection="0"/>
    <xf numFmtId="0" fontId="6" fillId="2" borderId="0" applyNumberFormat="0" applyBorder="0" applyAlignment="0" applyProtection="0"/>
    <xf numFmtId="0" fontId="24" fillId="57" borderId="13" applyNumberFormat="0" applyAlignment="0" applyProtection="0"/>
    <xf numFmtId="0" fontId="11" fillId="6" borderId="4" applyNumberFormat="0" applyAlignment="0" applyProtection="0"/>
    <xf numFmtId="0" fontId="24" fillId="49" borderId="13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51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58" borderId="0" applyNumberFormat="0" applyBorder="0" applyAlignment="0" applyProtection="0"/>
    <xf numFmtId="0" fontId="17" fillId="21" borderId="0" applyNumberFormat="0" applyBorder="0" applyAlignment="0" applyProtection="0"/>
    <xf numFmtId="0" fontId="22" fillId="46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165" fontId="18" fillId="0" borderId="0" applyFill="0" applyBorder="0" applyAlignment="0" applyProtection="0"/>
    <xf numFmtId="165" fontId="18" fillId="0" borderId="0" applyFill="0" applyBorder="0" applyAlignment="0" applyProtection="0"/>
    <xf numFmtId="165" fontId="1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ill="0" applyBorder="0" applyAlignment="0" applyProtection="0"/>
    <xf numFmtId="165" fontId="18" fillId="0" borderId="0" applyFill="0" applyBorder="0" applyAlignment="0" applyProtection="0"/>
    <xf numFmtId="171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56" borderId="16" applyNumberFormat="0" applyFont="0" applyAlignment="0" applyProtection="0"/>
    <xf numFmtId="9" fontId="1" fillId="0" borderId="0" applyFont="0" applyFill="0" applyBorder="0" applyAlignment="0" applyProtection="0"/>
    <xf numFmtId="0" fontId="31" fillId="57" borderId="17" applyNumberFormat="0" applyAlignment="0" applyProtection="0"/>
    <xf numFmtId="0" fontId="10" fillId="6" borderId="5" applyNumberFormat="0" applyAlignment="0" applyProtection="0"/>
    <xf numFmtId="0" fontId="31" fillId="49" borderId="1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3" fillId="0" borderId="1" applyNumberFormat="0" applyFill="0" applyAlignment="0" applyProtection="0"/>
    <xf numFmtId="0" fontId="34" fillId="0" borderId="18" applyNumberFormat="0" applyFill="0" applyAlignment="0" applyProtection="0"/>
    <xf numFmtId="0" fontId="40" fillId="0" borderId="1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8" fillId="0" borderId="2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16" fillId="0" borderId="9" applyNumberFormat="0" applyFill="0" applyAlignment="0" applyProtection="0"/>
    <xf numFmtId="0" fontId="37" fillId="0" borderId="21" applyNumberFormat="0" applyFill="0" applyAlignment="0" applyProtection="0"/>
    <xf numFmtId="172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3" borderId="0" applyNumberFormat="0" applyBorder="0" applyAlignment="0" applyProtection="0"/>
    <xf numFmtId="0" fontId="22" fillId="46" borderId="0" applyNumberFormat="0" applyBorder="0" applyAlignment="0" applyProtection="0"/>
    <xf numFmtId="0" fontId="22" fillId="48" borderId="0" applyNumberFormat="0" applyBorder="0" applyAlignment="0" applyProtection="0"/>
    <xf numFmtId="0" fontId="24" fillId="49" borderId="13" applyNumberFormat="0" applyAlignment="0" applyProtection="0"/>
    <xf numFmtId="0" fontId="27" fillId="0" borderId="0" applyNumberFormat="0" applyFill="0" applyBorder="0" applyAlignment="0" applyProtection="0"/>
    <xf numFmtId="0" fontId="22" fillId="51" borderId="0" applyNumberFormat="0" applyBorder="0" applyAlignment="0" applyProtection="0"/>
    <xf numFmtId="0" fontId="22" fillId="4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1" fillId="49" borderId="17" applyNumberFormat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7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1" applyNumberFormat="0" applyFill="0" applyAlignment="0" applyProtection="0"/>
    <xf numFmtId="165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/>
    <xf numFmtId="9" fontId="18" fillId="0" borderId="0" applyFill="0" applyBorder="0" applyAlignment="0" applyProtection="0"/>
    <xf numFmtId="9" fontId="19" fillId="0" borderId="0"/>
    <xf numFmtId="9" fontId="18" fillId="0" borderId="0" applyBorder="0" applyAlignment="0" applyProtection="0"/>
    <xf numFmtId="165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73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21" fillId="41" borderId="0" applyNumberFormat="0" applyBorder="0" applyAlignment="0" applyProtection="0"/>
    <xf numFmtId="0" fontId="1" fillId="10" borderId="0" applyNumberFormat="0" applyBorder="0" applyAlignment="0" applyProtection="0"/>
    <xf numFmtId="0" fontId="21" fillId="41" borderId="0" applyNumberFormat="0" applyBorder="0" applyAlignment="0" applyProtection="0"/>
    <xf numFmtId="173" fontId="18" fillId="0" borderId="0" applyFont="0" applyFill="0" applyBorder="0" applyAlignment="0" applyProtection="0"/>
    <xf numFmtId="0" fontId="21" fillId="0" borderId="0"/>
    <xf numFmtId="0" fontId="21" fillId="42" borderId="0" applyNumberFormat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9" fontId="19" fillId="0" borderId="0"/>
    <xf numFmtId="166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1" fillId="42" borderId="0" applyNumberFormat="0" applyBorder="0" applyAlignment="0" applyProtection="0"/>
    <xf numFmtId="165" fontId="18" fillId="0" borderId="0" applyFont="0" applyFill="0" applyBorder="0" applyAlignment="0" applyProtection="0"/>
    <xf numFmtId="0" fontId="21" fillId="41" borderId="0" applyNumberFormat="0" applyBorder="0" applyAlignment="0" applyProtection="0"/>
    <xf numFmtId="169" fontId="18" fillId="0" borderId="0" applyFont="0" applyFill="0" applyBorder="0" applyAlignment="0" applyProtection="0"/>
    <xf numFmtId="0" fontId="21" fillId="41" borderId="0" applyNumberFormat="0" applyBorder="0" applyAlignment="0" applyProtection="0"/>
    <xf numFmtId="0" fontId="1" fillId="14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14" borderId="0" applyNumberFormat="0" applyBorder="0" applyAlignment="0" applyProtection="0"/>
    <xf numFmtId="0" fontId="21" fillId="56" borderId="0" applyNumberFormat="0" applyBorder="0" applyAlignment="0" applyProtection="0"/>
    <xf numFmtId="0" fontId="1" fillId="18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" fillId="18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2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2" borderId="0" applyNumberFormat="0" applyBorder="0" applyAlignment="0" applyProtection="0"/>
    <xf numFmtId="0" fontId="21" fillId="39" borderId="0" applyNumberFormat="0" applyBorder="0" applyAlignment="0" applyProtection="0"/>
    <xf numFmtId="0" fontId="1" fillId="2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" fillId="30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2" borderId="0" applyNumberFormat="0" applyBorder="0" applyAlignment="0" applyProtection="0"/>
    <xf numFmtId="0" fontId="1" fillId="15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15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" fillId="31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" fillId="31" borderId="0" applyNumberFormat="0" applyBorder="0" applyAlignment="0" applyProtection="0"/>
    <xf numFmtId="0" fontId="22" fillId="39" borderId="0" applyNumberFormat="0" applyBorder="0" applyAlignment="0" applyProtection="0"/>
    <xf numFmtId="0" fontId="17" fillId="12" borderId="0" applyNumberFormat="0" applyBorder="0" applyAlignment="0" applyProtection="0"/>
    <xf numFmtId="0" fontId="22" fillId="39" borderId="0" applyNumberFormat="0" applyBorder="0" applyAlignment="0" applyProtection="0"/>
    <xf numFmtId="0" fontId="22" fillId="54" borderId="0" applyNumberFormat="0" applyBorder="0" applyAlignment="0" applyProtection="0"/>
    <xf numFmtId="0" fontId="17" fillId="16" borderId="0" applyNumberFormat="0" applyBorder="0" applyAlignment="0" applyProtection="0"/>
    <xf numFmtId="0" fontId="22" fillId="54" borderId="0" applyNumberFormat="0" applyBorder="0" applyAlignment="0" applyProtection="0"/>
    <xf numFmtId="0" fontId="22" fillId="44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22" fillId="36" borderId="0" applyNumberFormat="0" applyBorder="0" applyAlignment="0" applyProtection="0"/>
    <xf numFmtId="0" fontId="17" fillId="24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17" fillId="28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17" fillId="32" borderId="0" applyNumberFormat="0" applyBorder="0" applyAlignment="0" applyProtection="0"/>
    <xf numFmtId="0" fontId="22" fillId="42" borderId="0" applyNumberFormat="0" applyBorder="0" applyAlignment="0" applyProtection="0"/>
    <xf numFmtId="0" fontId="23" fillId="39" borderId="0" applyNumberFormat="0" applyBorder="0" applyAlignment="0" applyProtection="0"/>
    <xf numFmtId="0" fontId="6" fillId="2" borderId="0" applyNumberFormat="0" applyBorder="0" applyAlignment="0" applyProtection="0"/>
    <xf numFmtId="0" fontId="23" fillId="39" borderId="0" applyNumberFormat="0" applyBorder="0" applyAlignment="0" applyProtection="0"/>
    <xf numFmtId="0" fontId="43" fillId="57" borderId="13" applyNumberFormat="0" applyAlignment="0" applyProtection="0"/>
    <xf numFmtId="0" fontId="11" fillId="6" borderId="4" applyNumberFormat="0" applyAlignment="0" applyProtection="0"/>
    <xf numFmtId="0" fontId="43" fillId="57" borderId="13" applyNumberFormat="0" applyAlignment="0" applyProtection="0"/>
    <xf numFmtId="0" fontId="13" fillId="7" borderId="7" applyNumberFormat="0" applyAlignment="0" applyProtection="0"/>
    <xf numFmtId="0" fontId="25" fillId="50" borderId="14" applyNumberFormat="0" applyAlignment="0" applyProtection="0"/>
    <xf numFmtId="0" fontId="32" fillId="0" borderId="25" applyNumberFormat="0" applyFill="0" applyAlignment="0" applyProtection="0"/>
    <xf numFmtId="0" fontId="12" fillId="0" borderId="6" applyNumberFormat="0" applyFill="0" applyAlignment="0" applyProtection="0"/>
    <xf numFmtId="0" fontId="32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59" borderId="0" applyNumberFormat="0" applyBorder="0" applyAlignment="0" applyProtection="0"/>
    <xf numFmtId="0" fontId="17" fillId="9" borderId="0" applyNumberFormat="0" applyBorder="0" applyAlignment="0" applyProtection="0"/>
    <xf numFmtId="0" fontId="22" fillId="59" borderId="0" applyNumberFormat="0" applyBorder="0" applyAlignment="0" applyProtection="0"/>
    <xf numFmtId="0" fontId="22" fillId="54" borderId="0" applyNumberFormat="0" applyBorder="0" applyAlignment="0" applyProtection="0"/>
    <xf numFmtId="0" fontId="17" fillId="13" borderId="0" applyNumberFormat="0" applyBorder="0" applyAlignment="0" applyProtection="0"/>
    <xf numFmtId="0" fontId="22" fillId="54" borderId="0" applyNumberFormat="0" applyBorder="0" applyAlignment="0" applyProtection="0"/>
    <xf numFmtId="0" fontId="22" fillId="44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58" borderId="0" applyNumberFormat="0" applyBorder="0" applyAlignment="0" applyProtection="0"/>
    <xf numFmtId="0" fontId="17" fillId="25" borderId="0" applyNumberFormat="0" applyBorder="0" applyAlignment="0" applyProtection="0"/>
    <xf numFmtId="0" fontId="22" fillId="47" borderId="0" applyNumberFormat="0" applyBorder="0" applyAlignment="0" applyProtection="0"/>
    <xf numFmtId="0" fontId="22" fillId="52" borderId="0" applyNumberFormat="0" applyBorder="0" applyAlignment="0" applyProtection="0"/>
    <xf numFmtId="0" fontId="17" fillId="29" borderId="0" applyNumberFormat="0" applyBorder="0" applyAlignment="0" applyProtection="0"/>
    <xf numFmtId="0" fontId="22" fillId="52" borderId="0" applyNumberFormat="0" applyBorder="0" applyAlignment="0" applyProtection="0"/>
    <xf numFmtId="0" fontId="28" fillId="55" borderId="13" applyNumberFormat="0" applyAlignment="0" applyProtection="0"/>
    <xf numFmtId="0" fontId="9" fillId="5" borderId="4" applyNumberFormat="0" applyAlignment="0" applyProtection="0"/>
    <xf numFmtId="0" fontId="28" fillId="55" borderId="13" applyNumberFormat="0" applyAlignment="0" applyProtection="0"/>
    <xf numFmtId="0" fontId="29" fillId="38" borderId="0" applyNumberFormat="0" applyBorder="0" applyAlignment="0" applyProtection="0"/>
    <xf numFmtId="0" fontId="7" fillId="3" borderId="0" applyNumberFormat="0" applyBorder="0" applyAlignment="0" applyProtection="0"/>
    <xf numFmtId="17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4" fillId="55" borderId="0" applyNumberFormat="0" applyBorder="0" applyAlignment="0" applyProtection="0"/>
    <xf numFmtId="0" fontId="8" fillId="4" borderId="0" applyNumberFormat="0" applyBorder="0" applyAlignment="0" applyProtection="0"/>
    <xf numFmtId="0" fontId="44" fillId="55" borderId="0" applyNumberFormat="0" applyBorder="0" applyAlignment="0" applyProtection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>
      <alignment vertical="center"/>
    </xf>
    <xf numFmtId="0" fontId="18" fillId="0" borderId="0">
      <alignment vertical="center"/>
    </xf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8" fillId="56" borderId="16" applyNumberFormat="0" applyFont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31" fillId="57" borderId="17" applyNumberFormat="0" applyAlignment="0" applyProtection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3" fillId="0" borderId="1" applyNumberFormat="0" applyFill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" fillId="0" borderId="2" applyNumberFormat="0" applyFill="0" applyAlignment="0" applyProtection="0"/>
    <xf numFmtId="0" fontId="40" fillId="0" borderId="27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5" fillId="0" borderId="3" applyNumberFormat="0" applyFill="0" applyAlignment="0" applyProtection="0"/>
    <xf numFmtId="0" fontId="38" fillId="0" borderId="28" applyNumberFormat="0" applyFill="0" applyAlignment="0" applyProtection="0"/>
    <xf numFmtId="0" fontId="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16" fillId="0" borderId="9" applyNumberFormat="0" applyFill="0" applyAlignment="0" applyProtection="0"/>
    <xf numFmtId="0" fontId="37" fillId="0" borderId="29" applyNumberFormat="0" applyFill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459">
    <xf numFmtId="0" fontId="0" fillId="0" borderId="0" xfId="0"/>
    <xf numFmtId="170" fontId="1" fillId="0" borderId="10" xfId="0" applyNumberFormat="1" applyFont="1" applyFill="1" applyBorder="1" applyAlignment="1">
      <alignment horizontal="center" vertical="center"/>
    </xf>
    <xf numFmtId="0" fontId="16" fillId="33" borderId="10" xfId="564" applyFont="1" applyFill="1" applyBorder="1" applyAlignment="1">
      <alignment horizontal="center" vertical="center"/>
    </xf>
    <xf numFmtId="170" fontId="16" fillId="33" borderId="10" xfId="564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" fillId="0" borderId="10" xfId="0" applyFont="1" applyFill="1" applyBorder="1" applyAlignment="1">
      <alignment horizontal="center" vertical="center"/>
    </xf>
    <xf numFmtId="170" fontId="0" fillId="0" borderId="10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70" fontId="46" fillId="0" borderId="0" xfId="0" applyNumberFormat="1" applyFont="1" applyAlignment="1">
      <alignment horizontal="center" vertical="center"/>
    </xf>
    <xf numFmtId="170" fontId="45" fillId="33" borderId="10" xfId="314" applyNumberFormat="1" applyFont="1" applyFill="1" applyBorder="1" applyAlignment="1">
      <alignment horizontal="center" vertical="center" wrapText="1"/>
    </xf>
    <xf numFmtId="0" fontId="45" fillId="33" borderId="10" xfId="314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5" fillId="33" borderId="10" xfId="314" applyNumberFormat="1" applyFont="1" applyFill="1" applyBorder="1" applyAlignment="1">
      <alignment horizontal="center" vertical="center" wrapText="1"/>
    </xf>
    <xf numFmtId="0" fontId="46" fillId="0" borderId="0" xfId="0" applyNumberFormat="1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8" fillId="0" borderId="0" xfId="0" applyFont="1" applyAlignment="1">
      <alignment horizontal="center" vertical="center" wrapText="1"/>
    </xf>
    <xf numFmtId="0" fontId="46" fillId="0" borderId="10" xfId="57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5" fillId="33" borderId="10" xfId="564" applyFont="1" applyFill="1" applyBorder="1" applyAlignment="1">
      <alignment horizontal="center" vertical="center"/>
    </xf>
    <xf numFmtId="170" fontId="45" fillId="33" borderId="10" xfId="564" applyNumberFormat="1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left" vertical="center"/>
    </xf>
    <xf numFmtId="0" fontId="51" fillId="0" borderId="10" xfId="0" applyFont="1" applyBorder="1" applyAlignment="1">
      <alignment horizontal="center" vertical="center" wrapText="1"/>
    </xf>
    <xf numFmtId="17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51" fillId="0" borderId="0" xfId="0" applyFont="1" applyFill="1" applyAlignment="1">
      <alignment horizontal="center" vertical="center" wrapText="1"/>
    </xf>
    <xf numFmtId="0" fontId="54" fillId="60" borderId="10" xfId="0" applyFont="1" applyFill="1" applyBorder="1" applyAlignment="1">
      <alignment horizontal="center" vertical="center" wrapText="1"/>
    </xf>
    <xf numFmtId="170" fontId="51" fillId="0" borderId="0" xfId="0" applyNumberFormat="1" applyFont="1" applyFill="1" applyAlignment="1">
      <alignment horizontal="center" vertical="center" wrapText="1"/>
    </xf>
    <xf numFmtId="0" fontId="46" fillId="34" borderId="10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16" fillId="33" borderId="10" xfId="564" applyFont="1" applyFill="1" applyBorder="1" applyAlignment="1">
      <alignment horizontal="center" vertical="center" wrapText="1"/>
    </xf>
    <xf numFmtId="170" fontId="46" fillId="0" borderId="10" xfId="0" applyNumberFormat="1" applyFont="1" applyFill="1" applyBorder="1" applyAlignment="1">
      <alignment horizontal="center" vertical="center"/>
    </xf>
    <xf numFmtId="0" fontId="50" fillId="33" borderId="10" xfId="314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0" fontId="16" fillId="0" borderId="0" xfId="0" applyNumberFormat="1" applyFont="1" applyFill="1" applyAlignment="1">
      <alignment horizontal="center" vertical="center" wrapText="1"/>
    </xf>
    <xf numFmtId="170" fontId="1" fillId="0" borderId="0" xfId="0" applyNumberFormat="1" applyFont="1" applyFill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14" fontId="48" fillId="0" borderId="10" xfId="0" applyNumberFormat="1" applyFont="1" applyBorder="1" applyAlignment="1">
      <alignment horizontal="center" vertical="center"/>
    </xf>
    <xf numFmtId="0" fontId="46" fillId="0" borderId="10" xfId="571" applyFont="1" applyBorder="1" applyAlignment="1">
      <alignment horizontal="center" vertical="center"/>
    </xf>
    <xf numFmtId="14" fontId="46" fillId="0" borderId="10" xfId="571" applyNumberFormat="1" applyFont="1" applyBorder="1" applyAlignment="1">
      <alignment horizontal="center" vertical="center"/>
    </xf>
    <xf numFmtId="181" fontId="46" fillId="0" borderId="10" xfId="449" applyNumberFormat="1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 wrapText="1"/>
    </xf>
    <xf numFmtId="170" fontId="51" fillId="0" borderId="10" xfId="0" applyNumberFormat="1" applyFont="1" applyFill="1" applyBorder="1" applyAlignment="1">
      <alignment horizontal="center" vertical="center" wrapText="1"/>
    </xf>
    <xf numFmtId="42" fontId="45" fillId="33" borderId="10" xfId="576" applyFont="1" applyFill="1" applyBorder="1" applyAlignment="1">
      <alignment horizontal="center" vertical="center" wrapText="1"/>
    </xf>
    <xf numFmtId="42" fontId="46" fillId="0" borderId="10" xfId="576" applyFont="1" applyBorder="1" applyAlignment="1">
      <alignment horizontal="center" vertical="center"/>
    </xf>
    <xf numFmtId="42" fontId="46" fillId="0" borderId="0" xfId="576" applyFont="1" applyAlignment="1">
      <alignment horizontal="center"/>
    </xf>
    <xf numFmtId="0" fontId="46" fillId="0" borderId="0" xfId="0" applyFont="1" applyAlignment="1">
      <alignment horizontal="center" wrapText="1"/>
    </xf>
    <xf numFmtId="0" fontId="56" fillId="33" borderId="10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180" fontId="46" fillId="0" borderId="11" xfId="0" applyNumberFormat="1" applyFont="1" applyFill="1" applyBorder="1" applyAlignment="1">
      <alignment vertical="center"/>
    </xf>
    <xf numFmtId="0" fontId="46" fillId="0" borderId="10" xfId="0" applyFont="1" applyBorder="1" applyAlignment="1">
      <alignment horizontal="center" wrapText="1"/>
    </xf>
    <xf numFmtId="0" fontId="46" fillId="0" borderId="10" xfId="0" applyNumberFormat="1" applyFont="1" applyBorder="1" applyAlignment="1">
      <alignment horizontal="center" wrapText="1"/>
    </xf>
    <xf numFmtId="0" fontId="46" fillId="0" borderId="10" xfId="0" applyNumberFormat="1" applyFont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45" fillId="33" borderId="10" xfId="314" applyFont="1" applyFill="1" applyBorder="1" applyAlignment="1">
      <alignment horizontal="center" vertical="center" wrapText="1"/>
    </xf>
    <xf numFmtId="170" fontId="46" fillId="34" borderId="10" xfId="0" applyNumberFormat="1" applyFont="1" applyFill="1" applyBorder="1" applyAlignment="1">
      <alignment horizontal="center" vertical="center"/>
    </xf>
    <xf numFmtId="0" fontId="51" fillId="34" borderId="10" xfId="0" applyFont="1" applyFill="1" applyBorder="1" applyAlignment="1">
      <alignment horizontal="center" vertical="center" wrapText="1"/>
    </xf>
    <xf numFmtId="0" fontId="45" fillId="33" borderId="10" xfId="314" applyFont="1" applyFill="1" applyBorder="1" applyAlignment="1">
      <alignment horizontal="center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42" fontId="46" fillId="34" borderId="10" xfId="576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/>
    </xf>
    <xf numFmtId="42" fontId="46" fillId="0" borderId="10" xfId="576" applyFont="1" applyBorder="1" applyAlignment="1">
      <alignment horizontal="center"/>
    </xf>
    <xf numFmtId="0" fontId="46" fillId="34" borderId="0" xfId="0" applyFont="1" applyFill="1" applyAlignment="1">
      <alignment horizontal="center" vertical="center"/>
    </xf>
    <xf numFmtId="0" fontId="46" fillId="34" borderId="10" xfId="0" applyFont="1" applyFill="1" applyBorder="1" applyAlignment="1">
      <alignment horizontal="center" vertical="center"/>
    </xf>
    <xf numFmtId="170" fontId="46" fillId="34" borderId="0" xfId="567" applyNumberFormat="1" applyFont="1" applyFill="1" applyBorder="1" applyAlignment="1">
      <alignment vertical="center"/>
    </xf>
    <xf numFmtId="170" fontId="46" fillId="0" borderId="0" xfId="567" applyNumberFormat="1" applyFont="1" applyFill="1" applyBorder="1" applyAlignment="1">
      <alignment vertical="center"/>
    </xf>
    <xf numFmtId="170" fontId="46" fillId="0" borderId="11" xfId="567" applyNumberFormat="1" applyFont="1" applyFill="1" applyBorder="1" applyAlignment="1">
      <alignment vertical="center"/>
    </xf>
    <xf numFmtId="180" fontId="46" fillId="34" borderId="11" xfId="0" applyNumberFormat="1" applyFont="1" applyFill="1" applyBorder="1" applyAlignment="1">
      <alignment vertical="center"/>
    </xf>
    <xf numFmtId="170" fontId="0" fillId="0" borderId="0" xfId="0" applyNumberFormat="1" applyAlignment="1">
      <alignment horizontal="center" vertical="center"/>
    </xf>
    <xf numFmtId="170" fontId="0" fillId="0" borderId="0" xfId="0" applyNumberFormat="1"/>
    <xf numFmtId="0" fontId="50" fillId="33" borderId="11" xfId="314" applyFont="1" applyFill="1" applyBorder="1" applyAlignment="1">
      <alignment vertical="center" wrapText="1"/>
    </xf>
    <xf numFmtId="182" fontId="54" fillId="60" borderId="10" xfId="0" applyNumberFormat="1" applyFont="1" applyFill="1" applyBorder="1" applyAlignment="1">
      <alignment horizontal="center" vertical="center" wrapText="1"/>
    </xf>
    <xf numFmtId="182" fontId="51" fillId="0" borderId="10" xfId="0" applyNumberFormat="1" applyFont="1" applyBorder="1" applyAlignment="1">
      <alignment horizontal="center" vertical="center" wrapText="1"/>
    </xf>
    <xf numFmtId="181" fontId="51" fillId="0" borderId="10" xfId="449" applyNumberFormat="1" applyFont="1" applyFill="1" applyBorder="1" applyAlignment="1">
      <alignment horizontal="center" vertical="center" wrapText="1"/>
    </xf>
    <xf numFmtId="181" fontId="51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82" fontId="46" fillId="0" borderId="10" xfId="0" applyNumberFormat="1" applyFont="1" applyBorder="1" applyAlignment="1">
      <alignment horizontal="center" vertical="center" wrapText="1"/>
    </xf>
    <xf numFmtId="181" fontId="51" fillId="34" borderId="10" xfId="449" applyNumberFormat="1" applyFont="1" applyFill="1" applyBorder="1" applyAlignment="1">
      <alignment horizontal="center" vertical="center" wrapText="1"/>
    </xf>
    <xf numFmtId="182" fontId="51" fillId="0" borderId="10" xfId="449" applyNumberFormat="1" applyFont="1" applyFill="1" applyBorder="1" applyAlignment="1">
      <alignment horizontal="center" vertical="center" wrapText="1"/>
    </xf>
    <xf numFmtId="182" fontId="51" fillId="34" borderId="10" xfId="449" applyNumberFormat="1" applyFont="1" applyFill="1" applyBorder="1" applyAlignment="1">
      <alignment horizontal="center" vertical="center" wrapText="1"/>
    </xf>
    <xf numFmtId="182" fontId="51" fillId="0" borderId="0" xfId="0" applyNumberFormat="1" applyFont="1" applyFill="1" applyAlignment="1">
      <alignment horizontal="center" vertical="center" wrapText="1"/>
    </xf>
    <xf numFmtId="0" fontId="47" fillId="34" borderId="10" xfId="0" applyFont="1" applyFill="1" applyBorder="1" applyAlignment="1">
      <alignment horizontal="center" vertical="center"/>
    </xf>
    <xf numFmtId="0" fontId="56" fillId="33" borderId="10" xfId="314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 wrapText="1"/>
    </xf>
    <xf numFmtId="0" fontId="62" fillId="60" borderId="10" xfId="0" applyFont="1" applyFill="1" applyBorder="1" applyAlignment="1">
      <alignment horizontal="center" vertical="center" wrapText="1"/>
    </xf>
    <xf numFmtId="14" fontId="59" fillId="0" borderId="10" xfId="0" applyNumberFormat="1" applyFont="1" applyFill="1" applyBorder="1" applyAlignment="1">
      <alignment horizontal="center" vertical="center" wrapText="1"/>
    </xf>
    <xf numFmtId="42" fontId="59" fillId="0" borderId="10" xfId="576" applyFont="1" applyFill="1" applyBorder="1" applyAlignment="1">
      <alignment horizontal="center" vertical="center" wrapText="1"/>
    </xf>
    <xf numFmtId="170" fontId="57" fillId="0" borderId="0" xfId="0" applyNumberFormat="1" applyFont="1" applyFill="1" applyAlignment="1">
      <alignment horizontal="center" vertical="center" wrapText="1"/>
    </xf>
    <xf numFmtId="0" fontId="49" fillId="60" borderId="11" xfId="0" applyFont="1" applyFill="1" applyBorder="1" applyAlignment="1">
      <alignment horizontal="center" vertical="center" wrapText="1"/>
    </xf>
    <xf numFmtId="170" fontId="49" fillId="60" borderId="11" xfId="0" applyNumberFormat="1" applyFont="1" applyFill="1" applyBorder="1" applyAlignment="1">
      <alignment horizontal="center" vertical="center" wrapText="1"/>
    </xf>
    <xf numFmtId="0" fontId="63" fillId="60" borderId="11" xfId="0" applyFont="1" applyFill="1" applyBorder="1" applyAlignment="1">
      <alignment horizontal="center" vertical="center" wrapText="1"/>
    </xf>
    <xf numFmtId="0" fontId="46" fillId="0" borderId="3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vertical="center"/>
    </xf>
    <xf numFmtId="179" fontId="0" fillId="0" borderId="10" xfId="0" applyNumberFormat="1" applyFont="1" applyBorder="1" applyAlignment="1">
      <alignment vertical="center"/>
    </xf>
    <xf numFmtId="0" fontId="55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64" fillId="61" borderId="36" xfId="0" applyFont="1" applyFill="1" applyBorder="1" applyAlignment="1">
      <alignment horizontal="left" vertical="top" wrapText="1"/>
    </xf>
    <xf numFmtId="170" fontId="46" fillId="0" borderId="0" xfId="0" applyNumberFormat="1" applyFont="1" applyFill="1" applyAlignment="1">
      <alignment horizontal="center" vertical="center" wrapText="1"/>
    </xf>
    <xf numFmtId="177" fontId="65" fillId="0" borderId="0" xfId="566" applyNumberFormat="1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16" fillId="33" borderId="10" xfId="314" applyFont="1" applyFill="1" applyBorder="1" applyAlignment="1">
      <alignment horizontal="center" vertical="center" wrapText="1"/>
    </xf>
    <xf numFmtId="0" fontId="1" fillId="0" borderId="0" xfId="314" applyFont="1" applyFill="1" applyBorder="1" applyAlignment="1">
      <alignment horizontal="center" vertical="center" wrapText="1"/>
    </xf>
    <xf numFmtId="0" fontId="0" fillId="0" borderId="0" xfId="314" applyFont="1" applyBorder="1" applyAlignment="1">
      <alignment horizontal="center" vertical="center" wrapText="1"/>
    </xf>
    <xf numFmtId="182" fontId="51" fillId="0" borderId="11" xfId="0" applyNumberFormat="1" applyFont="1" applyBorder="1" applyAlignment="1">
      <alignment vertical="center" wrapText="1"/>
    </xf>
    <xf numFmtId="182" fontId="51" fillId="0" borderId="32" xfId="0" applyNumberFormat="1" applyFont="1" applyBorder="1" applyAlignment="1">
      <alignment vertical="center" wrapText="1"/>
    </xf>
    <xf numFmtId="0" fontId="51" fillId="34" borderId="10" xfId="0" applyFont="1" applyFill="1" applyBorder="1" applyAlignment="1">
      <alignment vertical="center" wrapText="1"/>
    </xf>
    <xf numFmtId="182" fontId="51" fillId="0" borderId="10" xfId="0" applyNumberFormat="1" applyFont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0" fontId="51" fillId="0" borderId="11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70" fontId="51" fillId="0" borderId="11" xfId="0" applyNumberFormat="1" applyFont="1" applyFill="1" applyBorder="1" applyAlignment="1">
      <alignment horizontal="center" vertical="center" wrapText="1"/>
    </xf>
    <xf numFmtId="181" fontId="51" fillId="0" borderId="11" xfId="449" applyNumberFormat="1" applyFont="1" applyFill="1" applyBorder="1" applyAlignment="1">
      <alignment horizontal="center" vertical="center" wrapText="1"/>
    </xf>
    <xf numFmtId="170" fontId="51" fillId="0" borderId="32" xfId="0" applyNumberFormat="1" applyFont="1" applyFill="1" applyBorder="1" applyAlignment="1">
      <alignment horizontal="center" vertical="center" wrapText="1"/>
    </xf>
    <xf numFmtId="3" fontId="45" fillId="33" borderId="10" xfId="314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3" fontId="46" fillId="0" borderId="10" xfId="0" applyNumberFormat="1" applyFont="1" applyFill="1" applyBorder="1" applyAlignment="1">
      <alignment horizontal="center" vertical="center"/>
    </xf>
    <xf numFmtId="0" fontId="0" fillId="63" borderId="0" xfId="0" applyFill="1"/>
    <xf numFmtId="0" fontId="52" fillId="63" borderId="34" xfId="0" applyFont="1" applyFill="1" applyBorder="1" applyAlignment="1">
      <alignment vertical="center" wrapText="1"/>
    </xf>
    <xf numFmtId="0" fontId="20" fillId="63" borderId="34" xfId="44" applyFill="1" applyBorder="1" applyAlignment="1">
      <alignment vertical="center" wrapText="1"/>
    </xf>
    <xf numFmtId="0" fontId="52" fillId="63" borderId="34" xfId="0" applyFont="1" applyFill="1" applyBorder="1" applyAlignment="1">
      <alignment horizontal="right" vertical="center" wrapText="1"/>
    </xf>
    <xf numFmtId="0" fontId="20" fillId="63" borderId="34" xfId="44" applyFill="1" applyBorder="1" applyAlignment="1">
      <alignment horizontal="right" vertical="center" wrapText="1"/>
    </xf>
    <xf numFmtId="0" fontId="53" fillId="64" borderId="35" xfId="0" applyFont="1" applyFill="1" applyBorder="1" applyAlignment="1">
      <alignment horizontal="right" vertical="center" wrapText="1"/>
    </xf>
    <xf numFmtId="0" fontId="52" fillId="64" borderId="34" xfId="0" applyFont="1" applyFill="1" applyBorder="1" applyAlignment="1">
      <alignment vertical="center" wrapText="1"/>
    </xf>
    <xf numFmtId="0" fontId="20" fillId="64" borderId="34" xfId="44" applyFill="1" applyBorder="1" applyAlignment="1">
      <alignment vertical="center" wrapText="1"/>
    </xf>
    <xf numFmtId="0" fontId="52" fillId="64" borderId="34" xfId="0" applyFont="1" applyFill="1" applyBorder="1" applyAlignment="1">
      <alignment horizontal="right" vertical="center" wrapText="1"/>
    </xf>
    <xf numFmtId="0" fontId="20" fillId="64" borderId="34" xfId="44" applyFill="1" applyBorder="1" applyAlignment="1">
      <alignment horizontal="right" vertical="center" wrapText="1"/>
    </xf>
    <xf numFmtId="0" fontId="53" fillId="63" borderId="35" xfId="0" applyFont="1" applyFill="1" applyBorder="1" applyAlignment="1">
      <alignment horizontal="right" vertical="center" wrapText="1"/>
    </xf>
    <xf numFmtId="0" fontId="46" fillId="0" borderId="10" xfId="567" applyNumberFormat="1" applyFont="1" applyFill="1" applyBorder="1" applyAlignment="1">
      <alignment horizontal="center" vertical="center"/>
    </xf>
    <xf numFmtId="3" fontId="46" fillId="0" borderId="10" xfId="567" applyNumberFormat="1" applyFont="1" applyFill="1" applyBorder="1" applyAlignment="1">
      <alignment horizontal="center" vertical="center"/>
    </xf>
    <xf numFmtId="0" fontId="46" fillId="0" borderId="10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42" fontId="56" fillId="33" borderId="10" xfId="576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42" fontId="57" fillId="0" borderId="0" xfId="576" applyFont="1" applyAlignment="1">
      <alignment horizontal="center" vertical="center"/>
    </xf>
    <xf numFmtId="3" fontId="45" fillId="33" borderId="10" xfId="314" applyNumberFormat="1" applyFont="1" applyFill="1" applyBorder="1" applyAlignment="1">
      <alignment horizontal="center" vertical="center" wrapText="1"/>
    </xf>
    <xf numFmtId="14" fontId="0" fillId="0" borderId="10" xfId="0" applyNumberFormat="1" applyBorder="1"/>
    <xf numFmtId="0" fontId="69" fillId="65" borderId="38" xfId="0" applyFont="1" applyFill="1" applyBorder="1" applyAlignment="1">
      <alignment horizontal="center" vertical="center" wrapText="1"/>
    </xf>
    <xf numFmtId="0" fontId="69" fillId="65" borderId="39" xfId="0" applyFont="1" applyFill="1" applyBorder="1" applyAlignment="1">
      <alignment horizontal="center" vertical="center" wrapText="1"/>
    </xf>
    <xf numFmtId="0" fontId="69" fillId="65" borderId="40" xfId="0" applyFont="1" applyFill="1" applyBorder="1" applyAlignment="1">
      <alignment horizontal="center" vertical="center" wrapText="1"/>
    </xf>
    <xf numFmtId="0" fontId="69" fillId="65" borderId="41" xfId="0" applyFont="1" applyFill="1" applyBorder="1" applyAlignment="1">
      <alignment horizontal="center" vertical="center" wrapText="1"/>
    </xf>
    <xf numFmtId="0" fontId="69" fillId="65" borderId="42" xfId="0" applyFont="1" applyFill="1" applyBorder="1" applyAlignment="1">
      <alignment horizontal="center" vertical="center" wrapText="1"/>
    </xf>
    <xf numFmtId="0" fontId="69" fillId="65" borderId="43" xfId="0" applyFont="1" applyFill="1" applyBorder="1" applyAlignment="1">
      <alignment horizontal="center" vertical="center" wrapText="1"/>
    </xf>
    <xf numFmtId="0" fontId="69" fillId="65" borderId="44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0" fillId="0" borderId="0" xfId="0" applyFont="1" applyAlignment="1"/>
    <xf numFmtId="0" fontId="69" fillId="0" borderId="37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/>
    </xf>
    <xf numFmtId="0" fontId="70" fillId="0" borderId="45" xfId="0" applyFont="1" applyBorder="1" applyAlignment="1">
      <alignment horizontal="center" vertical="center" wrapText="1"/>
    </xf>
    <xf numFmtId="15" fontId="70" fillId="0" borderId="45" xfId="0" applyNumberFormat="1" applyFont="1" applyBorder="1" applyAlignment="1">
      <alignment horizontal="center" vertical="center" wrapText="1"/>
    </xf>
    <xf numFmtId="0" fontId="70" fillId="0" borderId="46" xfId="0" applyFont="1" applyBorder="1" applyAlignment="1">
      <alignment horizontal="center" vertical="center" wrapText="1"/>
    </xf>
    <xf numFmtId="185" fontId="70" fillId="65" borderId="47" xfId="0" applyNumberFormat="1" applyFont="1" applyFill="1" applyBorder="1" applyAlignment="1">
      <alignment horizontal="center" vertical="center" wrapText="1"/>
    </xf>
    <xf numFmtId="185" fontId="70" fillId="65" borderId="48" xfId="0" applyNumberFormat="1" applyFont="1" applyFill="1" applyBorder="1" applyAlignment="1">
      <alignment horizontal="center" vertical="center" wrapText="1"/>
    </xf>
    <xf numFmtId="185" fontId="69" fillId="65" borderId="49" xfId="0" applyNumberFormat="1" applyFont="1" applyFill="1" applyBorder="1" applyAlignment="1">
      <alignment horizontal="center" vertical="center" wrapText="1"/>
    </xf>
    <xf numFmtId="185" fontId="70" fillId="65" borderId="50" xfId="0" applyNumberFormat="1" applyFont="1" applyFill="1" applyBorder="1" applyAlignment="1">
      <alignment horizontal="center" vertical="center" wrapText="1"/>
    </xf>
    <xf numFmtId="185" fontId="69" fillId="65" borderId="45" xfId="0" applyNumberFormat="1" applyFont="1" applyFill="1" applyBorder="1" applyAlignment="1">
      <alignment horizontal="center" vertical="center" wrapText="1"/>
    </xf>
    <xf numFmtId="0" fontId="70" fillId="0" borderId="37" xfId="0" applyFont="1" applyBorder="1" applyAlignment="1">
      <alignment horizontal="center" vertical="center" wrapText="1"/>
    </xf>
    <xf numFmtId="15" fontId="70" fillId="0" borderId="37" xfId="0" applyNumberFormat="1" applyFont="1" applyBorder="1" applyAlignment="1">
      <alignment horizontal="center" vertical="center" wrapText="1"/>
    </xf>
    <xf numFmtId="185" fontId="70" fillId="65" borderId="51" xfId="0" applyNumberFormat="1" applyFont="1" applyFill="1" applyBorder="1" applyAlignment="1">
      <alignment horizontal="center" vertical="center" wrapText="1"/>
    </xf>
    <xf numFmtId="185" fontId="69" fillId="65" borderId="52" xfId="0" applyNumberFormat="1" applyFont="1" applyFill="1" applyBorder="1" applyAlignment="1">
      <alignment horizontal="center" vertical="center" wrapText="1"/>
    </xf>
    <xf numFmtId="185" fontId="69" fillId="65" borderId="53" xfId="0" applyNumberFormat="1" applyFont="1" applyFill="1" applyBorder="1" applyAlignment="1">
      <alignment horizontal="center" vertical="center" wrapText="1"/>
    </xf>
    <xf numFmtId="0" fontId="70" fillId="66" borderId="37" xfId="0" applyFont="1" applyFill="1" applyBorder="1" applyAlignment="1">
      <alignment horizontal="center" vertical="center" wrapText="1"/>
    </xf>
    <xf numFmtId="0" fontId="70" fillId="0" borderId="37" xfId="0" applyFont="1" applyBorder="1" applyAlignment="1">
      <alignment horizontal="center" vertical="center"/>
    </xf>
    <xf numFmtId="0" fontId="70" fillId="66" borderId="37" xfId="0" applyFont="1" applyFill="1" applyBorder="1" applyAlignment="1">
      <alignment horizontal="center" vertical="center"/>
    </xf>
    <xf numFmtId="0" fontId="70" fillId="66" borderId="0" xfId="0" applyFont="1" applyFill="1" applyBorder="1" applyAlignment="1">
      <alignment horizontal="center" vertical="center" wrapText="1"/>
    </xf>
    <xf numFmtId="185" fontId="70" fillId="65" borderId="37" xfId="0" applyNumberFormat="1" applyFont="1" applyFill="1" applyBorder="1" applyAlignment="1">
      <alignment horizontal="center" vertical="center" wrapText="1"/>
    </xf>
    <xf numFmtId="185" fontId="69" fillId="65" borderId="37" xfId="0" applyNumberFormat="1" applyFont="1" applyFill="1" applyBorder="1" applyAlignment="1">
      <alignment horizontal="center" vertical="center" wrapText="1"/>
    </xf>
    <xf numFmtId="15" fontId="71" fillId="0" borderId="37" xfId="0" applyNumberFormat="1" applyFont="1" applyBorder="1" applyAlignment="1">
      <alignment horizontal="center" vertical="center" wrapText="1"/>
    </xf>
    <xf numFmtId="10" fontId="70" fillId="0" borderId="37" xfId="0" applyNumberFormat="1" applyFont="1" applyBorder="1" applyAlignment="1">
      <alignment horizontal="center" vertical="center" wrapText="1"/>
    </xf>
    <xf numFmtId="186" fontId="70" fillId="0" borderId="37" xfId="0" applyNumberFormat="1" applyFont="1" applyBorder="1" applyAlignment="1">
      <alignment horizontal="center" vertical="center" wrapText="1"/>
    </xf>
    <xf numFmtId="15" fontId="70" fillId="66" borderId="37" xfId="0" applyNumberFormat="1" applyFont="1" applyFill="1" applyBorder="1" applyAlignment="1">
      <alignment horizontal="center" vertical="center" wrapText="1"/>
    </xf>
    <xf numFmtId="0" fontId="67" fillId="62" borderId="37" xfId="0" applyFont="1" applyFill="1" applyBorder="1" applyAlignment="1">
      <alignment horizontal="center" vertical="center" wrapText="1"/>
    </xf>
    <xf numFmtId="184" fontId="67" fillId="62" borderId="37" xfId="0" applyNumberFormat="1" applyFont="1" applyFill="1" applyBorder="1" applyAlignment="1">
      <alignment horizontal="center" vertical="center" wrapText="1"/>
    </xf>
    <xf numFmtId="1" fontId="0" fillId="34" borderId="10" xfId="0" applyNumberFormat="1" applyFill="1" applyBorder="1" applyAlignment="1">
      <alignment horizontal="center" vertical="center"/>
    </xf>
    <xf numFmtId="0" fontId="47" fillId="34" borderId="10" xfId="0" applyFont="1" applyFill="1" applyBorder="1" applyAlignment="1">
      <alignment horizontal="center" vertical="center" wrapText="1"/>
    </xf>
    <xf numFmtId="0" fontId="72" fillId="34" borderId="37" xfId="0" applyFont="1" applyFill="1" applyBorder="1" applyAlignment="1">
      <alignment horizontal="center" vertical="center" wrapText="1"/>
    </xf>
    <xf numFmtId="170" fontId="47" fillId="34" borderId="32" xfId="565" applyNumberFormat="1" applyFont="1" applyFill="1" applyBorder="1" applyAlignment="1">
      <alignment horizontal="center" vertical="center" wrapText="1"/>
    </xf>
    <xf numFmtId="0" fontId="47" fillId="34" borderId="48" xfId="0" applyFont="1" applyFill="1" applyBorder="1" applyAlignment="1">
      <alignment horizontal="center" vertical="center" wrapText="1"/>
    </xf>
    <xf numFmtId="0" fontId="46" fillId="0" borderId="0" xfId="0" applyFont="1" applyAlignment="1">
      <alignment wrapText="1"/>
    </xf>
    <xf numFmtId="170" fontId="47" fillId="34" borderId="54" xfId="565" applyNumberFormat="1" applyFont="1" applyFill="1" applyBorder="1" applyAlignment="1">
      <alignment horizontal="center" vertical="center" wrapText="1"/>
    </xf>
    <xf numFmtId="1" fontId="46" fillId="34" borderId="10" xfId="0" applyNumberFormat="1" applyFont="1" applyFill="1" applyBorder="1" applyAlignment="1">
      <alignment horizontal="center" vertical="center" wrapText="1"/>
    </xf>
    <xf numFmtId="170" fontId="47" fillId="34" borderId="31" xfId="565" applyNumberFormat="1" applyFont="1" applyFill="1" applyBorder="1" applyAlignment="1">
      <alignment horizontal="center" vertical="center" wrapText="1"/>
    </xf>
    <xf numFmtId="0" fontId="47" fillId="34" borderId="50" xfId="0" applyFont="1" applyFill="1" applyBorder="1" applyAlignment="1">
      <alignment horizontal="center" vertical="center" wrapText="1"/>
    </xf>
    <xf numFmtId="170" fontId="47" fillId="34" borderId="10" xfId="565" applyNumberFormat="1" applyFont="1" applyFill="1" applyBorder="1" applyAlignment="1">
      <alignment horizontal="center" vertical="center" wrapText="1"/>
    </xf>
    <xf numFmtId="42" fontId="18" fillId="0" borderId="0" xfId="91" applyNumberFormat="1"/>
    <xf numFmtId="0" fontId="46" fillId="0" borderId="0" xfId="0" applyFont="1" applyAlignment="1"/>
    <xf numFmtId="42" fontId="47" fillId="34" borderId="10" xfId="576" applyFont="1" applyFill="1" applyBorder="1" applyAlignment="1">
      <alignment horizontal="center" vertical="center"/>
    </xf>
    <xf numFmtId="42" fontId="47" fillId="34" borderId="10" xfId="576" applyFont="1" applyFill="1" applyBorder="1" applyAlignment="1">
      <alignment horizontal="center" vertical="center" wrapText="1"/>
    </xf>
    <xf numFmtId="0" fontId="46" fillId="0" borderId="0" xfId="0" applyFont="1"/>
    <xf numFmtId="42" fontId="47" fillId="0" borderId="10" xfId="576" applyFont="1" applyFill="1" applyBorder="1" applyAlignment="1">
      <alignment horizontal="center" vertical="center" wrapText="1"/>
    </xf>
    <xf numFmtId="170" fontId="46" fillId="0" borderId="0" xfId="0" applyNumberFormat="1" applyFont="1" applyBorder="1" applyAlignment="1">
      <alignment horizontal="center" vertical="center"/>
    </xf>
    <xf numFmtId="42" fontId="46" fillId="0" borderId="10" xfId="576" applyFont="1" applyFill="1" applyBorder="1" applyAlignment="1">
      <alignment horizontal="center" vertical="center"/>
    </xf>
    <xf numFmtId="178" fontId="46" fillId="0" borderId="10" xfId="567" applyNumberFormat="1" applyFont="1" applyFill="1" applyBorder="1" applyAlignment="1">
      <alignment horizontal="center" vertical="center"/>
    </xf>
    <xf numFmtId="0" fontId="66" fillId="34" borderId="11" xfId="44" applyFont="1" applyFill="1" applyBorder="1" applyAlignment="1">
      <alignment horizontal="center" vertical="center" wrapText="1"/>
    </xf>
    <xf numFmtId="0" fontId="66" fillId="34" borderId="10" xfId="44" applyFont="1" applyFill="1" applyBorder="1" applyAlignment="1">
      <alignment horizontal="center" vertical="center" wrapText="1"/>
    </xf>
    <xf numFmtId="0" fontId="67" fillId="67" borderId="3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76" fillId="34" borderId="10" xfId="0" applyFont="1" applyFill="1" applyBorder="1" applyAlignment="1">
      <alignment wrapText="1"/>
    </xf>
    <xf numFmtId="0" fontId="0" fillId="34" borderId="10" xfId="0" applyFont="1" applyFill="1" applyBorder="1" applyAlignment="1">
      <alignment wrapText="1"/>
    </xf>
    <xf numFmtId="42" fontId="0" fillId="34" borderId="10" xfId="576" applyFont="1" applyFill="1" applyBorder="1"/>
    <xf numFmtId="0" fontId="0" fillId="34" borderId="10" xfId="0" applyFont="1" applyFill="1" applyBorder="1" applyAlignment="1">
      <alignment horizontal="center" vertical="center"/>
    </xf>
    <xf numFmtId="0" fontId="0" fillId="34" borderId="10" xfId="0" applyFont="1" applyFill="1" applyBorder="1" applyAlignment="1">
      <alignment horizontal="left" vertical="center"/>
    </xf>
    <xf numFmtId="0" fontId="0" fillId="34" borderId="10" xfId="0" applyFont="1" applyFill="1" applyBorder="1"/>
    <xf numFmtId="0" fontId="74" fillId="34" borderId="10" xfId="0" applyFont="1" applyFill="1" applyBorder="1" applyAlignment="1">
      <alignment horizontal="left" vertical="center"/>
    </xf>
    <xf numFmtId="0" fontId="76" fillId="34" borderId="10" xfId="0" applyFont="1" applyFill="1" applyBorder="1" applyAlignment="1">
      <alignment vertical="center" wrapText="1"/>
    </xf>
    <xf numFmtId="6" fontId="0" fillId="34" borderId="10" xfId="576" applyNumberFormat="1" applyFont="1" applyFill="1" applyBorder="1"/>
    <xf numFmtId="42" fontId="76" fillId="34" borderId="10" xfId="576" applyFont="1" applyFill="1" applyBorder="1" applyAlignment="1">
      <alignment horizontal="right" vertical="center" wrapText="1"/>
    </xf>
    <xf numFmtId="0" fontId="0" fillId="34" borderId="10" xfId="0" applyFont="1" applyFill="1" applyBorder="1" applyAlignment="1">
      <alignment horizontal="left"/>
    </xf>
    <xf numFmtId="42" fontId="0" fillId="34" borderId="10" xfId="576" applyFont="1" applyFill="1" applyBorder="1" applyAlignment="1">
      <alignment horizontal="center"/>
    </xf>
    <xf numFmtId="0" fontId="0" fillId="34" borderId="10" xfId="0" applyFont="1" applyFill="1" applyBorder="1" applyAlignment="1">
      <alignment horizontal="center"/>
    </xf>
    <xf numFmtId="42" fontId="0" fillId="34" borderId="10" xfId="576" applyFont="1" applyFill="1" applyBorder="1" applyAlignment="1">
      <alignment horizontal="left"/>
    </xf>
    <xf numFmtId="0" fontId="46" fillId="34" borderId="10" xfId="0" applyFont="1" applyFill="1" applyBorder="1" applyAlignment="1">
      <alignment horizontal="center" vertical="center" wrapText="1"/>
    </xf>
    <xf numFmtId="0" fontId="75" fillId="34" borderId="10" xfId="0" applyFont="1" applyFill="1" applyBorder="1" applyAlignment="1">
      <alignment horizontal="center" vertical="center" wrapText="1"/>
    </xf>
    <xf numFmtId="0" fontId="47" fillId="34" borderId="10" xfId="0" applyFont="1" applyFill="1" applyBorder="1" applyAlignment="1">
      <alignment horizontal="center" vertical="center" wrapText="1"/>
    </xf>
    <xf numFmtId="0" fontId="20" fillId="0" borderId="10" xfId="44" applyBorder="1" applyAlignment="1">
      <alignment horizontal="center" vertical="center"/>
    </xf>
    <xf numFmtId="0" fontId="46" fillId="34" borderId="10" xfId="568" applyFont="1" applyFill="1" applyBorder="1" applyAlignment="1">
      <alignment horizontal="center" vertical="center"/>
    </xf>
    <xf numFmtId="0" fontId="46" fillId="34" borderId="10" xfId="568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45" fillId="33" borderId="10" xfId="564" applyFont="1" applyFill="1" applyBorder="1" applyAlignment="1">
      <alignment horizontal="center" vertical="center" wrapText="1"/>
    </xf>
    <xf numFmtId="0" fontId="45" fillId="33" borderId="10" xfId="314" applyFont="1" applyFill="1" applyBorder="1" applyAlignment="1">
      <alignment horizontal="center" vertical="center" wrapText="1"/>
    </xf>
    <xf numFmtId="170" fontId="46" fillId="0" borderId="10" xfId="0" applyNumberFormat="1" applyFont="1" applyBorder="1" applyAlignment="1">
      <alignment horizontal="center" vertical="center"/>
    </xf>
    <xf numFmtId="0" fontId="45" fillId="33" borderId="10" xfId="569" applyFont="1" applyFill="1" applyBorder="1" applyAlignment="1">
      <alignment horizontal="center" vertical="center" wrapText="1"/>
    </xf>
    <xf numFmtId="0" fontId="16" fillId="33" borderId="11" xfId="314" applyFont="1" applyFill="1" applyBorder="1" applyAlignment="1">
      <alignment horizontal="center" vertical="center" wrapText="1"/>
    </xf>
    <xf numFmtId="0" fontId="56" fillId="33" borderId="30" xfId="0" applyFont="1" applyFill="1" applyBorder="1" applyAlignment="1">
      <alignment horizontal="center" vertical="center"/>
    </xf>
    <xf numFmtId="0" fontId="56" fillId="33" borderId="33" xfId="0" applyFont="1" applyFill="1" applyBorder="1" applyAlignment="1">
      <alignment horizontal="center" vertical="center"/>
    </xf>
    <xf numFmtId="0" fontId="56" fillId="33" borderId="31" xfId="0" applyFont="1" applyFill="1" applyBorder="1" applyAlignment="1">
      <alignment horizontal="center" vertical="center"/>
    </xf>
    <xf numFmtId="0" fontId="56" fillId="33" borderId="11" xfId="0" applyFont="1" applyFill="1" applyBorder="1" applyAlignment="1">
      <alignment horizontal="center" vertical="center"/>
    </xf>
    <xf numFmtId="0" fontId="56" fillId="33" borderId="32" xfId="0" applyFont="1" applyFill="1" applyBorder="1" applyAlignment="1">
      <alignment horizontal="center" vertical="center"/>
    </xf>
    <xf numFmtId="0" fontId="50" fillId="33" borderId="11" xfId="0" applyFont="1" applyFill="1" applyBorder="1" applyAlignment="1">
      <alignment horizontal="center" vertical="center"/>
    </xf>
    <xf numFmtId="0" fontId="50" fillId="33" borderId="32" xfId="0" applyFont="1" applyFill="1" applyBorder="1" applyAlignment="1">
      <alignment horizontal="center" vertical="center"/>
    </xf>
    <xf numFmtId="0" fontId="46" fillId="34" borderId="10" xfId="0" applyFont="1" applyFill="1" applyBorder="1" applyAlignment="1">
      <alignment horizontal="center" vertical="center" wrapText="1"/>
    </xf>
    <xf numFmtId="0" fontId="20" fillId="34" borderId="10" xfId="44" applyFill="1" applyBorder="1" applyAlignment="1">
      <alignment horizontal="center" vertical="center" wrapText="1"/>
    </xf>
    <xf numFmtId="0" fontId="46" fillId="34" borderId="11" xfId="568" applyFont="1" applyFill="1" applyBorder="1" applyAlignment="1">
      <alignment horizontal="center" vertical="center" wrapText="1"/>
    </xf>
    <xf numFmtId="0" fontId="46" fillId="34" borderId="32" xfId="568" applyFont="1" applyFill="1" applyBorder="1" applyAlignment="1">
      <alignment horizontal="center" vertical="center" wrapText="1"/>
    </xf>
    <xf numFmtId="0" fontId="46" fillId="34" borderId="10" xfId="568" applyFont="1" applyFill="1" applyBorder="1" applyAlignment="1">
      <alignment horizontal="center" vertical="center"/>
    </xf>
    <xf numFmtId="0" fontId="57" fillId="0" borderId="10" xfId="0" applyFont="1" applyBorder="1" applyAlignment="1">
      <alignment horizontal="center" vertical="center" wrapText="1"/>
    </xf>
    <xf numFmtId="0" fontId="47" fillId="34" borderId="10" xfId="0" applyFont="1" applyFill="1" applyBorder="1" applyAlignment="1">
      <alignment horizontal="center" vertical="center" wrapText="1"/>
    </xf>
    <xf numFmtId="177" fontId="47" fillId="0" borderId="10" xfId="565" applyNumberFormat="1" applyFont="1" applyFill="1" applyBorder="1" applyAlignment="1">
      <alignment horizontal="center" vertical="center" wrapText="1"/>
    </xf>
    <xf numFmtId="177" fontId="47" fillId="34" borderId="10" xfId="565" applyNumberFormat="1" applyFont="1" applyFill="1" applyBorder="1" applyAlignment="1">
      <alignment horizontal="center" vertical="center" wrapText="1"/>
    </xf>
    <xf numFmtId="177" fontId="47" fillId="34" borderId="10" xfId="565" applyNumberFormat="1" applyFont="1" applyFill="1" applyBorder="1" applyAlignment="1">
      <alignment horizontal="center" vertical="center"/>
    </xf>
    <xf numFmtId="0" fontId="20" fillId="0" borderId="10" xfId="44" applyBorder="1" applyAlignment="1">
      <alignment horizontal="center" vertical="center"/>
    </xf>
    <xf numFmtId="0" fontId="67" fillId="67" borderId="52" xfId="0" applyFont="1" applyFill="1" applyBorder="1" applyAlignment="1">
      <alignment horizontal="center" vertical="center" wrapText="1"/>
    </xf>
    <xf numFmtId="0" fontId="75" fillId="34" borderId="10" xfId="0" applyFont="1" applyFill="1" applyBorder="1" applyAlignment="1">
      <alignment horizontal="center" vertical="center" wrapText="1"/>
    </xf>
    <xf numFmtId="0" fontId="45" fillId="33" borderId="10" xfId="564" applyFont="1" applyFill="1" applyBorder="1" applyAlignment="1">
      <alignment horizontal="center" vertical="center" wrapText="1"/>
    </xf>
    <xf numFmtId="0" fontId="46" fillId="0" borderId="10" xfId="564" applyFont="1" applyBorder="1" applyAlignment="1">
      <alignment horizontal="center" vertical="center"/>
    </xf>
    <xf numFmtId="0" fontId="45" fillId="33" borderId="10" xfId="314" applyFont="1" applyFill="1" applyBorder="1" applyAlignment="1">
      <alignment horizontal="center" vertical="center" wrapText="1"/>
    </xf>
    <xf numFmtId="0" fontId="46" fillId="0" borderId="30" xfId="564" applyFont="1" applyBorder="1" applyAlignment="1">
      <alignment horizontal="center" vertical="center"/>
    </xf>
    <xf numFmtId="0" fontId="46" fillId="0" borderId="31" xfId="564" applyFont="1" applyBorder="1" applyAlignment="1">
      <alignment horizontal="center" vertical="center"/>
    </xf>
    <xf numFmtId="0" fontId="46" fillId="0" borderId="30" xfId="314" applyFont="1" applyBorder="1" applyAlignment="1">
      <alignment horizontal="center" vertical="center"/>
    </xf>
    <xf numFmtId="0" fontId="46" fillId="0" borderId="31" xfId="314" applyFont="1" applyBorder="1" applyAlignment="1">
      <alignment horizontal="center" vertical="center"/>
    </xf>
    <xf numFmtId="0" fontId="46" fillId="0" borderId="10" xfId="314" applyFont="1" applyBorder="1" applyAlignment="1">
      <alignment horizontal="center" vertical="center"/>
    </xf>
    <xf numFmtId="180" fontId="46" fillId="34" borderId="10" xfId="0" applyNumberFormat="1" applyFont="1" applyFill="1" applyBorder="1" applyAlignment="1">
      <alignment horizontal="center" vertical="center"/>
    </xf>
    <xf numFmtId="170" fontId="46" fillId="0" borderId="10" xfId="0" applyNumberFormat="1" applyFont="1" applyBorder="1" applyAlignment="1">
      <alignment horizontal="center" vertical="center"/>
    </xf>
    <xf numFmtId="170" fontId="46" fillId="0" borderId="11" xfId="0" applyNumberFormat="1" applyFont="1" applyBorder="1" applyAlignment="1">
      <alignment horizontal="center" vertical="center"/>
    </xf>
    <xf numFmtId="170" fontId="46" fillId="0" borderId="12" xfId="0" applyNumberFormat="1" applyFont="1" applyBorder="1" applyAlignment="1">
      <alignment horizontal="center" vertical="center"/>
    </xf>
    <xf numFmtId="170" fontId="46" fillId="0" borderId="32" xfId="0" applyNumberFormat="1" applyFont="1" applyBorder="1" applyAlignment="1">
      <alignment horizontal="center" vertical="center"/>
    </xf>
    <xf numFmtId="170" fontId="46" fillId="34" borderId="12" xfId="567" applyNumberFormat="1" applyFont="1" applyFill="1" applyBorder="1" applyAlignment="1">
      <alignment horizontal="center" vertical="center"/>
    </xf>
    <xf numFmtId="170" fontId="46" fillId="34" borderId="32" xfId="567" applyNumberFormat="1" applyFont="1" applyFill="1" applyBorder="1" applyAlignment="1">
      <alignment horizontal="center" vertical="center"/>
    </xf>
    <xf numFmtId="170" fontId="46" fillId="34" borderId="10" xfId="567" applyNumberFormat="1" applyFont="1" applyFill="1" applyBorder="1" applyAlignment="1">
      <alignment horizontal="center" vertical="center"/>
    </xf>
    <xf numFmtId="170" fontId="46" fillId="34" borderId="11" xfId="567" applyNumberFormat="1" applyFont="1" applyFill="1" applyBorder="1" applyAlignment="1">
      <alignment horizontal="center" vertical="center"/>
    </xf>
    <xf numFmtId="0" fontId="46" fillId="0" borderId="30" xfId="314" applyFont="1" applyFill="1" applyBorder="1" applyAlignment="1">
      <alignment horizontal="center" vertical="center"/>
    </xf>
    <xf numFmtId="0" fontId="46" fillId="0" borderId="31" xfId="314" applyFont="1" applyFill="1" applyBorder="1" applyAlignment="1">
      <alignment horizontal="center" vertical="center"/>
    </xf>
    <xf numFmtId="0" fontId="45" fillId="33" borderId="10" xfId="569" applyFont="1" applyFill="1" applyBorder="1" applyAlignment="1">
      <alignment horizontal="center" vertical="center" wrapText="1"/>
    </xf>
    <xf numFmtId="0" fontId="46" fillId="0" borderId="10" xfId="569" applyFont="1" applyBorder="1" applyAlignment="1">
      <alignment horizontal="center" vertical="center" wrapText="1"/>
    </xf>
    <xf numFmtId="0" fontId="51" fillId="34" borderId="11" xfId="0" applyFont="1" applyFill="1" applyBorder="1" applyAlignment="1">
      <alignment horizontal="center" vertical="center" wrapText="1"/>
    </xf>
    <xf numFmtId="0" fontId="51" fillId="34" borderId="12" xfId="0" applyFont="1" applyFill="1" applyBorder="1" applyAlignment="1">
      <alignment horizontal="center" vertical="center" wrapText="1"/>
    </xf>
    <xf numFmtId="0" fontId="51" fillId="34" borderId="32" xfId="0" applyFont="1" applyFill="1" applyBorder="1" applyAlignment="1">
      <alignment horizontal="center" vertical="center" wrapText="1"/>
    </xf>
    <xf numFmtId="182" fontId="51" fillId="0" borderId="11" xfId="0" applyNumberFormat="1" applyFont="1" applyBorder="1" applyAlignment="1">
      <alignment horizontal="center" vertical="center" wrapText="1"/>
    </xf>
    <xf numFmtId="182" fontId="51" fillId="0" borderId="12" xfId="0" applyNumberFormat="1" applyFont="1" applyBorder="1" applyAlignment="1">
      <alignment horizontal="center" vertical="center" wrapText="1"/>
    </xf>
    <xf numFmtId="182" fontId="51" fillId="0" borderId="32" xfId="0" applyNumberFormat="1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51" fillId="0" borderId="10" xfId="314" applyFont="1" applyFill="1" applyBorder="1" applyAlignment="1">
      <alignment horizontal="center" vertical="center" wrapText="1"/>
    </xf>
    <xf numFmtId="0" fontId="51" fillId="0" borderId="10" xfId="314" applyFont="1" applyBorder="1" applyAlignment="1">
      <alignment horizontal="center" vertical="center" wrapText="1"/>
    </xf>
    <xf numFmtId="0" fontId="57" fillId="0" borderId="10" xfId="314" applyFont="1" applyFill="1" applyBorder="1" applyAlignment="1">
      <alignment horizontal="center" vertical="center" wrapText="1"/>
    </xf>
    <xf numFmtId="0" fontId="57" fillId="0" borderId="10" xfId="314" applyFont="1" applyBorder="1" applyAlignment="1">
      <alignment horizontal="center" vertical="center" wrapText="1"/>
    </xf>
    <xf numFmtId="0" fontId="45" fillId="33" borderId="11" xfId="314" applyFont="1" applyFill="1" applyBorder="1" applyAlignment="1">
      <alignment horizontal="center" vertical="center" wrapText="1"/>
    </xf>
    <xf numFmtId="0" fontId="45" fillId="33" borderId="12" xfId="314" applyFont="1" applyFill="1" applyBorder="1" applyAlignment="1">
      <alignment horizontal="center" vertical="center" wrapText="1"/>
    </xf>
    <xf numFmtId="0" fontId="45" fillId="33" borderId="32" xfId="314" applyFont="1" applyFill="1" applyBorder="1" applyAlignment="1">
      <alignment horizontal="center" vertical="center" wrapText="1"/>
    </xf>
    <xf numFmtId="0" fontId="46" fillId="0" borderId="10" xfId="314" applyFont="1" applyFill="1" applyBorder="1" applyAlignment="1">
      <alignment horizontal="center" vertical="center" wrapText="1"/>
    </xf>
    <xf numFmtId="0" fontId="46" fillId="0" borderId="10" xfId="314" applyFont="1" applyBorder="1" applyAlignment="1">
      <alignment horizontal="center" vertical="center" wrapText="1"/>
    </xf>
    <xf numFmtId="0" fontId="46" fillId="34" borderId="10" xfId="314" applyFont="1" applyFill="1" applyBorder="1" applyAlignment="1">
      <alignment horizontal="center" vertical="center" wrapText="1"/>
    </xf>
    <xf numFmtId="0" fontId="16" fillId="33" borderId="11" xfId="314" applyFont="1" applyFill="1" applyBorder="1" applyAlignment="1">
      <alignment horizontal="center" vertical="center" wrapText="1"/>
    </xf>
    <xf numFmtId="0" fontId="16" fillId="33" borderId="12" xfId="314" applyFont="1" applyFill="1" applyBorder="1" applyAlignment="1">
      <alignment horizontal="center" vertical="center" wrapText="1"/>
    </xf>
    <xf numFmtId="0" fontId="16" fillId="33" borderId="55" xfId="314" applyFont="1" applyFill="1" applyBorder="1" applyAlignment="1">
      <alignment horizontal="center" vertical="center" wrapText="1"/>
    </xf>
    <xf numFmtId="0" fontId="1" fillId="0" borderId="30" xfId="314" applyFont="1" applyFill="1" applyBorder="1" applyAlignment="1">
      <alignment horizontal="center" vertical="center" wrapText="1"/>
    </xf>
    <xf numFmtId="0" fontId="1" fillId="0" borderId="33" xfId="314" applyFont="1" applyFill="1" applyBorder="1" applyAlignment="1">
      <alignment horizontal="center" vertical="center" wrapText="1"/>
    </xf>
    <xf numFmtId="0" fontId="1" fillId="0" borderId="31" xfId="314" applyFont="1" applyFill="1" applyBorder="1" applyAlignment="1">
      <alignment horizontal="center" vertical="center" wrapText="1"/>
    </xf>
    <xf numFmtId="0" fontId="0" fillId="0" borderId="30" xfId="314" applyFont="1" applyBorder="1" applyAlignment="1">
      <alignment horizontal="center" vertical="center" wrapText="1"/>
    </xf>
    <xf numFmtId="0" fontId="0" fillId="0" borderId="33" xfId="314" applyFont="1" applyBorder="1" applyAlignment="1">
      <alignment horizontal="center" vertical="center" wrapText="1"/>
    </xf>
    <xf numFmtId="0" fontId="0" fillId="0" borderId="31" xfId="314" applyFont="1" applyBorder="1" applyAlignment="1">
      <alignment horizontal="center" vertical="center" wrapText="1"/>
    </xf>
    <xf numFmtId="170" fontId="47" fillId="34" borderId="0" xfId="565" applyNumberFormat="1" applyFont="1" applyFill="1" applyBorder="1" applyAlignment="1">
      <alignment horizontal="center" vertical="center" wrapText="1"/>
    </xf>
    <xf numFmtId="0" fontId="47" fillId="34" borderId="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70" fontId="47" fillId="0" borderId="10" xfId="565" applyNumberFormat="1" applyFont="1" applyFill="1" applyBorder="1" applyAlignment="1">
      <alignment horizontal="center" vertical="center" wrapText="1"/>
    </xf>
    <xf numFmtId="170" fontId="47" fillId="0" borderId="31" xfId="565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20" fillId="0" borderId="11" xfId="44" quotePrefix="1" applyBorder="1" applyAlignment="1">
      <alignment horizontal="center" vertical="center"/>
    </xf>
    <xf numFmtId="0" fontId="57" fillId="0" borderId="11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46" fillId="34" borderId="12" xfId="568" applyFont="1" applyFill="1" applyBorder="1" applyAlignment="1">
      <alignment horizontal="center" vertical="center" wrapText="1"/>
    </xf>
    <xf numFmtId="0" fontId="20" fillId="0" borderId="12" xfId="44" quotePrefix="1" applyBorder="1" applyAlignment="1">
      <alignment horizontal="center" vertical="center"/>
    </xf>
    <xf numFmtId="0" fontId="20" fillId="0" borderId="32" xfId="44" quotePrefix="1" applyBorder="1" applyAlignment="1">
      <alignment horizontal="center" vertical="center"/>
    </xf>
    <xf numFmtId="0" fontId="46" fillId="34" borderId="11" xfId="568" applyFont="1" applyFill="1" applyBorder="1" applyAlignment="1">
      <alignment horizontal="center" vertical="center"/>
    </xf>
    <xf numFmtId="0" fontId="46" fillId="34" borderId="12" xfId="568" applyFont="1" applyFill="1" applyBorder="1" applyAlignment="1">
      <alignment horizontal="center" vertical="center"/>
    </xf>
    <xf numFmtId="0" fontId="46" fillId="34" borderId="32" xfId="568" applyFont="1" applyFill="1" applyBorder="1" applyAlignment="1">
      <alignment horizontal="center" vertical="center"/>
    </xf>
    <xf numFmtId="180" fontId="47" fillId="34" borderId="11" xfId="0" applyNumberFormat="1" applyFont="1" applyFill="1" applyBorder="1" applyAlignment="1">
      <alignment horizontal="center" vertical="center"/>
    </xf>
    <xf numFmtId="180" fontId="47" fillId="34" borderId="32" xfId="0" applyNumberFormat="1" applyFont="1" applyFill="1" applyBorder="1" applyAlignment="1">
      <alignment horizontal="center" vertical="center"/>
    </xf>
    <xf numFmtId="180" fontId="47" fillId="34" borderId="10" xfId="0" applyNumberFormat="1" applyFont="1" applyFill="1" applyBorder="1" applyAlignment="1">
      <alignment horizontal="center" vertical="center"/>
    </xf>
    <xf numFmtId="180" fontId="46" fillId="0" borderId="10" xfId="0" applyNumberFormat="1" applyFont="1" applyFill="1" applyBorder="1" applyAlignment="1">
      <alignment horizontal="center" vertical="center"/>
    </xf>
    <xf numFmtId="180" fontId="46" fillId="0" borderId="0" xfId="0" applyNumberFormat="1" applyFont="1" applyAlignment="1">
      <alignment horizontal="center" vertical="center"/>
    </xf>
    <xf numFmtId="0" fontId="16" fillId="33" borderId="10" xfId="564" applyFont="1" applyFill="1" applyBorder="1" applyAlignment="1">
      <alignment horizontal="center" vertical="center" wrapText="1"/>
    </xf>
    <xf numFmtId="0" fontId="0" fillId="0" borderId="10" xfId="564" applyFont="1" applyBorder="1" applyAlignment="1">
      <alignment horizontal="center" vertical="center"/>
    </xf>
    <xf numFmtId="0" fontId="1" fillId="0" borderId="10" xfId="564" applyFont="1" applyBorder="1" applyAlignment="1">
      <alignment horizontal="center" vertical="center"/>
    </xf>
    <xf numFmtId="170" fontId="0" fillId="0" borderId="1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0" fontId="0" fillId="0" borderId="10" xfId="0" applyNumberFormat="1" applyFill="1" applyBorder="1" applyAlignment="1">
      <alignment horizontal="center"/>
    </xf>
    <xf numFmtId="0" fontId="46" fillId="34" borderId="11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20" fillId="0" borderId="10" xfId="44" applyBorder="1" applyAlignment="1">
      <alignment horizontal="center" vertical="center" wrapText="1"/>
    </xf>
    <xf numFmtId="181" fontId="47" fillId="0" borderId="10" xfId="565" applyNumberFormat="1" applyFont="1" applyFill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6" fillId="34" borderId="12" xfId="0" applyFont="1" applyFill="1" applyBorder="1" applyAlignment="1">
      <alignment horizontal="center" vertical="center" wrapText="1"/>
    </xf>
    <xf numFmtId="0" fontId="77" fillId="0" borderId="10" xfId="0" applyFont="1" applyFill="1" applyBorder="1" applyAlignment="1">
      <alignment horizontal="center" vertical="center" wrapText="1"/>
    </xf>
    <xf numFmtId="0" fontId="46" fillId="34" borderId="32" xfId="0" applyFont="1" applyFill="1" applyBorder="1" applyAlignment="1">
      <alignment horizontal="center" vertical="center" wrapText="1"/>
    </xf>
    <xf numFmtId="0" fontId="78" fillId="67" borderId="52" xfId="0" applyFont="1" applyFill="1" applyBorder="1" applyAlignment="1">
      <alignment horizontal="center" vertical="center" wrapText="1"/>
    </xf>
    <xf numFmtId="0" fontId="20" fillId="67" borderId="52" xfId="44" applyFill="1" applyBorder="1" applyAlignment="1">
      <alignment horizontal="center" vertical="center" wrapText="1"/>
    </xf>
    <xf numFmtId="0" fontId="67" fillId="67" borderId="50" xfId="0" applyFont="1" applyFill="1" applyBorder="1" applyAlignment="1">
      <alignment horizontal="center" vertical="center" wrapText="1"/>
    </xf>
    <xf numFmtId="182" fontId="67" fillId="67" borderId="50" xfId="0" applyNumberFormat="1" applyFont="1" applyFill="1" applyBorder="1" applyAlignment="1">
      <alignment horizontal="right"/>
    </xf>
    <xf numFmtId="0" fontId="78" fillId="0" borderId="0" xfId="0" applyFont="1"/>
    <xf numFmtId="0" fontId="79" fillId="0" borderId="53" xfId="0" applyFont="1" applyBorder="1"/>
    <xf numFmtId="0" fontId="20" fillId="67" borderId="53" xfId="44" applyFill="1" applyBorder="1" applyAlignment="1">
      <alignment horizontal="center" vertical="center" wrapText="1"/>
    </xf>
    <xf numFmtId="0" fontId="67" fillId="67" borderId="48" xfId="0" applyFont="1" applyFill="1" applyBorder="1" applyAlignment="1">
      <alignment horizontal="center" vertical="center" wrapText="1"/>
    </xf>
    <xf numFmtId="182" fontId="67" fillId="67" borderId="48" xfId="0" applyNumberFormat="1" applyFont="1" applyFill="1" applyBorder="1" applyAlignment="1">
      <alignment horizontal="right"/>
    </xf>
    <xf numFmtId="0" fontId="67" fillId="67" borderId="48" xfId="0" applyFont="1" applyFill="1" applyBorder="1" applyAlignment="1">
      <alignment horizontal="center" vertical="center"/>
    </xf>
    <xf numFmtId="187" fontId="67" fillId="67" borderId="48" xfId="0" applyNumberFormat="1" applyFont="1" applyFill="1" applyBorder="1" applyAlignment="1">
      <alignment horizontal="right"/>
    </xf>
    <xf numFmtId="0" fontId="67" fillId="0" borderId="52" xfId="0" applyFont="1" applyBorder="1" applyAlignment="1">
      <alignment horizontal="center" vertical="center" wrapText="1"/>
    </xf>
    <xf numFmtId="0" fontId="67" fillId="0" borderId="37" xfId="0" applyFont="1" applyBorder="1" applyAlignment="1">
      <alignment horizontal="center" vertical="center" wrapText="1"/>
    </xf>
    <xf numFmtId="182" fontId="67" fillId="0" borderId="37" xfId="0" applyNumberFormat="1" applyFont="1" applyBorder="1" applyAlignment="1">
      <alignment horizontal="right"/>
    </xf>
    <xf numFmtId="0" fontId="67" fillId="0" borderId="37" xfId="0" applyFont="1" applyBorder="1" applyAlignment="1">
      <alignment horizontal="center" vertical="center"/>
    </xf>
    <xf numFmtId="0" fontId="67" fillId="66" borderId="52" xfId="0" applyFont="1" applyFill="1" applyBorder="1" applyAlignment="1">
      <alignment horizontal="center" vertical="center" wrapText="1"/>
    </xf>
    <xf numFmtId="0" fontId="19" fillId="66" borderId="52" xfId="0" applyFont="1" applyFill="1" applyBorder="1" applyAlignment="1">
      <alignment horizontal="center" vertical="center" wrapText="1"/>
    </xf>
    <xf numFmtId="0" fontId="20" fillId="67" borderId="45" xfId="44" applyFill="1" applyBorder="1" applyAlignment="1">
      <alignment horizontal="center" vertical="center" wrapText="1"/>
    </xf>
    <xf numFmtId="0" fontId="73" fillId="0" borderId="52" xfId="0" applyFont="1" applyFill="1" applyBorder="1" applyAlignment="1">
      <alignment horizontal="center" vertical="center" wrapText="1"/>
    </xf>
    <xf numFmtId="0" fontId="20" fillId="0" borderId="52" xfId="44" quotePrefix="1" applyFill="1" applyBorder="1" applyAlignment="1">
      <alignment horizontal="center" vertical="center" wrapText="1"/>
    </xf>
    <xf numFmtId="0" fontId="73" fillId="0" borderId="37" xfId="0" applyFont="1" applyFill="1" applyBorder="1" applyAlignment="1">
      <alignment horizontal="center" vertical="center" wrapText="1"/>
    </xf>
    <xf numFmtId="182" fontId="73" fillId="0" borderId="37" xfId="0" applyNumberFormat="1" applyFont="1" applyFill="1" applyBorder="1" applyAlignment="1">
      <alignment horizontal="right"/>
    </xf>
    <xf numFmtId="0" fontId="79" fillId="0" borderId="53" xfId="0" applyFont="1" applyFill="1" applyBorder="1"/>
    <xf numFmtId="0" fontId="20" fillId="0" borderId="53" xfId="44" applyFill="1" applyBorder="1"/>
    <xf numFmtId="0" fontId="79" fillId="0" borderId="45" xfId="0" applyFont="1" applyBorder="1"/>
    <xf numFmtId="0" fontId="79" fillId="0" borderId="45" xfId="0" applyFont="1" applyFill="1" applyBorder="1"/>
    <xf numFmtId="0" fontId="20" fillId="0" borderId="45" xfId="44" applyFill="1" applyBorder="1"/>
    <xf numFmtId="0" fontId="73" fillId="0" borderId="37" xfId="0" applyFont="1" applyFill="1" applyBorder="1" applyAlignment="1">
      <alignment horizontal="center" vertical="center"/>
    </xf>
    <xf numFmtId="0" fontId="46" fillId="34" borderId="56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left" vertical="center" wrapText="1"/>
    </xf>
    <xf numFmtId="42" fontId="78" fillId="0" borderId="10" xfId="576" applyFont="1" applyFill="1" applyBorder="1" applyAlignment="1">
      <alignment horizontal="right" wrapText="1"/>
    </xf>
    <xf numFmtId="0" fontId="80" fillId="0" borderId="0" xfId="0" applyFont="1" applyFill="1" applyAlignment="1">
      <alignment horizontal="center" vertical="center" wrapText="1"/>
    </xf>
    <xf numFmtId="0" fontId="46" fillId="34" borderId="57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34" borderId="54" xfId="0" applyFont="1" applyFill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42" fontId="78" fillId="0" borderId="11" xfId="576" applyFont="1" applyFill="1" applyBorder="1" applyAlignment="1">
      <alignment horizontal="right" wrapText="1"/>
    </xf>
    <xf numFmtId="42" fontId="78" fillId="68" borderId="10" xfId="576" applyFont="1" applyFill="1" applyBorder="1" applyAlignment="1">
      <alignment horizontal="right" wrapText="1"/>
    </xf>
    <xf numFmtId="42" fontId="78" fillId="63" borderId="10" xfId="576" applyFont="1" applyFill="1" applyBorder="1" applyAlignment="1">
      <alignment horizontal="right" wrapText="1"/>
    </xf>
    <xf numFmtId="42" fontId="78" fillId="0" borderId="32" xfId="576" applyFont="1" applyFill="1" applyBorder="1" applyAlignment="1">
      <alignment horizontal="right" wrapTex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46" fillId="0" borderId="32" xfId="0" applyFont="1" applyFill="1" applyBorder="1" applyAlignment="1">
      <alignment horizontal="center" vertical="center" wrapText="1"/>
    </xf>
    <xf numFmtId="0" fontId="20" fillId="34" borderId="58" xfId="44" applyFill="1" applyBorder="1" applyAlignment="1">
      <alignment horizontal="center" vertical="center" wrapText="1"/>
    </xf>
    <xf numFmtId="0" fontId="20" fillId="34" borderId="12" xfId="44" applyFill="1" applyBorder="1" applyAlignment="1">
      <alignment horizontal="center" vertical="center" wrapText="1"/>
    </xf>
    <xf numFmtId="0" fontId="20" fillId="34" borderId="32" xfId="44" applyFill="1" applyBorder="1" applyAlignment="1">
      <alignment horizontal="center" vertical="center" wrapText="1"/>
    </xf>
    <xf numFmtId="0" fontId="20" fillId="34" borderId="11" xfId="44" applyFill="1" applyBorder="1" applyAlignment="1">
      <alignment horizontal="center" vertical="center" wrapText="1"/>
    </xf>
    <xf numFmtId="0" fontId="56" fillId="33" borderId="11" xfId="314" applyFont="1" applyFill="1" applyBorder="1" applyAlignment="1">
      <alignment vertical="center" wrapText="1"/>
    </xf>
    <xf numFmtId="0" fontId="56" fillId="33" borderId="12" xfId="314" applyFont="1" applyFill="1" applyBorder="1" applyAlignment="1">
      <alignment vertical="center" wrapText="1"/>
    </xf>
    <xf numFmtId="0" fontId="56" fillId="33" borderId="32" xfId="314" applyFont="1" applyFill="1" applyBorder="1" applyAlignment="1">
      <alignment vertical="center" wrapText="1"/>
    </xf>
    <xf numFmtId="14" fontId="59" fillId="0" borderId="10" xfId="0" applyNumberFormat="1" applyFont="1" applyFill="1" applyBorder="1" applyAlignment="1">
      <alignment horizontal="left" vertical="center" wrapText="1"/>
    </xf>
    <xf numFmtId="0" fontId="57" fillId="0" borderId="0" xfId="0" applyFont="1" applyFill="1" applyAlignment="1">
      <alignment horizontal="left" vertical="center" wrapText="1"/>
    </xf>
    <xf numFmtId="0" fontId="82" fillId="65" borderId="38" xfId="0" applyFont="1" applyFill="1" applyBorder="1" applyAlignment="1">
      <alignment horizontal="left" vertical="center" wrapText="1"/>
    </xf>
    <xf numFmtId="0" fontId="82" fillId="0" borderId="10" xfId="0" applyFont="1" applyBorder="1" applyAlignment="1">
      <alignment horizontal="center" vertical="center" wrapText="1"/>
    </xf>
    <xf numFmtId="0" fontId="83" fillId="0" borderId="10" xfId="0" applyFont="1" applyBorder="1"/>
    <xf numFmtId="0" fontId="81" fillId="0" borderId="0" xfId="0" applyFont="1" applyAlignment="1">
      <alignment horizontal="center" vertical="center" wrapText="1"/>
    </xf>
    <xf numFmtId="0" fontId="57" fillId="0" borderId="0" xfId="0" applyFont="1" applyAlignment="1"/>
    <xf numFmtId="0" fontId="82" fillId="65" borderId="37" xfId="0" applyFont="1" applyFill="1" applyBorder="1" applyAlignment="1">
      <alignment horizontal="center" vertical="center" wrapText="1"/>
    </xf>
    <xf numFmtId="0" fontId="82" fillId="65" borderId="45" xfId="0" applyFont="1" applyFill="1" applyBorder="1" applyAlignment="1">
      <alignment horizontal="center" vertical="center" wrapText="1"/>
    </xf>
    <xf numFmtId="182" fontId="82" fillId="65" borderId="45" xfId="0" applyNumberFormat="1" applyFont="1" applyFill="1" applyBorder="1" applyAlignment="1">
      <alignment horizontal="center" vertical="center" wrapText="1"/>
    </xf>
    <xf numFmtId="0" fontId="81" fillId="0" borderId="37" xfId="0" applyFont="1" applyBorder="1" applyAlignment="1">
      <alignment horizontal="center" vertical="center" wrapText="1"/>
    </xf>
    <xf numFmtId="0" fontId="81" fillId="0" borderId="37" xfId="0" applyFont="1" applyBorder="1" applyAlignment="1">
      <alignment vertical="center" wrapText="1"/>
    </xf>
    <xf numFmtId="182" fontId="81" fillId="0" borderId="37" xfId="0" applyNumberFormat="1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8" fillId="0" borderId="37" xfId="0" applyFont="1" applyBorder="1" applyAlignment="1">
      <alignment horizontal="left" vertical="top" wrapText="1"/>
    </xf>
    <xf numFmtId="42" fontId="58" fillId="0" borderId="37" xfId="576" applyFont="1" applyBorder="1" applyAlignment="1">
      <alignment horizontal="center"/>
    </xf>
    <xf numFmtId="182" fontId="57" fillId="0" borderId="37" xfId="0" applyNumberFormat="1" applyFont="1" applyBorder="1" applyAlignment="1">
      <alignment horizontal="center" vertical="center" wrapText="1"/>
    </xf>
    <xf numFmtId="0" fontId="58" fillId="0" borderId="37" xfId="0" applyFont="1" applyBorder="1" applyAlignment="1">
      <alignment horizontal="left" wrapText="1"/>
    </xf>
    <xf numFmtId="0" fontId="57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left"/>
    </xf>
    <xf numFmtId="0" fontId="57" fillId="66" borderId="37" xfId="0" applyFont="1" applyFill="1" applyBorder="1" applyAlignment="1">
      <alignment horizontal="center" vertical="center" wrapText="1"/>
    </xf>
    <xf numFmtId="42" fontId="57" fillId="0" borderId="37" xfId="576" applyFont="1" applyBorder="1" applyAlignment="1">
      <alignment horizontal="center" vertical="center" wrapText="1"/>
    </xf>
    <xf numFmtId="0" fontId="57" fillId="0" borderId="37" xfId="0" applyFont="1" applyBorder="1" applyAlignment="1">
      <alignment horizontal="left" vertical="center" wrapText="1"/>
    </xf>
    <xf numFmtId="0" fontId="57" fillId="67" borderId="37" xfId="0" applyFont="1" applyFill="1" applyBorder="1" applyAlignment="1">
      <alignment horizontal="left" vertical="top" wrapText="1"/>
    </xf>
    <xf numFmtId="0" fontId="57" fillId="66" borderId="37" xfId="0" applyFont="1" applyFill="1" applyBorder="1" applyAlignment="1">
      <alignment horizontal="center"/>
    </xf>
    <xf numFmtId="42" fontId="58" fillId="66" borderId="37" xfId="576" applyFont="1" applyFill="1" applyBorder="1" applyAlignment="1">
      <alignment horizontal="right"/>
    </xf>
    <xf numFmtId="182" fontId="57" fillId="66" borderId="37" xfId="0" applyNumberFormat="1" applyFont="1" applyFill="1" applyBorder="1" applyAlignment="1">
      <alignment horizontal="center" vertical="center" wrapText="1"/>
    </xf>
    <xf numFmtId="42" fontId="58" fillId="67" borderId="37" xfId="576" applyFont="1" applyFill="1" applyBorder="1" applyAlignment="1">
      <alignment horizontal="center"/>
    </xf>
    <xf numFmtId="0" fontId="58" fillId="67" borderId="37" xfId="0" applyFont="1" applyFill="1" applyBorder="1" applyAlignment="1">
      <alignment horizontal="left"/>
    </xf>
    <xf numFmtId="42" fontId="58" fillId="0" borderId="37" xfId="576" applyFont="1" applyBorder="1" applyAlignment="1">
      <alignment horizontal="right"/>
    </xf>
    <xf numFmtId="42" fontId="57" fillId="0" borderId="37" xfId="576" applyFont="1" applyBorder="1" applyAlignment="1">
      <alignment horizontal="center"/>
    </xf>
    <xf numFmtId="0" fontId="57" fillId="67" borderId="37" xfId="0" applyFont="1" applyFill="1" applyBorder="1" applyAlignment="1">
      <alignment horizontal="left" wrapText="1"/>
    </xf>
    <xf numFmtId="0" fontId="58" fillId="0" borderId="37" xfId="0" applyFont="1" applyBorder="1" applyAlignment="1">
      <alignment horizontal="left" vertical="center"/>
    </xf>
    <xf numFmtId="42" fontId="57" fillId="0" borderId="37" xfId="576" applyFont="1" applyBorder="1" applyAlignment="1">
      <alignment horizontal="center" vertical="center"/>
    </xf>
    <xf numFmtId="42" fontId="58" fillId="66" borderId="37" xfId="576" applyFont="1" applyFill="1" applyBorder="1" applyAlignment="1">
      <alignment vertical="top"/>
    </xf>
    <xf numFmtId="0" fontId="58" fillId="66" borderId="37" xfId="0" applyFont="1" applyFill="1" applyBorder="1" applyAlignment="1">
      <alignment horizontal="left" vertical="top" wrapText="1"/>
    </xf>
    <xf numFmtId="0" fontId="58" fillId="0" borderId="37" xfId="0" applyFont="1" applyBorder="1" applyAlignment="1">
      <alignment horizontal="left" vertical="top"/>
    </xf>
    <xf numFmtId="0" fontId="58" fillId="67" borderId="37" xfId="0" applyFont="1" applyFill="1" applyBorder="1" applyAlignment="1">
      <alignment horizontal="center"/>
    </xf>
    <xf numFmtId="182" fontId="58" fillId="67" borderId="37" xfId="0" applyNumberFormat="1" applyFont="1" applyFill="1" applyBorder="1" applyAlignment="1">
      <alignment horizontal="center"/>
    </xf>
    <xf numFmtId="0" fontId="58" fillId="66" borderId="37" xfId="0" applyFont="1" applyFill="1" applyBorder="1" applyAlignment="1">
      <alignment horizontal="left"/>
    </xf>
    <xf numFmtId="42" fontId="58" fillId="66" borderId="37" xfId="576" applyFont="1" applyFill="1" applyBorder="1" applyAlignment="1">
      <alignment horizontal="center"/>
    </xf>
    <xf numFmtId="0" fontId="81" fillId="0" borderId="0" xfId="0" applyFont="1" applyAlignment="1">
      <alignment horizontal="left" vertical="center" wrapText="1"/>
    </xf>
    <xf numFmtId="188" fontId="81" fillId="0" borderId="0" xfId="0" applyNumberFormat="1" applyFont="1" applyAlignment="1">
      <alignment horizontal="center" vertical="center" wrapText="1"/>
    </xf>
    <xf numFmtId="182" fontId="81" fillId="0" borderId="0" xfId="0" applyNumberFormat="1" applyFont="1" applyAlignment="1">
      <alignment horizontal="center" vertical="center" wrapText="1"/>
    </xf>
    <xf numFmtId="188" fontId="81" fillId="0" borderId="37" xfId="0" applyNumberFormat="1" applyFont="1" applyBorder="1" applyAlignment="1">
      <alignment horizontal="center" vertical="center" wrapText="1"/>
    </xf>
    <xf numFmtId="0" fontId="81" fillId="0" borderId="37" xfId="0" applyFont="1" applyBorder="1" applyAlignment="1">
      <alignment horizontal="left" vertical="center" wrapText="1"/>
    </xf>
    <xf numFmtId="0" fontId="81" fillId="65" borderId="52" xfId="0" applyFont="1" applyFill="1" applyBorder="1" applyAlignment="1">
      <alignment horizontal="center" vertical="center" wrapText="1"/>
    </xf>
    <xf numFmtId="0" fontId="81" fillId="65" borderId="53" xfId="0" applyFont="1" applyFill="1" applyBorder="1" applyAlignment="1">
      <alignment horizontal="center" vertical="center" wrapText="1"/>
    </xf>
    <xf numFmtId="0" fontId="81" fillId="65" borderId="45" xfId="0" applyFont="1" applyFill="1" applyBorder="1" applyAlignment="1">
      <alignment horizontal="center" vertical="center" wrapText="1"/>
    </xf>
    <xf numFmtId="0" fontId="84" fillId="65" borderId="52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86" fillId="67" borderId="37" xfId="0" applyFont="1" applyFill="1" applyBorder="1" applyAlignment="1">
      <alignment horizontal="left" vertical="center" wrapText="1"/>
    </xf>
    <xf numFmtId="0" fontId="86" fillId="67" borderId="37" xfId="0" applyFont="1" applyFill="1" applyBorder="1" applyAlignment="1">
      <alignment horizontal="center" vertical="center" wrapText="1"/>
    </xf>
    <xf numFmtId="42" fontId="86" fillId="67" borderId="37" xfId="576" applyFont="1" applyFill="1" applyBorder="1" applyAlignment="1">
      <alignment horizontal="center" vertical="center" wrapText="1"/>
    </xf>
    <xf numFmtId="0" fontId="78" fillId="0" borderId="0" xfId="0" applyFont="1" applyAlignment="1">
      <alignment horizontal="left" vertical="center" wrapText="1"/>
    </xf>
    <xf numFmtId="0" fontId="86" fillId="67" borderId="37" xfId="0" applyFont="1" applyFill="1" applyBorder="1" applyAlignment="1">
      <alignment vertical="center" wrapText="1"/>
    </xf>
    <xf numFmtId="0" fontId="86" fillId="66" borderId="37" xfId="0" applyFont="1" applyFill="1" applyBorder="1" applyAlignment="1">
      <alignment vertical="center" wrapText="1"/>
    </xf>
    <xf numFmtId="0" fontId="87" fillId="66" borderId="37" xfId="0" applyFont="1" applyFill="1" applyBorder="1" applyAlignment="1">
      <alignment vertical="center" wrapText="1"/>
    </xf>
    <xf numFmtId="0" fontId="86" fillId="66" borderId="37" xfId="0" applyFont="1" applyFill="1" applyBorder="1" applyAlignment="1">
      <alignment horizontal="center" vertical="center" wrapText="1"/>
    </xf>
    <xf numFmtId="0" fontId="86" fillId="0" borderId="0" xfId="0" applyFont="1" applyAlignment="1">
      <alignment vertical="center" wrapText="1"/>
    </xf>
    <xf numFmtId="170" fontId="78" fillId="0" borderId="0" xfId="0" applyNumberFormat="1" applyFont="1" applyAlignment="1">
      <alignment horizontal="center" vertical="center"/>
    </xf>
    <xf numFmtId="0" fontId="84" fillId="65" borderId="38" xfId="0" applyFont="1" applyFill="1" applyBorder="1" applyAlignment="1">
      <alignment horizontal="center" vertical="center"/>
    </xf>
    <xf numFmtId="0" fontId="85" fillId="65" borderId="59" xfId="0" applyFont="1" applyFill="1" applyBorder="1" applyAlignment="1">
      <alignment horizontal="center" vertical="center" wrapText="1"/>
    </xf>
    <xf numFmtId="0" fontId="86" fillId="67" borderId="38" xfId="0" applyFont="1" applyFill="1" applyBorder="1" applyAlignment="1">
      <alignment horizontal="left" vertical="center" wrapText="1"/>
    </xf>
    <xf numFmtId="0" fontId="86" fillId="67" borderId="45" xfId="0" applyFont="1" applyFill="1" applyBorder="1" applyAlignment="1">
      <alignment horizontal="left" vertical="center" wrapText="1"/>
    </xf>
    <xf numFmtId="0" fontId="86" fillId="67" borderId="45" xfId="0" applyFont="1" applyFill="1" applyBorder="1" applyAlignment="1">
      <alignment horizontal="center" vertical="center" wrapText="1"/>
    </xf>
    <xf numFmtId="42" fontId="86" fillId="67" borderId="45" xfId="576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9" fillId="0" borderId="10" xfId="0" applyFont="1" applyBorder="1"/>
    <xf numFmtId="0" fontId="85" fillId="65" borderId="10" xfId="0" applyFont="1" applyFill="1" applyBorder="1" applyAlignment="1">
      <alignment horizontal="center" vertical="center" wrapText="1"/>
    </xf>
    <xf numFmtId="0" fontId="86" fillId="67" borderId="10" xfId="0" applyFont="1" applyFill="1" applyBorder="1" applyAlignment="1">
      <alignment horizontal="left" vertical="center" wrapText="1"/>
    </xf>
    <xf numFmtId="0" fontId="86" fillId="67" borderId="10" xfId="0" applyFont="1" applyFill="1" applyBorder="1" applyAlignment="1">
      <alignment horizontal="center" vertical="center" wrapText="1"/>
    </xf>
    <xf numFmtId="42" fontId="86" fillId="67" borderId="10" xfId="576" applyFont="1" applyFill="1" applyBorder="1" applyAlignment="1">
      <alignment horizontal="center" vertical="center" wrapText="1"/>
    </xf>
  </cellXfs>
  <cellStyles count="577">
    <cellStyle name="20% - Énfasis1" xfId="19" builtinId="30" customBuiltin="1"/>
    <cellStyle name="20% - Énfasis1 2" xfId="45"/>
    <cellStyle name="20% - Énfasis1 2 2" xfId="105"/>
    <cellStyle name="20% - Énfasis1 2 2 2" xfId="330"/>
    <cellStyle name="20% - Énfasis1 2 3" xfId="248"/>
    <cellStyle name="20% - Énfasis1 2 3 2" xfId="317"/>
    <cellStyle name="20% - Énfasis1 2 4" xfId="104"/>
    <cellStyle name="20% - Énfasis1 3" xfId="106"/>
    <cellStyle name="20% - Énfasis1 3 2" xfId="324"/>
    <cellStyle name="20% - Énfasis1 4" xfId="107"/>
    <cellStyle name="20% - Énfasis1 4 2" xfId="319"/>
    <cellStyle name="20% - Énfasis1 4 3" xfId="332"/>
    <cellStyle name="20% - Énfasis1 5" xfId="108"/>
    <cellStyle name="20% - Énfasis1 5 2" xfId="318"/>
    <cellStyle name="20% - Énfasis2" xfId="23" builtinId="34" customBuiltin="1"/>
    <cellStyle name="20% - Énfasis2 2" xfId="46"/>
    <cellStyle name="20% - Énfasis2 2 2" xfId="110"/>
    <cellStyle name="20% - Énfasis2 2 2 2" xfId="322"/>
    <cellStyle name="20% - Énfasis2 2 3" xfId="249"/>
    <cellStyle name="20% - Énfasis2 2 3 2" xfId="328"/>
    <cellStyle name="20% - Énfasis2 2 4" xfId="109"/>
    <cellStyle name="20% - Énfasis2 3" xfId="111"/>
    <cellStyle name="20% - Énfasis2 3 2" xfId="333"/>
    <cellStyle name="20% - Énfasis2 4" xfId="112"/>
    <cellStyle name="20% - Énfasis2 4 2" xfId="334"/>
    <cellStyle name="20% - Énfasis2 4 3" xfId="335"/>
    <cellStyle name="20% - Énfasis2 5" xfId="113"/>
    <cellStyle name="20% - Énfasis2 5 2" xfId="336"/>
    <cellStyle name="20% - Énfasis3" xfId="27" builtinId="38" customBuiltin="1"/>
    <cellStyle name="20% - Énfasis3 2" xfId="47"/>
    <cellStyle name="20% - Énfasis3 2 2" xfId="115"/>
    <cellStyle name="20% - Énfasis3 2 2 2" xfId="337"/>
    <cellStyle name="20% - Énfasis3 2 3" xfId="250"/>
    <cellStyle name="20% - Énfasis3 2 4" xfId="114"/>
    <cellStyle name="20% - Énfasis3 3" xfId="116"/>
    <cellStyle name="20% - Énfasis3 3 2" xfId="338"/>
    <cellStyle name="20% - Énfasis3 4" xfId="117"/>
    <cellStyle name="20% - Énfasis3 4 2" xfId="339"/>
    <cellStyle name="20% - Énfasis3 4 3" xfId="340"/>
    <cellStyle name="20% - Énfasis3 5" xfId="118"/>
    <cellStyle name="20% - Énfasis3 5 2" xfId="341"/>
    <cellStyle name="20% - Énfasis4" xfId="31" builtinId="42" customBuiltin="1"/>
    <cellStyle name="20% - Énfasis4 2" xfId="48"/>
    <cellStyle name="20% - Énfasis4 2 2" xfId="120"/>
    <cellStyle name="20% - Énfasis4 2 2 2" xfId="342"/>
    <cellStyle name="20% - Énfasis4 2 3" xfId="251"/>
    <cellStyle name="20% - Énfasis4 2 3 2" xfId="343"/>
    <cellStyle name="20% - Énfasis4 2 4" xfId="119"/>
    <cellStyle name="20% - Énfasis4 3" xfId="121"/>
    <cellStyle name="20% - Énfasis4 3 2" xfId="344"/>
    <cellStyle name="20% - Énfasis4 4" xfId="122"/>
    <cellStyle name="20% - Énfasis4 4 2" xfId="345"/>
    <cellStyle name="20% - Énfasis4 4 3" xfId="346"/>
    <cellStyle name="20% - Énfasis4 5" xfId="123"/>
    <cellStyle name="20% - Énfasis4 5 2" xfId="347"/>
    <cellStyle name="20% - Énfasis5" xfId="35" builtinId="46" customBuiltin="1"/>
    <cellStyle name="20% - Énfasis5 2" xfId="49"/>
    <cellStyle name="20% - Énfasis5 2 2" xfId="124"/>
    <cellStyle name="20% - Énfasis5 2 2 2" xfId="348"/>
    <cellStyle name="20% - Énfasis5 3" xfId="125"/>
    <cellStyle name="20% - Énfasis5 3 2" xfId="349"/>
    <cellStyle name="20% - Énfasis5 4" xfId="126"/>
    <cellStyle name="20% - Énfasis5 4 2" xfId="350"/>
    <cellStyle name="20% - Énfasis5 4 3" xfId="351"/>
    <cellStyle name="20% - Énfasis5 5" xfId="352"/>
    <cellStyle name="20% - Énfasis6" xfId="39" builtinId="50" customBuiltin="1"/>
    <cellStyle name="20% - Énfasis6 2" xfId="50"/>
    <cellStyle name="20% - Énfasis6 2 2" xfId="127"/>
    <cellStyle name="20% - Énfasis6 2 2 2" xfId="353"/>
    <cellStyle name="20% - Énfasis6 2 3" xfId="354"/>
    <cellStyle name="20% - Énfasis6 3" xfId="128"/>
    <cellStyle name="20% - Énfasis6 3 2" xfId="355"/>
    <cellStyle name="20% - Énfasis6 4" xfId="129"/>
    <cellStyle name="20% - Énfasis6 4 2" xfId="356"/>
    <cellStyle name="20% - Énfasis6 4 3" xfId="357"/>
    <cellStyle name="20% - Énfasis6 5" xfId="358"/>
    <cellStyle name="40% - Énfasis1" xfId="20" builtinId="31" customBuiltin="1"/>
    <cellStyle name="40% - Énfasis1 2" xfId="51"/>
    <cellStyle name="40% - Énfasis1 2 2" xfId="131"/>
    <cellStyle name="40% - Énfasis1 2 2 2" xfId="359"/>
    <cellStyle name="40% - Énfasis1 2 3" xfId="252"/>
    <cellStyle name="40% - Énfasis1 2 3 2" xfId="360"/>
    <cellStyle name="40% - Énfasis1 2 4" xfId="130"/>
    <cellStyle name="40% - Énfasis1 3" xfId="132"/>
    <cellStyle name="40% - Énfasis1 3 2" xfId="361"/>
    <cellStyle name="40% - Énfasis1 4" xfId="133"/>
    <cellStyle name="40% - Énfasis1 4 2" xfId="362"/>
    <cellStyle name="40% - Énfasis1 4 3" xfId="363"/>
    <cellStyle name="40% - Énfasis1 5" xfId="134"/>
    <cellStyle name="40% - Énfasis1 5 2" xfId="364"/>
    <cellStyle name="40% - Énfasis2" xfId="24" builtinId="35" customBuiltin="1"/>
    <cellStyle name="40% - Énfasis2 2" xfId="52"/>
    <cellStyle name="40% - Énfasis2 2 2" xfId="135"/>
    <cellStyle name="40% - Énfasis2 2 2 2" xfId="365"/>
    <cellStyle name="40% - Énfasis2 3" xfId="136"/>
    <cellStyle name="40% - Énfasis2 3 2" xfId="366"/>
    <cellStyle name="40% - Énfasis2 4" xfId="137"/>
    <cellStyle name="40% - Énfasis2 4 2" xfId="367"/>
    <cellStyle name="40% - Énfasis2 4 3" xfId="368"/>
    <cellStyle name="40% - Énfasis2 5" xfId="369"/>
    <cellStyle name="40% - Énfasis3" xfId="28" builtinId="39" customBuiltin="1"/>
    <cellStyle name="40% - Énfasis3 2" xfId="53"/>
    <cellStyle name="40% - Énfasis3 2 2" xfId="139"/>
    <cellStyle name="40% - Énfasis3 2 2 2" xfId="370"/>
    <cellStyle name="40% - Énfasis3 2 3" xfId="253"/>
    <cellStyle name="40% - Énfasis3 2 4" xfId="138"/>
    <cellStyle name="40% - Énfasis3 3" xfId="140"/>
    <cellStyle name="40% - Énfasis3 3 2" xfId="371"/>
    <cellStyle name="40% - Énfasis3 4" xfId="141"/>
    <cellStyle name="40% - Énfasis3 4 2" xfId="372"/>
    <cellStyle name="40% - Énfasis3 4 3" xfId="373"/>
    <cellStyle name="40% - Énfasis3 5" xfId="142"/>
    <cellStyle name="40% - Énfasis3 5 2" xfId="374"/>
    <cellStyle name="40% - Énfasis4" xfId="32" builtinId="43" customBuiltin="1"/>
    <cellStyle name="40% - Énfasis4 2" xfId="54"/>
    <cellStyle name="40% - Énfasis4 2 2" xfId="144"/>
    <cellStyle name="40% - Énfasis4 2 2 2" xfId="375"/>
    <cellStyle name="40% - Énfasis4 2 3" xfId="254"/>
    <cellStyle name="40% - Énfasis4 2 3 2" xfId="376"/>
    <cellStyle name="40% - Énfasis4 2 4" xfId="143"/>
    <cellStyle name="40% - Énfasis4 3" xfId="145"/>
    <cellStyle name="40% - Énfasis4 3 2" xfId="377"/>
    <cellStyle name="40% - Énfasis4 4" xfId="146"/>
    <cellStyle name="40% - Énfasis4 4 2" xfId="378"/>
    <cellStyle name="40% - Énfasis4 4 3" xfId="379"/>
    <cellStyle name="40% - Énfasis4 5" xfId="147"/>
    <cellStyle name="40% - Énfasis4 5 2" xfId="380"/>
    <cellStyle name="40% - Énfasis5" xfId="36" builtinId="47" customBuiltin="1"/>
    <cellStyle name="40% - Énfasis5 2" xfId="55"/>
    <cellStyle name="40% - Énfasis5 2 2" xfId="148"/>
    <cellStyle name="40% - Énfasis5 2 2 2" xfId="381"/>
    <cellStyle name="40% - Énfasis5 2 3" xfId="382"/>
    <cellStyle name="40% - Énfasis5 3" xfId="149"/>
    <cellStyle name="40% - Énfasis5 3 2" xfId="383"/>
    <cellStyle name="40% - Énfasis5 4" xfId="150"/>
    <cellStyle name="40% - Énfasis5 4 2" xfId="384"/>
    <cellStyle name="40% - Énfasis5 4 3" xfId="385"/>
    <cellStyle name="40% - Énfasis5 5" xfId="386"/>
    <cellStyle name="40% - Énfasis6" xfId="40" builtinId="51" customBuiltin="1"/>
    <cellStyle name="40% - Énfasis6 2" xfId="56"/>
    <cellStyle name="40% - Énfasis6 2 2" xfId="152"/>
    <cellStyle name="40% - Énfasis6 2 2 2" xfId="387"/>
    <cellStyle name="40% - Énfasis6 2 3" xfId="255"/>
    <cellStyle name="40% - Énfasis6 2 3 2" xfId="388"/>
    <cellStyle name="40% - Énfasis6 2 4" xfId="151"/>
    <cellStyle name="40% - Énfasis6 3" xfId="153"/>
    <cellStyle name="40% - Énfasis6 3 2" xfId="389"/>
    <cellStyle name="40% - Énfasis6 4" xfId="154"/>
    <cellStyle name="40% - Énfasis6 4 2" xfId="390"/>
    <cellStyle name="40% - Énfasis6 4 3" xfId="391"/>
    <cellStyle name="40% - Énfasis6 5" xfId="155"/>
    <cellStyle name="40% - Énfasis6 5 2" xfId="392"/>
    <cellStyle name="60% - Énfasis1" xfId="21" builtinId="32" customBuiltin="1"/>
    <cellStyle name="60% - Énfasis1 2" xfId="57"/>
    <cellStyle name="60% - Énfasis1 2 2" xfId="157"/>
    <cellStyle name="60% - Énfasis1 2 3" xfId="256"/>
    <cellStyle name="60% - Énfasis1 2 3 2" xfId="393"/>
    <cellStyle name="60% - Énfasis1 2 4" xfId="156"/>
    <cellStyle name="60% - Énfasis1 3" xfId="158"/>
    <cellStyle name="60% - Énfasis1 3 2" xfId="394"/>
    <cellStyle name="60% - Énfasis1 4" xfId="395"/>
    <cellStyle name="60% - Énfasis2" xfId="25" builtinId="36" customBuiltin="1"/>
    <cellStyle name="60% - Énfasis2 2" xfId="58"/>
    <cellStyle name="60% - Énfasis2 2 2" xfId="159"/>
    <cellStyle name="60% - Énfasis2 2 3" xfId="396"/>
    <cellStyle name="60% - Énfasis2 3" xfId="397"/>
    <cellStyle name="60% - Énfasis2 4" xfId="398"/>
    <cellStyle name="60% - Énfasis3" xfId="29" builtinId="40" customBuiltin="1"/>
    <cellStyle name="60% - Énfasis3 2" xfId="59"/>
    <cellStyle name="60% - Énfasis3 2 2" xfId="161"/>
    <cellStyle name="60% - Énfasis3 2 3" xfId="257"/>
    <cellStyle name="60% - Énfasis3 2 3 2" xfId="399"/>
    <cellStyle name="60% - Énfasis3 2 4" xfId="160"/>
    <cellStyle name="60% - Énfasis3 3" xfId="162"/>
    <cellStyle name="60% - Énfasis3 3 2" xfId="400"/>
    <cellStyle name="60% - Énfasis3 4" xfId="401"/>
    <cellStyle name="60% - Énfasis4" xfId="33" builtinId="44" customBuiltin="1"/>
    <cellStyle name="60% - Énfasis4 2" xfId="60"/>
    <cellStyle name="60% - Énfasis4 2 2" xfId="164"/>
    <cellStyle name="60% - Énfasis4 2 3" xfId="258"/>
    <cellStyle name="60% - Énfasis4 2 3 2" xfId="402"/>
    <cellStyle name="60% - Énfasis4 2 4" xfId="163"/>
    <cellStyle name="60% - Énfasis4 3" xfId="165"/>
    <cellStyle name="60% - Énfasis4 3 2" xfId="403"/>
    <cellStyle name="60% - Énfasis4 4" xfId="404"/>
    <cellStyle name="60% - Énfasis5" xfId="37" builtinId="48" customBuiltin="1"/>
    <cellStyle name="60% - Énfasis5 2" xfId="61"/>
    <cellStyle name="60% - Énfasis5 2 2" xfId="166"/>
    <cellStyle name="60% - Énfasis5 2 3" xfId="405"/>
    <cellStyle name="60% - Énfasis5 3" xfId="406"/>
    <cellStyle name="60% - Énfasis5 4" xfId="407"/>
    <cellStyle name="60% - Énfasis6" xfId="41" builtinId="52" customBuiltin="1"/>
    <cellStyle name="60% - Énfasis6 2" xfId="62"/>
    <cellStyle name="60% - Énfasis6 2 2" xfId="168"/>
    <cellStyle name="60% - Énfasis6 2 3" xfId="259"/>
    <cellStyle name="60% - Énfasis6 2 3 2" xfId="408"/>
    <cellStyle name="60% - Énfasis6 2 4" xfId="167"/>
    <cellStyle name="60% - Énfasis6 3" xfId="169"/>
    <cellStyle name="60% - Énfasis6 3 2" xfId="409"/>
    <cellStyle name="60% - Énfasis6 4" xfId="410"/>
    <cellStyle name="Buena 2" xfId="63"/>
    <cellStyle name="Buena 2 2" xfId="170"/>
    <cellStyle name="Buena 2 3" xfId="411"/>
    <cellStyle name="Buena 3" xfId="412"/>
    <cellStyle name="Buena 4" xfId="413"/>
    <cellStyle name="Bueno" xfId="6" builtinId="26" customBuiltin="1"/>
    <cellStyle name="Cálculo" xfId="11" builtinId="22" customBuiltin="1"/>
    <cellStyle name="Cálculo 2" xfId="64"/>
    <cellStyle name="Cálculo 2 2" xfId="172"/>
    <cellStyle name="Cálculo 2 3" xfId="260"/>
    <cellStyle name="Cálculo 2 3 2" xfId="414"/>
    <cellStyle name="Cálculo 2 4" xfId="171"/>
    <cellStyle name="Cálculo 3" xfId="173"/>
    <cellStyle name="Cálculo 3 2" xfId="415"/>
    <cellStyle name="Cálculo 4" xfId="416"/>
    <cellStyle name="Celda de comprobación" xfId="13" builtinId="23" customBuiltin="1"/>
    <cellStyle name="Celda de comprobación 2" xfId="65"/>
    <cellStyle name="Celda de comprobación 2 2" xfId="174"/>
    <cellStyle name="Celda de comprobación 3" xfId="417"/>
    <cellStyle name="Celda de comprobación 4" xfId="418"/>
    <cellStyle name="Celda vinculada" xfId="12" builtinId="24" customBuiltin="1"/>
    <cellStyle name="Celda vinculada 2" xfId="66"/>
    <cellStyle name="Celda vinculada 2 2" xfId="175"/>
    <cellStyle name="Celda vinculada 2 3" xfId="419"/>
    <cellStyle name="Celda vinculada 3" xfId="420"/>
    <cellStyle name="Celda vinculada 4" xfId="421"/>
    <cellStyle name="Encabezado 1" xfId="2" builtinId="16" customBuiltin="1"/>
    <cellStyle name="Encabezado 4" xfId="5" builtinId="19" customBuiltin="1"/>
    <cellStyle name="Encabezado 4 2" xfId="67"/>
    <cellStyle name="Encabezado 4 2 2" xfId="177"/>
    <cellStyle name="Encabezado 4 2 3" xfId="261"/>
    <cellStyle name="Encabezado 4 2 4" xfId="176"/>
    <cellStyle name="Encabezado 4 3" xfId="178"/>
    <cellStyle name="Encabezado 4 3 2" xfId="422"/>
    <cellStyle name="Encabezado 4 4" xfId="423"/>
    <cellStyle name="Énfasis1" xfId="18" builtinId="29" customBuiltin="1"/>
    <cellStyle name="Énfasis1 2" xfId="68"/>
    <cellStyle name="Énfasis1 2 2" xfId="180"/>
    <cellStyle name="Énfasis1 2 3" xfId="262"/>
    <cellStyle name="Énfasis1 2 3 2" xfId="424"/>
    <cellStyle name="Énfasis1 2 4" xfId="179"/>
    <cellStyle name="Énfasis1 3" xfId="181"/>
    <cellStyle name="Énfasis1 3 2" xfId="425"/>
    <cellStyle name="Énfasis1 4" xfId="426"/>
    <cellStyle name="Énfasis2" xfId="22" builtinId="33" customBuiltin="1"/>
    <cellStyle name="Énfasis2 2" xfId="69"/>
    <cellStyle name="Énfasis2 2 2" xfId="182"/>
    <cellStyle name="Énfasis2 2 3" xfId="427"/>
    <cellStyle name="Énfasis2 3" xfId="428"/>
    <cellStyle name="Énfasis2 4" xfId="429"/>
    <cellStyle name="Énfasis3" xfId="26" builtinId="37" customBuiltin="1"/>
    <cellStyle name="Énfasis3 2" xfId="70"/>
    <cellStyle name="Énfasis3 2 2" xfId="183"/>
    <cellStyle name="Énfasis3 2 3" xfId="430"/>
    <cellStyle name="Énfasis3 3" xfId="431"/>
    <cellStyle name="Énfasis3 4" xfId="432"/>
    <cellStyle name="Énfasis4" xfId="30" builtinId="41" customBuiltin="1"/>
    <cellStyle name="Énfasis4 2" xfId="71"/>
    <cellStyle name="Énfasis4 2 2" xfId="185"/>
    <cellStyle name="Énfasis4 2 3" xfId="263"/>
    <cellStyle name="Énfasis4 2 4" xfId="184"/>
    <cellStyle name="Énfasis4 3" xfId="186"/>
    <cellStyle name="Énfasis4 3 2" xfId="433"/>
    <cellStyle name="Énfasis4 4" xfId="434"/>
    <cellStyle name="Énfasis5" xfId="34" builtinId="45" customBuiltin="1"/>
    <cellStyle name="Énfasis5 2" xfId="72"/>
    <cellStyle name="Énfasis5 2 2" xfId="187"/>
    <cellStyle name="Énfasis5 3" xfId="435"/>
    <cellStyle name="Énfasis5 4" xfId="436"/>
    <cellStyle name="Énfasis6" xfId="38" builtinId="49" customBuiltin="1"/>
    <cellStyle name="Énfasis6 2" xfId="73"/>
    <cellStyle name="Énfasis6 2 2" xfId="188"/>
    <cellStyle name="Énfasis6 2 3" xfId="437"/>
    <cellStyle name="Énfasis6 3" xfId="438"/>
    <cellStyle name="Énfasis6 4" xfId="439"/>
    <cellStyle name="Entrada" xfId="9" builtinId="20" customBuiltin="1"/>
    <cellStyle name="Entrada 2" xfId="74"/>
    <cellStyle name="Entrada 2 2" xfId="189"/>
    <cellStyle name="Entrada 2 3" xfId="440"/>
    <cellStyle name="Entrada 3" xfId="441"/>
    <cellStyle name="Entrada 4" xfId="442"/>
    <cellStyle name="Hipervínculo" xfId="44" builtinId="8"/>
    <cellStyle name="Hipervínculo 2" xfId="286"/>
    <cellStyle name="Hipervínculo 3" xfId="284"/>
    <cellStyle name="Hipervínculo 4" xfId="285"/>
    <cellStyle name="Incorrecto" xfId="7" builtinId="27" customBuiltin="1"/>
    <cellStyle name="Incorrecto 2" xfId="75"/>
    <cellStyle name="Incorrecto 2 2" xfId="190"/>
    <cellStyle name="Incorrecto 2 3" xfId="443"/>
    <cellStyle name="Incorrecto 3" xfId="444"/>
    <cellStyle name="Millares" xfId="565" builtinId="3"/>
    <cellStyle name="Millares [0] 2" xfId="445"/>
    <cellStyle name="Millares [0] 2 2" xfId="446"/>
    <cellStyle name="Millares [0] 3" xfId="447"/>
    <cellStyle name="Millares [0] 4" xfId="448"/>
    <cellStyle name="Millares 10" xfId="449"/>
    <cellStyle name="Millares 11" xfId="450"/>
    <cellStyle name="Millares 12" xfId="451"/>
    <cellStyle name="Millares 13" xfId="452"/>
    <cellStyle name="Millares 14" xfId="453"/>
    <cellStyle name="Millares 15" xfId="454"/>
    <cellStyle name="Millares 16" xfId="455"/>
    <cellStyle name="Millares 17" xfId="456"/>
    <cellStyle name="Millares 18" xfId="457"/>
    <cellStyle name="Millares 19" xfId="458"/>
    <cellStyle name="Millares 2" xfId="76"/>
    <cellStyle name="Millares 2 2" xfId="100"/>
    <cellStyle name="Millares 2 2 2" xfId="192"/>
    <cellStyle name="Millares 2 2 2 2" xfId="193"/>
    <cellStyle name="Millares 2 2 3" xfId="459"/>
    <cellStyle name="Millares 2 3" xfId="194"/>
    <cellStyle name="Millares 2 4" xfId="195"/>
    <cellStyle name="Millares 2 5" xfId="264"/>
    <cellStyle name="Millares 2 6" xfId="191"/>
    <cellStyle name="Millares 20" xfId="460"/>
    <cellStyle name="Millares 21" xfId="461"/>
    <cellStyle name="Millares 22" xfId="462"/>
    <cellStyle name="Millares 23" xfId="463"/>
    <cellStyle name="Millares 24" xfId="464"/>
    <cellStyle name="Millares 25" xfId="465"/>
    <cellStyle name="Millares 26" xfId="466"/>
    <cellStyle name="Millares 27" xfId="467"/>
    <cellStyle name="Millares 28" xfId="566"/>
    <cellStyle name="Millares 3" xfId="77"/>
    <cellStyle name="Millares 3 2" xfId="265"/>
    <cellStyle name="Millares 3 3" xfId="196"/>
    <cellStyle name="Millares 4" xfId="78"/>
    <cellStyle name="Millares 4 2" xfId="266"/>
    <cellStyle name="Millares 4 3" xfId="197"/>
    <cellStyle name="Millares 4 3 2" xfId="299"/>
    <cellStyle name="Millares 4 3 2 2" xfId="559"/>
    <cellStyle name="Millares 4 3 2 3" xfId="329"/>
    <cellStyle name="Millares 4 3 3" xfId="293"/>
    <cellStyle name="Millares 4 4" xfId="296"/>
    <cellStyle name="Millares 4 5" xfId="290"/>
    <cellStyle name="Millares 5" xfId="92"/>
    <cellStyle name="Millares 5 2" xfId="199"/>
    <cellStyle name="Millares 5 2 2" xfId="281"/>
    <cellStyle name="Millares 5 2 3" xfId="300"/>
    <cellStyle name="Millares 5 2 4" xfId="327"/>
    <cellStyle name="Millares 5 2 5" xfId="573"/>
    <cellStyle name="Millares 5 3" xfId="274"/>
    <cellStyle name="Millares 5 4" xfId="198"/>
    <cellStyle name="Millares 6" xfId="94"/>
    <cellStyle name="Millares 6 2" xfId="201"/>
    <cellStyle name="Millares 6 2 2" xfId="301"/>
    <cellStyle name="Millares 6 2 3" xfId="297"/>
    <cellStyle name="Millares 6 3" xfId="276"/>
    <cellStyle name="Millares 6 3 2" xfId="468"/>
    <cellStyle name="Millares 6 4" xfId="200"/>
    <cellStyle name="Millares 6 5" xfId="294"/>
    <cellStyle name="Millares 6 6" xfId="572"/>
    <cellStyle name="Millares 7" xfId="246"/>
    <cellStyle name="Millares 8" xfId="469"/>
    <cellStyle name="Millares 9" xfId="470"/>
    <cellStyle name="Moneda" xfId="567" builtinId="4"/>
    <cellStyle name="Moneda [0]" xfId="576" builtinId="7"/>
    <cellStyle name="Moneda 2" xfId="43"/>
    <cellStyle name="Moneda 2 2" xfId="203"/>
    <cellStyle name="Moneda 2 2 2" xfId="282"/>
    <cellStyle name="Moneda 2 2 2 2" xfId="471"/>
    <cellStyle name="Moneda 2 2 3" xfId="302"/>
    <cellStyle name="Moneda 2 2 4" xfId="331"/>
    <cellStyle name="Moneda 2 2 5" xfId="574"/>
    <cellStyle name="Moneda 2 3" xfId="267"/>
    <cellStyle name="Moneda 2 3 2" xfId="308"/>
    <cellStyle name="Moneda 2 3 2 2" xfId="561"/>
    <cellStyle name="Moneda 2 3 2 3" xfId="320"/>
    <cellStyle name="Moneda 2 3 3" xfId="287"/>
    <cellStyle name="Moneda 2 4" xfId="202"/>
    <cellStyle name="Moneda 2 5" xfId="312"/>
    <cellStyle name="Moneda 3" xfId="93"/>
    <cellStyle name="Moneda 3 2" xfId="275"/>
    <cellStyle name="Moneda 3 2 2" xfId="309"/>
    <cellStyle name="Moneda 3 2 2 2" xfId="562"/>
    <cellStyle name="Moneda 3 2 2 3" xfId="326"/>
    <cellStyle name="Moneda 3 2 3" xfId="292"/>
    <cellStyle name="Moneda 3 3" xfId="204"/>
    <cellStyle name="Moneda 3 4" xfId="313"/>
    <cellStyle name="Moneda 4" xfId="205"/>
    <cellStyle name="Moneda 4 2" xfId="206"/>
    <cellStyle name="Moneda 4 3" xfId="303"/>
    <cellStyle name="Moneda 4 3 2" xfId="560"/>
    <cellStyle name="Moneda 4 3 3" xfId="323"/>
    <cellStyle name="Moneda 4 4" xfId="291"/>
    <cellStyle name="Moneda 5" xfId="311"/>
    <cellStyle name="Moneda 5 2" xfId="563"/>
    <cellStyle name="Moneda 5 3" xfId="472"/>
    <cellStyle name="Neutral" xfId="8" builtinId="28" customBuiltin="1"/>
    <cellStyle name="Neutral 2" xfId="79"/>
    <cellStyle name="Neutral 2 2" xfId="207"/>
    <cellStyle name="Neutral 2 3" xfId="473"/>
    <cellStyle name="Neutral 3" xfId="474"/>
    <cellStyle name="Neutral 4" xfId="475"/>
    <cellStyle name="Normal" xfId="0" builtinId="0"/>
    <cellStyle name="Normal 10" xfId="96"/>
    <cellStyle name="Normal 10 2" xfId="102"/>
    <cellStyle name="Normal 11" xfId="314"/>
    <cellStyle name="Normal 11 2" xfId="477"/>
    <cellStyle name="Normal 11 3" xfId="564"/>
    <cellStyle name="Normal 11 4" xfId="476"/>
    <cellStyle name="Normal 11 5" xfId="569"/>
    <cellStyle name="Normal 12" xfId="315"/>
    <cellStyle name="Normal 12 2" xfId="478"/>
    <cellStyle name="Normal 13" xfId="479"/>
    <cellStyle name="Normal 13 2" xfId="480"/>
    <cellStyle name="Normal 14" xfId="481"/>
    <cellStyle name="Normal 14 2" xfId="482"/>
    <cellStyle name="Normal 15" xfId="99"/>
    <cellStyle name="Normal 15 2" xfId="483"/>
    <cellStyle name="Normal 15 3" xfId="484"/>
    <cellStyle name="Normal 16" xfId="485"/>
    <cellStyle name="Normal 16 2" xfId="486"/>
    <cellStyle name="Normal 17" xfId="487"/>
    <cellStyle name="Normal 17 2" xfId="488"/>
    <cellStyle name="Normal 18" xfId="489"/>
    <cellStyle name="Normal 18 2" xfId="490"/>
    <cellStyle name="Normal 18 3" xfId="491"/>
    <cellStyle name="Normal 19" xfId="492"/>
    <cellStyle name="Normal 2" xfId="42"/>
    <cellStyle name="Normal 2 2" xfId="208"/>
    <cellStyle name="Normal 2 2 2" xfId="97"/>
    <cellStyle name="Normal 2 2 3" xfId="209"/>
    <cellStyle name="Normal 2 2 4" xfId="304"/>
    <cellStyle name="Normal 2 2 4 2" xfId="493"/>
    <cellStyle name="Normal 2 2 5" xfId="575"/>
    <cellStyle name="Normal 2 3" xfId="210"/>
    <cellStyle name="Normal 2 4" xfId="494"/>
    <cellStyle name="Normal 20" xfId="495"/>
    <cellStyle name="Normal 21" xfId="496"/>
    <cellStyle name="Normal 21 2" xfId="497"/>
    <cellStyle name="Normal 22" xfId="101"/>
    <cellStyle name="Normal 22 2" xfId="498"/>
    <cellStyle name="Normal 23" xfId="499"/>
    <cellStyle name="Normal 24" xfId="500"/>
    <cellStyle name="Normal 24 2" xfId="501"/>
    <cellStyle name="Normal 25" xfId="502"/>
    <cellStyle name="Normal 25 2" xfId="503"/>
    <cellStyle name="Normal 26" xfId="504"/>
    <cellStyle name="Normal 26 2" xfId="505"/>
    <cellStyle name="Normal 27" xfId="506"/>
    <cellStyle name="Normal 27 2" xfId="507"/>
    <cellStyle name="Normal 28" xfId="508"/>
    <cellStyle name="Normal 28 2" xfId="509"/>
    <cellStyle name="Normal 29" xfId="510"/>
    <cellStyle name="Normal 29 2" xfId="511"/>
    <cellStyle name="Normal 3" xfId="80"/>
    <cellStyle name="Normal 3 2" xfId="212"/>
    <cellStyle name="Normal 3 2 2" xfId="98"/>
    <cellStyle name="Normal 3 2 3" xfId="295"/>
    <cellStyle name="Normal 3 2 4" xfId="310"/>
    <cellStyle name="Normal 3 2 5" xfId="288"/>
    <cellStyle name="Normal 3 3" xfId="213"/>
    <cellStyle name="Normal 3 4" xfId="103"/>
    <cellStyle name="Normal 3 5" xfId="211"/>
    <cellStyle name="Normal 30" xfId="512"/>
    <cellStyle name="Normal 31" xfId="513"/>
    <cellStyle name="Normal 31 2" xfId="514"/>
    <cellStyle name="Normal 32" xfId="515"/>
    <cellStyle name="Normal 32 2" xfId="516"/>
    <cellStyle name="Normal 33" xfId="517"/>
    <cellStyle name="Normal 33 2" xfId="518"/>
    <cellStyle name="Normal 34" xfId="519"/>
    <cellStyle name="Normal 34 2" xfId="520"/>
    <cellStyle name="Normal 35" xfId="568"/>
    <cellStyle name="Normal 36" xfId="521"/>
    <cellStyle name="Normal 36 2" xfId="522"/>
    <cellStyle name="Normal 37" xfId="523"/>
    <cellStyle name="Normal 37 2" xfId="524"/>
    <cellStyle name="Normal 38" xfId="525"/>
    <cellStyle name="Normal 38 2" xfId="526"/>
    <cellStyle name="Normal 39" xfId="570"/>
    <cellStyle name="Normal 4" xfId="81"/>
    <cellStyle name="Normal 4 2" xfId="283"/>
    <cellStyle name="Normal 4 2 2" xfId="527"/>
    <cellStyle name="Normal 4 3" xfId="528"/>
    <cellStyle name="Normal 40" xfId="571"/>
    <cellStyle name="Normal 5" xfId="91"/>
    <cellStyle name="Normal 5 2" xfId="214"/>
    <cellStyle name="Normal 5 2 2" xfId="215"/>
    <cellStyle name="Normal 6" xfId="216"/>
    <cellStyle name="Normal 6 2" xfId="277"/>
    <cellStyle name="Normal 6 2 2" xfId="529"/>
    <cellStyle name="Normal 6 3" xfId="305"/>
    <cellStyle name="Normal 6 3 2" xfId="530"/>
    <cellStyle name="Normal 6 4" xfId="321"/>
    <cellStyle name="Normal 7" xfId="217"/>
    <cellStyle name="Normal 7 2" xfId="218"/>
    <cellStyle name="Normal 8" xfId="219"/>
    <cellStyle name="Normal 8 2" xfId="531"/>
    <cellStyle name="Normal 8 3" xfId="532"/>
    <cellStyle name="Normal 9" xfId="95"/>
    <cellStyle name="Normal 9 2" xfId="533"/>
    <cellStyle name="Normal 9 3" xfId="534"/>
    <cellStyle name="Notas" xfId="15" builtinId="10" customBuiltin="1"/>
    <cellStyle name="Notas 2" xfId="82"/>
    <cellStyle name="Notas 2 2" xfId="220"/>
    <cellStyle name="Notas 3" xfId="221"/>
    <cellStyle name="Notas 3 2" xfId="535"/>
    <cellStyle name="Notas 4" xfId="222"/>
    <cellStyle name="Notas 4 2" xfId="536"/>
    <cellStyle name="Notas 5" xfId="223"/>
    <cellStyle name="Notas 6" xfId="224"/>
    <cellStyle name="Notas 7" xfId="316"/>
    <cellStyle name="Porcentaje 2" xfId="225"/>
    <cellStyle name="Porcentaje 2 2" xfId="278"/>
    <cellStyle name="Porcentaje 2 2 2" xfId="537"/>
    <cellStyle name="Porcentaje 2 3" xfId="306"/>
    <cellStyle name="Porcentaje 2 4" xfId="298"/>
    <cellStyle name="Porcentaje 2 5" xfId="289"/>
    <cellStyle name="Porcentaje 3" xfId="247"/>
    <cellStyle name="Porcentaje 3 2" xfId="279"/>
    <cellStyle name="Porcentaje 3 3" xfId="307"/>
    <cellStyle name="Porcentaje 3 4" xfId="325"/>
    <cellStyle name="Salida" xfId="10" builtinId="21" customBuiltin="1"/>
    <cellStyle name="Salida 2" xfId="83"/>
    <cellStyle name="Salida 2 2" xfId="227"/>
    <cellStyle name="Salida 2 3" xfId="268"/>
    <cellStyle name="Salida 2 4" xfId="226"/>
    <cellStyle name="Salida 3" xfId="228"/>
    <cellStyle name="Salida 3 2" xfId="538"/>
    <cellStyle name="Salida 4" xfId="539"/>
    <cellStyle name="TableStyleLight1" xfId="280"/>
    <cellStyle name="Texto de advertencia" xfId="14" builtinId="11" customBuiltin="1"/>
    <cellStyle name="Texto de advertencia 2" xfId="84"/>
    <cellStyle name="Texto de advertencia 2 2" xfId="229"/>
    <cellStyle name="Texto de advertencia 3" xfId="540"/>
    <cellStyle name="Texto de advertencia 4" xfId="541"/>
    <cellStyle name="Texto explicativo" xfId="16" builtinId="53" customBuiltin="1"/>
    <cellStyle name="Texto explicativo 2" xfId="85"/>
    <cellStyle name="Texto explicativo 2 2" xfId="230"/>
    <cellStyle name="Texto explicativo 3" xfId="542"/>
    <cellStyle name="Texto explicativo 4" xfId="543"/>
    <cellStyle name="Título" xfId="1" builtinId="15" customBuiltin="1"/>
    <cellStyle name="Título 1 2" xfId="86"/>
    <cellStyle name="Título 1 2 2" xfId="232"/>
    <cellStyle name="Título 1 2 3" xfId="269"/>
    <cellStyle name="Título 1 2 3 2" xfId="544"/>
    <cellStyle name="Título 1 2 4" xfId="231"/>
    <cellStyle name="Título 1 3" xfId="233"/>
    <cellStyle name="Título 1 3 2" xfId="545"/>
    <cellStyle name="Título 1 4" xfId="546"/>
    <cellStyle name="Título 2" xfId="3" builtinId="17" customBuiltin="1"/>
    <cellStyle name="Título 2 2" xfId="87"/>
    <cellStyle name="Título 2 2 2" xfId="235"/>
    <cellStyle name="Título 2 2 3" xfId="270"/>
    <cellStyle name="Título 2 2 3 2" xfId="547"/>
    <cellStyle name="Título 2 2 4" xfId="234"/>
    <cellStyle name="Título 2 3" xfId="236"/>
    <cellStyle name="Título 2 3 2" xfId="548"/>
    <cellStyle name="Título 2 4" xfId="549"/>
    <cellStyle name="Título 3" xfId="4" builtinId="18" customBuiltin="1"/>
    <cellStyle name="Título 3 2" xfId="88"/>
    <cellStyle name="Título 3 2 2" xfId="238"/>
    <cellStyle name="Título 3 2 2 2" xfId="550"/>
    <cellStyle name="Título 3 2 3" xfId="271"/>
    <cellStyle name="Título 3 2 3 2" xfId="551"/>
    <cellStyle name="Título 3 2 4" xfId="237"/>
    <cellStyle name="Título 3 3" xfId="239"/>
    <cellStyle name="Título 3 3 2" xfId="552"/>
    <cellStyle name="Título 3 4" xfId="553"/>
    <cellStyle name="Título 4" xfId="89"/>
    <cellStyle name="Título 4 2" xfId="241"/>
    <cellStyle name="Título 4 3" xfId="272"/>
    <cellStyle name="Título 4 4" xfId="240"/>
    <cellStyle name="Título 5" xfId="242"/>
    <cellStyle name="Título 5 2" xfId="554"/>
    <cellStyle name="Título 6" xfId="555"/>
    <cellStyle name="Total" xfId="17" builtinId="25" customBuiltin="1"/>
    <cellStyle name="Total 2" xfId="90"/>
    <cellStyle name="Total 2 2" xfId="244"/>
    <cellStyle name="Total 2 3" xfId="273"/>
    <cellStyle name="Total 2 3 2" xfId="556"/>
    <cellStyle name="Total 2 4" xfId="243"/>
    <cellStyle name="Total 3" xfId="245"/>
    <cellStyle name="Total 3 2" xfId="557"/>
    <cellStyle name="Total 4" xfId="558"/>
  </cellStyles>
  <dxfs count="2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Y307"/>
  <sheetViews>
    <sheetView showGridLines="0" tabSelected="1" zoomScale="80" zoomScaleNormal="80" workbookViewId="0">
      <pane ySplit="2" topLeftCell="A3" activePane="bottomLeft" state="frozenSplit"/>
      <selection pane="bottomLeft" activeCell="A272" sqref="A272:A281"/>
    </sheetView>
  </sheetViews>
  <sheetFormatPr baseColWidth="10" defaultColWidth="9.140625" defaultRowHeight="12"/>
  <cols>
    <col min="1" max="1" width="8.140625" style="51" bestFit="1" customWidth="1"/>
    <col min="2" max="3" width="7" style="51" customWidth="1"/>
    <col min="4" max="4" width="14.7109375" style="51" customWidth="1"/>
    <col min="5" max="5" width="16.85546875" style="51" customWidth="1"/>
    <col min="6" max="6" width="34.85546875" style="136" customWidth="1"/>
    <col min="7" max="7" width="28.85546875" style="51" customWidth="1"/>
    <col min="8" max="8" width="65.28515625" style="51" customWidth="1"/>
    <col min="9" max="9" width="62" style="51" customWidth="1"/>
    <col min="10" max="10" width="18.85546875" style="137" bestFit="1" customWidth="1"/>
    <col min="11" max="11" width="27.85546875" style="51" customWidth="1"/>
    <col min="12" max="12" width="14.7109375" style="51" customWidth="1"/>
    <col min="13" max="16384" width="9.140625" style="51"/>
  </cols>
  <sheetData>
    <row r="1" spans="1:12" ht="12.75" customHeight="1">
      <c r="A1" s="227" t="s">
        <v>0</v>
      </c>
      <c r="B1" s="228"/>
      <c r="C1" s="229"/>
      <c r="D1" s="230" t="s">
        <v>1</v>
      </c>
      <c r="E1" s="230" t="s">
        <v>2</v>
      </c>
      <c r="F1" s="232" t="s">
        <v>3</v>
      </c>
      <c r="G1" s="227" t="s">
        <v>4</v>
      </c>
      <c r="H1" s="228"/>
      <c r="I1" s="228"/>
      <c r="J1" s="228"/>
      <c r="K1" s="229"/>
    </row>
    <row r="2" spans="1:12" ht="11.25">
      <c r="A2" s="50" t="s">
        <v>5</v>
      </c>
      <c r="B2" s="50" t="s">
        <v>6</v>
      </c>
      <c r="C2" s="50" t="s">
        <v>7</v>
      </c>
      <c r="D2" s="231"/>
      <c r="E2" s="231"/>
      <c r="F2" s="233"/>
      <c r="G2" s="50" t="s">
        <v>8</v>
      </c>
      <c r="H2" s="50" t="s">
        <v>9</v>
      </c>
      <c r="I2" s="50" t="s">
        <v>10</v>
      </c>
      <c r="J2" s="135" t="s">
        <v>11</v>
      </c>
      <c r="K2" s="50" t="s">
        <v>12</v>
      </c>
    </row>
    <row r="3" spans="1:12" s="118" customFormat="1" ht="51">
      <c r="A3" s="238">
        <v>24</v>
      </c>
      <c r="B3" s="310">
        <v>131</v>
      </c>
      <c r="C3" s="310">
        <v>1</v>
      </c>
      <c r="D3" s="236" t="s">
        <v>173</v>
      </c>
      <c r="E3" s="236" t="s">
        <v>166</v>
      </c>
      <c r="F3" s="196" t="s">
        <v>167</v>
      </c>
      <c r="G3" s="174" t="s">
        <v>305</v>
      </c>
      <c r="H3" s="174" t="s">
        <v>168</v>
      </c>
      <c r="I3" s="174" t="s">
        <v>169</v>
      </c>
      <c r="J3" s="175">
        <v>96510000</v>
      </c>
      <c r="K3" s="175">
        <v>38233425</v>
      </c>
      <c r="L3" s="174" t="s">
        <v>494</v>
      </c>
    </row>
    <row r="4" spans="1:12" s="118" customFormat="1" ht="44.25" customHeight="1">
      <c r="A4" s="238"/>
      <c r="B4" s="311"/>
      <c r="C4" s="311"/>
      <c r="D4" s="307"/>
      <c r="E4" s="237"/>
      <c r="F4" s="197" t="s">
        <v>170</v>
      </c>
      <c r="G4" s="174" t="s">
        <v>495</v>
      </c>
      <c r="H4" s="174" t="s">
        <v>171</v>
      </c>
      <c r="I4" s="174" t="s">
        <v>172</v>
      </c>
      <c r="J4" s="175">
        <v>15000000</v>
      </c>
      <c r="K4" s="175">
        <v>0</v>
      </c>
      <c r="L4" s="174" t="s">
        <v>496</v>
      </c>
    </row>
    <row r="5" spans="1:12" s="181" customFormat="1" ht="51" customHeight="1">
      <c r="A5" s="238"/>
      <c r="B5" s="311"/>
      <c r="C5" s="311"/>
      <c r="D5" s="307"/>
      <c r="E5" s="239" t="s">
        <v>317</v>
      </c>
      <c r="F5" s="244" t="s">
        <v>316</v>
      </c>
      <c r="G5" s="176" t="s">
        <v>318</v>
      </c>
      <c r="H5" s="177" t="s">
        <v>306</v>
      </c>
      <c r="I5" s="178" t="s">
        <v>307</v>
      </c>
      <c r="J5" s="179">
        <v>2440000</v>
      </c>
      <c r="K5" s="180" t="s">
        <v>180</v>
      </c>
    </row>
    <row r="6" spans="1:12" s="181" customFormat="1" ht="57" customHeight="1">
      <c r="A6" s="238"/>
      <c r="B6" s="311"/>
      <c r="C6" s="311"/>
      <c r="D6" s="307"/>
      <c r="E6" s="239"/>
      <c r="F6" s="244"/>
      <c r="G6" s="176" t="s">
        <v>318</v>
      </c>
      <c r="H6" s="177" t="s">
        <v>308</v>
      </c>
      <c r="I6" s="178" t="s">
        <v>307</v>
      </c>
      <c r="J6" s="182">
        <v>952014</v>
      </c>
      <c r="K6" s="180" t="s">
        <v>180</v>
      </c>
    </row>
    <row r="7" spans="1:12" s="181" customFormat="1" ht="51" customHeight="1">
      <c r="A7" s="238"/>
      <c r="B7" s="311"/>
      <c r="C7" s="311"/>
      <c r="D7" s="307"/>
      <c r="E7" s="239"/>
      <c r="F7" s="244"/>
      <c r="G7" s="176" t="s">
        <v>318</v>
      </c>
      <c r="H7" s="177" t="s">
        <v>309</v>
      </c>
      <c r="I7" s="183" t="s">
        <v>310</v>
      </c>
      <c r="J7" s="184">
        <v>2200000</v>
      </c>
      <c r="K7" s="185" t="s">
        <v>311</v>
      </c>
    </row>
    <row r="8" spans="1:12" s="181" customFormat="1" ht="51" customHeight="1">
      <c r="A8" s="238"/>
      <c r="B8" s="311"/>
      <c r="C8" s="311"/>
      <c r="D8" s="307"/>
      <c r="E8" s="239"/>
      <c r="F8" s="244"/>
      <c r="G8" s="176" t="s">
        <v>318</v>
      </c>
      <c r="H8" s="177" t="s">
        <v>312</v>
      </c>
      <c r="I8" s="29" t="s">
        <v>310</v>
      </c>
      <c r="J8" s="186">
        <v>449400</v>
      </c>
      <c r="K8" s="185" t="s">
        <v>311</v>
      </c>
    </row>
    <row r="9" spans="1:12" s="181" customFormat="1" ht="51" customHeight="1">
      <c r="A9" s="238"/>
      <c r="B9" s="311"/>
      <c r="C9" s="311"/>
      <c r="D9" s="307"/>
      <c r="E9" s="239"/>
      <c r="F9" s="244"/>
      <c r="G9" s="176" t="s">
        <v>318</v>
      </c>
      <c r="H9" s="177" t="s">
        <v>313</v>
      </c>
      <c r="I9" s="29" t="s">
        <v>314</v>
      </c>
      <c r="J9" s="186">
        <v>2400000</v>
      </c>
      <c r="K9" s="185" t="s">
        <v>177</v>
      </c>
    </row>
    <row r="10" spans="1:12" s="181" customFormat="1" ht="51" customHeight="1">
      <c r="A10" s="238"/>
      <c r="B10" s="311"/>
      <c r="C10" s="311"/>
      <c r="D10" s="307"/>
      <c r="E10" s="239"/>
      <c r="F10" s="244"/>
      <c r="G10" s="176" t="s">
        <v>318</v>
      </c>
      <c r="H10" s="177" t="s">
        <v>315</v>
      </c>
      <c r="I10" s="29" t="s">
        <v>314</v>
      </c>
      <c r="J10" s="186">
        <v>1880000</v>
      </c>
      <c r="K10" s="185" t="s">
        <v>177</v>
      </c>
    </row>
    <row r="11" spans="1:12" s="65" customFormat="1" ht="55.5" customHeight="1">
      <c r="A11" s="219"/>
      <c r="B11" s="311"/>
      <c r="C11" s="311"/>
      <c r="D11" s="307"/>
      <c r="E11" s="304" t="s">
        <v>724</v>
      </c>
      <c r="F11" s="303" t="s">
        <v>723</v>
      </c>
      <c r="G11" s="298" t="s">
        <v>321</v>
      </c>
      <c r="H11" s="298" t="s">
        <v>693</v>
      </c>
      <c r="I11" s="299" t="s">
        <v>694</v>
      </c>
      <c r="J11" s="300">
        <v>5850000</v>
      </c>
      <c r="K11" s="298" t="s">
        <v>695</v>
      </c>
    </row>
    <row r="12" spans="1:12" s="65" customFormat="1" ht="52.5" customHeight="1">
      <c r="A12" s="219"/>
      <c r="B12" s="311"/>
      <c r="C12" s="311"/>
      <c r="D12" s="307"/>
      <c r="E12" s="305"/>
      <c r="F12" s="308"/>
      <c r="G12" s="298" t="s">
        <v>321</v>
      </c>
      <c r="H12" s="298" t="s">
        <v>696</v>
      </c>
      <c r="I12" s="299" t="s">
        <v>694</v>
      </c>
      <c r="J12" s="301">
        <v>3897000</v>
      </c>
      <c r="K12" s="298" t="s">
        <v>695</v>
      </c>
    </row>
    <row r="13" spans="1:12" s="65" customFormat="1" ht="57" customHeight="1">
      <c r="A13" s="219"/>
      <c r="B13" s="311"/>
      <c r="C13" s="311"/>
      <c r="D13" s="307"/>
      <c r="E13" s="305"/>
      <c r="F13" s="308"/>
      <c r="G13" s="298" t="s">
        <v>321</v>
      </c>
      <c r="H13" s="298" t="s">
        <v>693</v>
      </c>
      <c r="I13" s="302" t="s">
        <v>697</v>
      </c>
      <c r="J13" s="300">
        <v>6500000</v>
      </c>
      <c r="K13" s="298" t="s">
        <v>698</v>
      </c>
    </row>
    <row r="14" spans="1:12" s="65" customFormat="1" ht="52.5" customHeight="1">
      <c r="A14" s="219"/>
      <c r="B14" s="311"/>
      <c r="C14" s="311"/>
      <c r="D14" s="307"/>
      <c r="E14" s="305"/>
      <c r="F14" s="308"/>
      <c r="G14" s="298" t="s">
        <v>321</v>
      </c>
      <c r="H14" s="298" t="s">
        <v>696</v>
      </c>
      <c r="I14" s="302" t="s">
        <v>697</v>
      </c>
      <c r="J14" s="300">
        <v>4330000</v>
      </c>
      <c r="K14" s="298" t="s">
        <v>698</v>
      </c>
    </row>
    <row r="15" spans="1:12" s="65" customFormat="1" ht="38.25" customHeight="1">
      <c r="A15" s="219"/>
      <c r="B15" s="311"/>
      <c r="C15" s="311"/>
      <c r="D15" s="307"/>
      <c r="E15" s="305"/>
      <c r="F15" s="308"/>
      <c r="G15" s="298" t="s">
        <v>321</v>
      </c>
      <c r="H15" s="298" t="s">
        <v>693</v>
      </c>
      <c r="I15" s="302" t="s">
        <v>699</v>
      </c>
      <c r="J15" s="300">
        <v>5200000</v>
      </c>
      <c r="K15" s="298" t="s">
        <v>700</v>
      </c>
    </row>
    <row r="16" spans="1:12" s="65" customFormat="1" ht="38.25" customHeight="1">
      <c r="A16" s="219"/>
      <c r="B16" s="311"/>
      <c r="C16" s="311"/>
      <c r="D16" s="307"/>
      <c r="E16" s="305"/>
      <c r="F16" s="308"/>
      <c r="G16" s="298" t="s">
        <v>321</v>
      </c>
      <c r="H16" s="298" t="s">
        <v>696</v>
      </c>
      <c r="I16" s="302" t="s">
        <v>699</v>
      </c>
      <c r="J16" s="300">
        <v>3464000</v>
      </c>
      <c r="K16" s="298" t="s">
        <v>700</v>
      </c>
    </row>
    <row r="17" spans="1:11" s="65" customFormat="1" ht="38.25" customHeight="1">
      <c r="A17" s="219"/>
      <c r="B17" s="311"/>
      <c r="C17" s="311"/>
      <c r="D17" s="307"/>
      <c r="E17" s="305"/>
      <c r="F17" s="308"/>
      <c r="G17" s="298" t="s">
        <v>321</v>
      </c>
      <c r="H17" s="298" t="s">
        <v>693</v>
      </c>
      <c r="I17" s="302" t="s">
        <v>701</v>
      </c>
      <c r="J17" s="300">
        <v>5200000</v>
      </c>
      <c r="K17" s="298" t="s">
        <v>597</v>
      </c>
    </row>
    <row r="18" spans="1:11" s="65" customFormat="1" ht="38.25" customHeight="1">
      <c r="A18" s="219"/>
      <c r="B18" s="311"/>
      <c r="C18" s="311"/>
      <c r="D18" s="307"/>
      <c r="E18" s="305"/>
      <c r="F18" s="308"/>
      <c r="G18" s="298" t="s">
        <v>321</v>
      </c>
      <c r="H18" s="298" t="s">
        <v>696</v>
      </c>
      <c r="I18" s="302" t="s">
        <v>701</v>
      </c>
      <c r="J18" s="300">
        <v>3464000</v>
      </c>
      <c r="K18" s="298" t="s">
        <v>597</v>
      </c>
    </row>
    <row r="19" spans="1:11" s="65" customFormat="1" ht="38.25" customHeight="1">
      <c r="A19" s="219"/>
      <c r="B19" s="311"/>
      <c r="C19" s="311"/>
      <c r="D19" s="307"/>
      <c r="E19" s="305"/>
      <c r="F19" s="308"/>
      <c r="G19" s="298" t="s">
        <v>321</v>
      </c>
      <c r="H19" s="298" t="s">
        <v>693</v>
      </c>
      <c r="I19" s="302" t="s">
        <v>702</v>
      </c>
      <c r="J19" s="300">
        <v>7150000</v>
      </c>
      <c r="K19" s="298" t="s">
        <v>199</v>
      </c>
    </row>
    <row r="20" spans="1:11" s="65" customFormat="1" ht="38.25" customHeight="1">
      <c r="A20" s="219"/>
      <c r="B20" s="311"/>
      <c r="C20" s="311"/>
      <c r="D20" s="307"/>
      <c r="E20" s="305"/>
      <c r="F20" s="308"/>
      <c r="G20" s="298" t="s">
        <v>321</v>
      </c>
      <c r="H20" s="298" t="s">
        <v>696</v>
      </c>
      <c r="I20" s="302" t="s">
        <v>702</v>
      </c>
      <c r="J20" s="300">
        <v>4763000</v>
      </c>
      <c r="K20" s="298" t="s">
        <v>199</v>
      </c>
    </row>
    <row r="21" spans="1:11" s="65" customFormat="1" ht="38.25" customHeight="1">
      <c r="A21" s="219"/>
      <c r="B21" s="311"/>
      <c r="C21" s="311"/>
      <c r="D21" s="307"/>
      <c r="E21" s="305"/>
      <c r="F21" s="308"/>
      <c r="G21" s="298" t="s">
        <v>321</v>
      </c>
      <c r="H21" s="298" t="s">
        <v>693</v>
      </c>
      <c r="I21" s="302" t="s">
        <v>694</v>
      </c>
      <c r="J21" s="300">
        <v>9100000</v>
      </c>
      <c r="K21" s="298" t="s">
        <v>703</v>
      </c>
    </row>
    <row r="22" spans="1:11" s="65" customFormat="1" ht="38.25" customHeight="1">
      <c r="A22" s="219"/>
      <c r="B22" s="311"/>
      <c r="C22" s="311"/>
      <c r="D22" s="307"/>
      <c r="E22" s="305"/>
      <c r="F22" s="308"/>
      <c r="G22" s="298" t="s">
        <v>321</v>
      </c>
      <c r="H22" s="298" t="s">
        <v>696</v>
      </c>
      <c r="I22" s="302" t="s">
        <v>694</v>
      </c>
      <c r="J22" s="300">
        <v>6062000</v>
      </c>
      <c r="K22" s="298" t="s">
        <v>703</v>
      </c>
    </row>
    <row r="23" spans="1:11" s="65" customFormat="1" ht="38.25" customHeight="1">
      <c r="A23" s="219"/>
      <c r="B23" s="311"/>
      <c r="C23" s="311"/>
      <c r="D23" s="307"/>
      <c r="E23" s="305"/>
      <c r="F23" s="308"/>
      <c r="G23" s="298" t="s">
        <v>321</v>
      </c>
      <c r="H23" s="298" t="s">
        <v>693</v>
      </c>
      <c r="I23" s="302" t="s">
        <v>704</v>
      </c>
      <c r="J23" s="300">
        <v>13260000</v>
      </c>
      <c r="K23" s="298" t="s">
        <v>705</v>
      </c>
    </row>
    <row r="24" spans="1:11" s="65" customFormat="1" ht="38.25" customHeight="1">
      <c r="A24" s="219"/>
      <c r="B24" s="311"/>
      <c r="C24" s="311"/>
      <c r="D24" s="307"/>
      <c r="E24" s="305"/>
      <c r="F24" s="308"/>
      <c r="G24" s="298" t="s">
        <v>321</v>
      </c>
      <c r="H24" s="298" t="s">
        <v>696</v>
      </c>
      <c r="I24" s="302" t="s">
        <v>704</v>
      </c>
      <c r="J24" s="300">
        <v>8829120</v>
      </c>
      <c r="K24" s="298" t="s">
        <v>705</v>
      </c>
    </row>
    <row r="25" spans="1:11" s="65" customFormat="1" ht="38.25" customHeight="1">
      <c r="A25" s="219"/>
      <c r="B25" s="311"/>
      <c r="C25" s="311"/>
      <c r="D25" s="307"/>
      <c r="E25" s="305"/>
      <c r="F25" s="308"/>
      <c r="G25" s="298" t="s">
        <v>321</v>
      </c>
      <c r="H25" s="298" t="s">
        <v>693</v>
      </c>
      <c r="I25" s="302" t="s">
        <v>706</v>
      </c>
      <c r="J25" s="300">
        <v>6500000</v>
      </c>
      <c r="K25" s="298" t="s">
        <v>707</v>
      </c>
    </row>
    <row r="26" spans="1:11" s="65" customFormat="1" ht="38.25" customHeight="1">
      <c r="A26" s="219"/>
      <c r="B26" s="311"/>
      <c r="C26" s="311"/>
      <c r="D26" s="307"/>
      <c r="E26" s="305"/>
      <c r="F26" s="308"/>
      <c r="G26" s="298" t="s">
        <v>321</v>
      </c>
      <c r="H26" s="298" t="s">
        <v>696</v>
      </c>
      <c r="I26" s="302" t="s">
        <v>706</v>
      </c>
      <c r="J26" s="300">
        <v>4330000</v>
      </c>
      <c r="K26" s="298" t="s">
        <v>707</v>
      </c>
    </row>
    <row r="27" spans="1:11" s="65" customFormat="1" ht="38.25" customHeight="1">
      <c r="A27" s="219"/>
      <c r="B27" s="311"/>
      <c r="C27" s="311"/>
      <c r="D27" s="307"/>
      <c r="E27" s="305"/>
      <c r="F27" s="308"/>
      <c r="G27" s="298" t="s">
        <v>321</v>
      </c>
      <c r="H27" s="298" t="s">
        <v>693</v>
      </c>
      <c r="I27" s="302" t="s">
        <v>708</v>
      </c>
      <c r="J27" s="300">
        <v>10010000</v>
      </c>
      <c r="K27" s="298" t="s">
        <v>709</v>
      </c>
    </row>
    <row r="28" spans="1:11" s="65" customFormat="1" ht="38.25" customHeight="1">
      <c r="A28" s="219"/>
      <c r="B28" s="311"/>
      <c r="C28" s="311"/>
      <c r="D28" s="307"/>
      <c r="E28" s="305"/>
      <c r="F28" s="308"/>
      <c r="G28" s="298" t="s">
        <v>321</v>
      </c>
      <c r="H28" s="298" t="s">
        <v>696</v>
      </c>
      <c r="I28" s="302" t="s">
        <v>708</v>
      </c>
      <c r="J28" s="300">
        <v>6513072</v>
      </c>
      <c r="K28" s="298" t="s">
        <v>709</v>
      </c>
    </row>
    <row r="29" spans="1:11" s="65" customFormat="1" ht="38.25" customHeight="1">
      <c r="A29" s="219"/>
      <c r="B29" s="311"/>
      <c r="C29" s="311"/>
      <c r="D29" s="307"/>
      <c r="E29" s="305"/>
      <c r="F29" s="308"/>
      <c r="G29" s="298" t="s">
        <v>321</v>
      </c>
      <c r="H29" s="298" t="s">
        <v>693</v>
      </c>
      <c r="I29" s="302" t="s">
        <v>694</v>
      </c>
      <c r="J29" s="300">
        <v>13260000</v>
      </c>
      <c r="K29" s="298" t="s">
        <v>600</v>
      </c>
    </row>
    <row r="30" spans="1:11" s="65" customFormat="1" ht="38.25" customHeight="1">
      <c r="A30" s="219"/>
      <c r="B30" s="311"/>
      <c r="C30" s="311"/>
      <c r="D30" s="307"/>
      <c r="E30" s="305"/>
      <c r="F30" s="308"/>
      <c r="G30" s="298" t="s">
        <v>321</v>
      </c>
      <c r="H30" s="298" t="s">
        <v>696</v>
      </c>
      <c r="I30" s="302" t="s">
        <v>694</v>
      </c>
      <c r="J30" s="300">
        <v>8425200</v>
      </c>
      <c r="K30" s="298" t="s">
        <v>600</v>
      </c>
    </row>
    <row r="31" spans="1:11" s="65" customFormat="1" ht="38.25" customHeight="1">
      <c r="A31" s="219"/>
      <c r="B31" s="311"/>
      <c r="C31" s="311"/>
      <c r="D31" s="307"/>
      <c r="E31" s="305"/>
      <c r="F31" s="308"/>
      <c r="G31" s="298" t="s">
        <v>321</v>
      </c>
      <c r="H31" s="298" t="s">
        <v>693</v>
      </c>
      <c r="I31" s="302" t="s">
        <v>694</v>
      </c>
      <c r="J31" s="300">
        <v>12350000</v>
      </c>
      <c r="K31" s="298" t="s">
        <v>710</v>
      </c>
    </row>
    <row r="32" spans="1:11" s="65" customFormat="1" ht="38.25" customHeight="1">
      <c r="A32" s="219"/>
      <c r="B32" s="311"/>
      <c r="C32" s="311"/>
      <c r="D32" s="307"/>
      <c r="E32" s="305"/>
      <c r="F32" s="308"/>
      <c r="G32" s="298" t="s">
        <v>321</v>
      </c>
      <c r="H32" s="298" t="s">
        <v>696</v>
      </c>
      <c r="I32" s="302" t="s">
        <v>694</v>
      </c>
      <c r="J32" s="300">
        <v>6304471</v>
      </c>
      <c r="K32" s="298" t="s">
        <v>710</v>
      </c>
    </row>
    <row r="33" spans="1:12" s="65" customFormat="1" ht="38.25" customHeight="1">
      <c r="A33" s="219"/>
      <c r="B33" s="311"/>
      <c r="C33" s="311"/>
      <c r="D33" s="307"/>
      <c r="E33" s="305"/>
      <c r="F33" s="308"/>
      <c r="G33" s="298" t="s">
        <v>321</v>
      </c>
      <c r="H33" s="298" t="s">
        <v>693</v>
      </c>
      <c r="I33" s="302" t="s">
        <v>711</v>
      </c>
      <c r="J33" s="300">
        <v>15730000</v>
      </c>
      <c r="K33" s="298" t="s">
        <v>712</v>
      </c>
    </row>
    <row r="34" spans="1:12" s="65" customFormat="1" ht="38.25" customHeight="1">
      <c r="A34" s="219"/>
      <c r="B34" s="311"/>
      <c r="C34" s="311"/>
      <c r="D34" s="307"/>
      <c r="E34" s="305"/>
      <c r="F34" s="308"/>
      <c r="G34" s="298" t="s">
        <v>321</v>
      </c>
      <c r="H34" s="298" t="s">
        <v>696</v>
      </c>
      <c r="I34" s="302" t="s">
        <v>711</v>
      </c>
      <c r="J34" s="300">
        <v>10478600</v>
      </c>
      <c r="K34" s="298" t="s">
        <v>712</v>
      </c>
    </row>
    <row r="35" spans="1:12" s="65" customFormat="1" ht="38.25" customHeight="1">
      <c r="A35" s="219"/>
      <c r="B35" s="311"/>
      <c r="C35" s="311"/>
      <c r="D35" s="307"/>
      <c r="E35" s="305"/>
      <c r="F35" s="308"/>
      <c r="G35" s="298" t="s">
        <v>321</v>
      </c>
      <c r="H35" s="298" t="s">
        <v>693</v>
      </c>
      <c r="I35" s="302" t="s">
        <v>713</v>
      </c>
      <c r="J35" s="300">
        <v>12220000</v>
      </c>
      <c r="K35" s="298" t="s">
        <v>714</v>
      </c>
    </row>
    <row r="36" spans="1:12" s="65" customFormat="1" ht="38.25" customHeight="1">
      <c r="A36" s="219"/>
      <c r="B36" s="311"/>
      <c r="C36" s="311"/>
      <c r="D36" s="307"/>
      <c r="E36" s="305"/>
      <c r="F36" s="308"/>
      <c r="G36" s="298" t="s">
        <v>321</v>
      </c>
      <c r="H36" s="298" t="s">
        <v>696</v>
      </c>
      <c r="I36" s="302" t="s">
        <v>713</v>
      </c>
      <c r="J36" s="300">
        <v>7634471</v>
      </c>
      <c r="K36" s="298" t="s">
        <v>714</v>
      </c>
    </row>
    <row r="37" spans="1:12" s="65" customFormat="1" ht="38.25" customHeight="1">
      <c r="A37" s="219"/>
      <c r="B37" s="311"/>
      <c r="C37" s="311"/>
      <c r="D37" s="307"/>
      <c r="E37" s="305"/>
      <c r="F37" s="308"/>
      <c r="G37" s="298" t="s">
        <v>321</v>
      </c>
      <c r="H37" s="298" t="s">
        <v>693</v>
      </c>
      <c r="I37" s="302" t="s">
        <v>711</v>
      </c>
      <c r="J37" s="300">
        <v>14300000</v>
      </c>
      <c r="K37" s="298" t="s">
        <v>715</v>
      </c>
    </row>
    <row r="38" spans="1:12" s="65" customFormat="1" ht="38.25" customHeight="1">
      <c r="A38" s="219"/>
      <c r="B38" s="311"/>
      <c r="C38" s="311"/>
      <c r="D38" s="307"/>
      <c r="E38" s="305"/>
      <c r="F38" s="308"/>
      <c r="G38" s="298" t="s">
        <v>321</v>
      </c>
      <c r="H38" s="298" t="s">
        <v>696</v>
      </c>
      <c r="I38" s="302" t="s">
        <v>711</v>
      </c>
      <c r="J38" s="300">
        <v>9526000</v>
      </c>
      <c r="K38" s="298" t="s">
        <v>715</v>
      </c>
    </row>
    <row r="39" spans="1:12" s="65" customFormat="1" ht="38.25" customHeight="1">
      <c r="A39" s="219"/>
      <c r="B39" s="311"/>
      <c r="C39" s="311"/>
      <c r="D39" s="307"/>
      <c r="E39" s="305"/>
      <c r="F39" s="308"/>
      <c r="G39" s="298" t="s">
        <v>321</v>
      </c>
      <c r="H39" s="298" t="s">
        <v>693</v>
      </c>
      <c r="I39" s="302" t="s">
        <v>716</v>
      </c>
      <c r="J39" s="300">
        <v>3900000</v>
      </c>
      <c r="K39" s="298" t="s">
        <v>34</v>
      </c>
    </row>
    <row r="40" spans="1:12" s="65" customFormat="1" ht="38.25" customHeight="1">
      <c r="A40" s="219"/>
      <c r="B40" s="311"/>
      <c r="C40" s="311"/>
      <c r="D40" s="307"/>
      <c r="E40" s="305"/>
      <c r="F40" s="308"/>
      <c r="G40" s="298" t="s">
        <v>321</v>
      </c>
      <c r="H40" s="298" t="s">
        <v>696</v>
      </c>
      <c r="I40" s="302" t="s">
        <v>716</v>
      </c>
      <c r="J40" s="300">
        <v>2598000</v>
      </c>
      <c r="K40" s="298" t="s">
        <v>34</v>
      </c>
    </row>
    <row r="41" spans="1:12" s="65" customFormat="1" ht="38.25" customHeight="1">
      <c r="A41" s="219"/>
      <c r="B41" s="311"/>
      <c r="C41" s="311"/>
      <c r="D41" s="307"/>
      <c r="E41" s="305"/>
      <c r="F41" s="308"/>
      <c r="G41" s="298" t="s">
        <v>321</v>
      </c>
      <c r="H41" s="298" t="s">
        <v>693</v>
      </c>
      <c r="I41" s="302" t="s">
        <v>717</v>
      </c>
      <c r="J41" s="300">
        <v>3900000</v>
      </c>
      <c r="K41" s="298" t="s">
        <v>718</v>
      </c>
    </row>
    <row r="42" spans="1:12" s="65" customFormat="1" ht="38.25" customHeight="1">
      <c r="A42" s="219"/>
      <c r="B42" s="311"/>
      <c r="C42" s="311"/>
      <c r="D42" s="307"/>
      <c r="E42" s="305"/>
      <c r="F42" s="308"/>
      <c r="G42" s="298" t="s">
        <v>321</v>
      </c>
      <c r="H42" s="298" t="s">
        <v>696</v>
      </c>
      <c r="I42" s="302" t="s">
        <v>717</v>
      </c>
      <c r="J42" s="300">
        <v>2598000</v>
      </c>
      <c r="K42" s="298" t="s">
        <v>718</v>
      </c>
    </row>
    <row r="43" spans="1:12" s="65" customFormat="1" ht="25.5">
      <c r="A43" s="219"/>
      <c r="B43" s="311"/>
      <c r="C43" s="312"/>
      <c r="D43" s="237"/>
      <c r="E43" s="306"/>
      <c r="F43" s="309"/>
      <c r="G43" s="298" t="s">
        <v>719</v>
      </c>
      <c r="H43" s="298" t="s">
        <v>720</v>
      </c>
      <c r="I43" s="302" t="s">
        <v>721</v>
      </c>
      <c r="J43" s="300">
        <v>52500000</v>
      </c>
      <c r="K43" s="298" t="s">
        <v>722</v>
      </c>
    </row>
    <row r="44" spans="1:12" s="188" customFormat="1" ht="33" customHeight="1">
      <c r="A44" s="234">
        <v>24</v>
      </c>
      <c r="B44" s="311"/>
      <c r="C44" s="234">
        <v>131</v>
      </c>
      <c r="D44" s="234" t="s">
        <v>319</v>
      </c>
      <c r="E44" s="234" t="s">
        <v>28</v>
      </c>
      <c r="F44" s="235" t="s">
        <v>320</v>
      </c>
      <c r="G44" s="84" t="s">
        <v>321</v>
      </c>
      <c r="H44" s="217" t="s">
        <v>322</v>
      </c>
      <c r="I44" s="240" t="s">
        <v>323</v>
      </c>
      <c r="J44" s="187">
        <v>8050000</v>
      </c>
      <c r="K44" s="313">
        <v>12277400</v>
      </c>
      <c r="L44" s="243" t="s">
        <v>185</v>
      </c>
    </row>
    <row r="45" spans="1:12" s="188" customFormat="1" ht="12.75">
      <c r="A45" s="234"/>
      <c r="B45" s="311"/>
      <c r="C45" s="234"/>
      <c r="D45" s="234"/>
      <c r="E45" s="234"/>
      <c r="F45" s="235"/>
      <c r="G45" s="84" t="s">
        <v>321</v>
      </c>
      <c r="H45" s="217" t="s">
        <v>324</v>
      </c>
      <c r="I45" s="240"/>
      <c r="J45" s="189">
        <v>4227400</v>
      </c>
      <c r="K45" s="314"/>
      <c r="L45" s="243"/>
    </row>
    <row r="46" spans="1:12" s="188" customFormat="1" ht="42.75" customHeight="1">
      <c r="A46" s="234"/>
      <c r="B46" s="311"/>
      <c r="C46" s="234"/>
      <c r="D46" s="234"/>
      <c r="E46" s="234"/>
      <c r="F46" s="235"/>
      <c r="G46" s="84" t="s">
        <v>321</v>
      </c>
      <c r="H46" s="217" t="s">
        <v>322</v>
      </c>
      <c r="I46" s="240" t="s">
        <v>325</v>
      </c>
      <c r="J46" s="190">
        <v>7705000</v>
      </c>
      <c r="K46" s="313">
        <v>12277400</v>
      </c>
      <c r="L46" s="242" t="s">
        <v>186</v>
      </c>
    </row>
    <row r="47" spans="1:12" s="191" customFormat="1" ht="12.75">
      <c r="A47" s="234"/>
      <c r="B47" s="311"/>
      <c r="C47" s="234"/>
      <c r="D47" s="234"/>
      <c r="E47" s="234"/>
      <c r="F47" s="235"/>
      <c r="G47" s="84" t="s">
        <v>321</v>
      </c>
      <c r="H47" s="217" t="s">
        <v>324</v>
      </c>
      <c r="I47" s="240"/>
      <c r="J47" s="190">
        <v>4572400</v>
      </c>
      <c r="K47" s="314"/>
      <c r="L47" s="242"/>
    </row>
    <row r="48" spans="1:12" s="191" customFormat="1" ht="33" customHeight="1">
      <c r="A48" s="234"/>
      <c r="B48" s="311"/>
      <c r="C48" s="234"/>
      <c r="D48" s="234"/>
      <c r="E48" s="234"/>
      <c r="F48" s="235"/>
      <c r="G48" s="84" t="s">
        <v>321</v>
      </c>
      <c r="H48" s="217" t="s">
        <v>322</v>
      </c>
      <c r="I48" s="240" t="s">
        <v>326</v>
      </c>
      <c r="J48" s="192">
        <v>8096000</v>
      </c>
      <c r="K48" s="313">
        <v>12277400</v>
      </c>
      <c r="L48" s="241" t="s">
        <v>188</v>
      </c>
    </row>
    <row r="49" spans="1:12" s="191" customFormat="1" ht="12.75">
      <c r="A49" s="234"/>
      <c r="B49" s="311"/>
      <c r="C49" s="234"/>
      <c r="D49" s="234"/>
      <c r="E49" s="234"/>
      <c r="F49" s="235"/>
      <c r="G49" s="84" t="s">
        <v>321</v>
      </c>
      <c r="H49" s="217" t="s">
        <v>324</v>
      </c>
      <c r="I49" s="240"/>
      <c r="J49" s="192">
        <v>4181400</v>
      </c>
      <c r="K49" s="314"/>
      <c r="L49" s="241"/>
    </row>
    <row r="50" spans="1:12" s="191" customFormat="1" ht="41.25" customHeight="1">
      <c r="A50" s="234"/>
      <c r="B50" s="311"/>
      <c r="C50" s="234"/>
      <c r="D50" s="234"/>
      <c r="E50" s="234"/>
      <c r="F50" s="235"/>
      <c r="G50" s="84" t="s">
        <v>321</v>
      </c>
      <c r="H50" s="217" t="s">
        <v>322</v>
      </c>
      <c r="I50" s="240" t="s">
        <v>327</v>
      </c>
      <c r="J50" s="190">
        <v>7446406</v>
      </c>
      <c r="K50" s="313">
        <v>11743600</v>
      </c>
      <c r="L50" s="242" t="s">
        <v>328</v>
      </c>
    </row>
    <row r="51" spans="1:12" s="191" customFormat="1" ht="34.5" customHeight="1">
      <c r="A51" s="234"/>
      <c r="B51" s="311"/>
      <c r="C51" s="234"/>
      <c r="D51" s="234"/>
      <c r="E51" s="234"/>
      <c r="F51" s="235"/>
      <c r="G51" s="84" t="s">
        <v>321</v>
      </c>
      <c r="H51" s="217" t="s">
        <v>324</v>
      </c>
      <c r="I51" s="240"/>
      <c r="J51" s="190">
        <v>4297194</v>
      </c>
      <c r="K51" s="314"/>
      <c r="L51" s="242"/>
    </row>
    <row r="52" spans="1:12" s="191" customFormat="1" ht="34.5" customHeight="1">
      <c r="A52" s="234"/>
      <c r="B52" s="311"/>
      <c r="C52" s="234"/>
      <c r="D52" s="234"/>
      <c r="E52" s="234"/>
      <c r="F52" s="235"/>
      <c r="G52" s="84" t="s">
        <v>321</v>
      </c>
      <c r="H52" s="217" t="s">
        <v>322</v>
      </c>
      <c r="I52" s="240" t="s">
        <v>329</v>
      </c>
      <c r="J52" s="190">
        <v>11168000</v>
      </c>
      <c r="K52" s="313">
        <v>17081600</v>
      </c>
      <c r="L52" s="242" t="s">
        <v>181</v>
      </c>
    </row>
    <row r="53" spans="1:12" s="191" customFormat="1" ht="12.75">
      <c r="A53" s="234"/>
      <c r="B53" s="311"/>
      <c r="C53" s="234"/>
      <c r="D53" s="234"/>
      <c r="E53" s="234"/>
      <c r="F53" s="235"/>
      <c r="G53" s="84" t="s">
        <v>321</v>
      </c>
      <c r="H53" s="217" t="s">
        <v>324</v>
      </c>
      <c r="I53" s="240"/>
      <c r="J53" s="190">
        <v>5913600</v>
      </c>
      <c r="K53" s="314"/>
      <c r="L53" s="242"/>
    </row>
    <row r="54" spans="1:12" s="191" customFormat="1" ht="12.75">
      <c r="A54" s="234"/>
      <c r="B54" s="311"/>
      <c r="C54" s="234"/>
      <c r="D54" s="234"/>
      <c r="E54" s="234"/>
      <c r="F54" s="235"/>
      <c r="G54" s="84" t="s">
        <v>321</v>
      </c>
      <c r="H54" s="217" t="s">
        <v>322</v>
      </c>
      <c r="I54" s="240" t="s">
        <v>330</v>
      </c>
      <c r="J54" s="190">
        <v>12775000</v>
      </c>
      <c r="K54" s="313">
        <v>18683000</v>
      </c>
      <c r="L54" s="242" t="s">
        <v>177</v>
      </c>
    </row>
    <row r="55" spans="1:12" s="191" customFormat="1" ht="12.75">
      <c r="A55" s="234"/>
      <c r="B55" s="311"/>
      <c r="C55" s="234"/>
      <c r="D55" s="234"/>
      <c r="E55" s="234"/>
      <c r="F55" s="235"/>
      <c r="G55" s="84" t="s">
        <v>321</v>
      </c>
      <c r="H55" s="217" t="s">
        <v>324</v>
      </c>
      <c r="I55" s="240"/>
      <c r="J55" s="190">
        <v>5908000</v>
      </c>
      <c r="K55" s="314"/>
      <c r="L55" s="242"/>
    </row>
    <row r="56" spans="1:12" s="191" customFormat="1" ht="12.75">
      <c r="A56" s="234"/>
      <c r="B56" s="311"/>
      <c r="C56" s="234"/>
      <c r="D56" s="234"/>
      <c r="E56" s="234"/>
      <c r="F56" s="235"/>
      <c r="G56" s="84" t="s">
        <v>321</v>
      </c>
      <c r="H56" s="217" t="s">
        <v>322</v>
      </c>
      <c r="I56" s="240" t="s">
        <v>331</v>
      </c>
      <c r="J56" s="190">
        <v>10752000</v>
      </c>
      <c r="K56" s="313">
        <v>17081600</v>
      </c>
      <c r="L56" s="242" t="s">
        <v>184</v>
      </c>
    </row>
    <row r="57" spans="1:12" s="191" customFormat="1" ht="12.75">
      <c r="A57" s="234"/>
      <c r="B57" s="311"/>
      <c r="C57" s="234"/>
      <c r="D57" s="234"/>
      <c r="E57" s="234"/>
      <c r="F57" s="235"/>
      <c r="G57" s="84" t="s">
        <v>321</v>
      </c>
      <c r="H57" s="217" t="s">
        <v>324</v>
      </c>
      <c r="I57" s="240"/>
      <c r="J57" s="190">
        <v>6329600</v>
      </c>
      <c r="K57" s="314"/>
      <c r="L57" s="242"/>
    </row>
    <row r="58" spans="1:12" s="191" customFormat="1" ht="28.5" customHeight="1">
      <c r="A58" s="234"/>
      <c r="B58" s="311"/>
      <c r="C58" s="234"/>
      <c r="D58" s="234"/>
      <c r="E58" s="234"/>
      <c r="F58" s="235"/>
      <c r="G58" s="84" t="s">
        <v>321</v>
      </c>
      <c r="H58" s="217" t="s">
        <v>322</v>
      </c>
      <c r="I58" s="240" t="s">
        <v>332</v>
      </c>
      <c r="J58" s="190">
        <v>8740000</v>
      </c>
      <c r="K58" s="313">
        <v>12276480</v>
      </c>
      <c r="L58" s="242" t="s">
        <v>187</v>
      </c>
    </row>
    <row r="59" spans="1:12" s="191" customFormat="1" ht="12.75">
      <c r="A59" s="234"/>
      <c r="B59" s="311"/>
      <c r="C59" s="234"/>
      <c r="D59" s="234"/>
      <c r="E59" s="234"/>
      <c r="F59" s="235"/>
      <c r="G59" s="84" t="s">
        <v>321</v>
      </c>
      <c r="H59" s="217" t="s">
        <v>324</v>
      </c>
      <c r="I59" s="240"/>
      <c r="J59" s="190">
        <v>3536480</v>
      </c>
      <c r="K59" s="314"/>
      <c r="L59" s="242"/>
    </row>
    <row r="60" spans="1:12" s="191" customFormat="1" ht="28.5" customHeight="1">
      <c r="A60" s="234"/>
      <c r="B60" s="311"/>
      <c r="C60" s="234"/>
      <c r="D60" s="234"/>
      <c r="E60" s="234"/>
      <c r="F60" s="235"/>
      <c r="G60" s="84" t="s">
        <v>321</v>
      </c>
      <c r="H60" s="217" t="s">
        <v>322</v>
      </c>
      <c r="I60" s="240" t="s">
        <v>333</v>
      </c>
      <c r="J60" s="190">
        <v>8360000</v>
      </c>
      <c r="K60" s="315">
        <v>11743600</v>
      </c>
      <c r="L60" s="242" t="s">
        <v>334</v>
      </c>
    </row>
    <row r="61" spans="1:12" s="191" customFormat="1" ht="12.75">
      <c r="A61" s="234"/>
      <c r="B61" s="311"/>
      <c r="C61" s="234"/>
      <c r="D61" s="234"/>
      <c r="E61" s="234"/>
      <c r="F61" s="235"/>
      <c r="G61" s="84" t="s">
        <v>321</v>
      </c>
      <c r="H61" s="217" t="s">
        <v>324</v>
      </c>
      <c r="I61" s="240"/>
      <c r="J61" s="190">
        <v>3383600</v>
      </c>
      <c r="K61" s="315"/>
      <c r="L61" s="242"/>
    </row>
    <row r="62" spans="1:12" s="191" customFormat="1" ht="39.75" customHeight="1">
      <c r="A62" s="234"/>
      <c r="B62" s="311"/>
      <c r="C62" s="234"/>
      <c r="D62" s="234"/>
      <c r="E62" s="234"/>
      <c r="F62" s="235"/>
      <c r="G62" s="84" t="s">
        <v>321</v>
      </c>
      <c r="H62" s="217" t="s">
        <v>322</v>
      </c>
      <c r="I62" s="240" t="s">
        <v>325</v>
      </c>
      <c r="J62" s="190">
        <v>8740000</v>
      </c>
      <c r="K62" s="315">
        <f>J62+J63</f>
        <v>12277400</v>
      </c>
      <c r="L62" s="242" t="s">
        <v>189</v>
      </c>
    </row>
    <row r="63" spans="1:12" s="191" customFormat="1" ht="12.75">
      <c r="A63" s="234"/>
      <c r="B63" s="311"/>
      <c r="C63" s="234"/>
      <c r="D63" s="234"/>
      <c r="E63" s="234"/>
      <c r="F63" s="235"/>
      <c r="G63" s="84" t="s">
        <v>321</v>
      </c>
      <c r="H63" s="217" t="s">
        <v>324</v>
      </c>
      <c r="I63" s="240"/>
      <c r="J63" s="190">
        <v>3537400</v>
      </c>
      <c r="K63" s="315"/>
      <c r="L63" s="242"/>
    </row>
    <row r="64" spans="1:12" s="191" customFormat="1" ht="32.25" customHeight="1">
      <c r="A64" s="234"/>
      <c r="B64" s="311"/>
      <c r="C64" s="234"/>
      <c r="D64" s="234"/>
      <c r="E64" s="234"/>
      <c r="F64" s="235"/>
      <c r="G64" s="84" t="s">
        <v>321</v>
      </c>
      <c r="H64" s="217" t="s">
        <v>322</v>
      </c>
      <c r="I64" s="240" t="s">
        <v>335</v>
      </c>
      <c r="J64" s="190">
        <v>8096000</v>
      </c>
      <c r="K64" s="315">
        <f t="shared" ref="K64" si="0">J64+J65</f>
        <v>12277400</v>
      </c>
      <c r="L64" s="242" t="s">
        <v>178</v>
      </c>
    </row>
    <row r="65" spans="1:12" s="191" customFormat="1" ht="12.75">
      <c r="A65" s="234"/>
      <c r="B65" s="311"/>
      <c r="C65" s="234"/>
      <c r="D65" s="234"/>
      <c r="E65" s="234"/>
      <c r="F65" s="235"/>
      <c r="G65" s="84" t="s">
        <v>321</v>
      </c>
      <c r="H65" s="217" t="s">
        <v>324</v>
      </c>
      <c r="I65" s="240"/>
      <c r="J65" s="190">
        <v>4181400</v>
      </c>
      <c r="K65" s="315"/>
      <c r="L65" s="242"/>
    </row>
    <row r="66" spans="1:12" s="191" customFormat="1" ht="33.75" customHeight="1">
      <c r="A66" s="234"/>
      <c r="B66" s="311"/>
      <c r="C66" s="234"/>
      <c r="D66" s="234"/>
      <c r="E66" s="234"/>
      <c r="F66" s="235"/>
      <c r="G66" s="84" t="s">
        <v>321</v>
      </c>
      <c r="H66" s="217" t="s">
        <v>322</v>
      </c>
      <c r="I66" s="240" t="s">
        <v>336</v>
      </c>
      <c r="J66" s="190">
        <v>8050000</v>
      </c>
      <c r="K66" s="315">
        <f t="shared" ref="K66" si="1">J66+J67</f>
        <v>12277400</v>
      </c>
      <c r="L66" s="242" t="s">
        <v>337</v>
      </c>
    </row>
    <row r="67" spans="1:12" s="191" customFormat="1" ht="12.75">
      <c r="A67" s="234"/>
      <c r="B67" s="311"/>
      <c r="C67" s="234"/>
      <c r="D67" s="234"/>
      <c r="E67" s="234"/>
      <c r="F67" s="235"/>
      <c r="G67" s="84" t="s">
        <v>321</v>
      </c>
      <c r="H67" s="217" t="s">
        <v>324</v>
      </c>
      <c r="I67" s="240"/>
      <c r="J67" s="190">
        <v>4227400</v>
      </c>
      <c r="K67" s="315"/>
      <c r="L67" s="242"/>
    </row>
    <row r="68" spans="1:12" s="191" customFormat="1" ht="29.25" customHeight="1">
      <c r="A68" s="234"/>
      <c r="B68" s="311"/>
      <c r="C68" s="234"/>
      <c r="D68" s="234"/>
      <c r="E68" s="234"/>
      <c r="F68" s="235"/>
      <c r="G68" s="84" t="s">
        <v>321</v>
      </c>
      <c r="H68" s="217" t="s">
        <v>322</v>
      </c>
      <c r="I68" s="240" t="s">
        <v>325</v>
      </c>
      <c r="J68" s="192">
        <v>10756256</v>
      </c>
      <c r="K68" s="315">
        <f t="shared" ref="K68" si="2">J68+J69</f>
        <v>17081600</v>
      </c>
      <c r="L68" s="241" t="s">
        <v>180</v>
      </c>
    </row>
    <row r="69" spans="1:12" s="191" customFormat="1" ht="12.75">
      <c r="A69" s="234"/>
      <c r="B69" s="311"/>
      <c r="C69" s="234"/>
      <c r="D69" s="234"/>
      <c r="E69" s="234"/>
      <c r="F69" s="235"/>
      <c r="G69" s="84" t="s">
        <v>321</v>
      </c>
      <c r="H69" s="217" t="s">
        <v>324</v>
      </c>
      <c r="I69" s="240"/>
      <c r="J69" s="192">
        <v>6325344</v>
      </c>
      <c r="K69" s="315"/>
      <c r="L69" s="241"/>
    </row>
    <row r="70" spans="1:12" s="191" customFormat="1" ht="28.5" customHeight="1">
      <c r="A70" s="234"/>
      <c r="B70" s="311"/>
      <c r="C70" s="234"/>
      <c r="D70" s="234"/>
      <c r="E70" s="234"/>
      <c r="F70" s="235"/>
      <c r="G70" s="84" t="s">
        <v>321</v>
      </c>
      <c r="H70" s="217" t="s">
        <v>322</v>
      </c>
      <c r="I70" s="240" t="s">
        <v>338</v>
      </c>
      <c r="J70" s="192">
        <v>11904000</v>
      </c>
      <c r="K70" s="315">
        <f t="shared" ref="K70" si="3">J70+J71</f>
        <v>17081600</v>
      </c>
      <c r="L70" s="241" t="s">
        <v>182</v>
      </c>
    </row>
    <row r="71" spans="1:12" s="191" customFormat="1" ht="12.75">
      <c r="A71" s="234"/>
      <c r="B71" s="311"/>
      <c r="C71" s="234"/>
      <c r="D71" s="234"/>
      <c r="E71" s="234"/>
      <c r="F71" s="235"/>
      <c r="G71" s="84" t="s">
        <v>321</v>
      </c>
      <c r="H71" s="217" t="s">
        <v>324</v>
      </c>
      <c r="I71" s="240"/>
      <c r="J71" s="192">
        <v>5177600</v>
      </c>
      <c r="K71" s="315"/>
      <c r="L71" s="241"/>
    </row>
    <row r="72" spans="1:12" s="191" customFormat="1" ht="30" customHeight="1">
      <c r="A72" s="234"/>
      <c r="B72" s="311"/>
      <c r="C72" s="234"/>
      <c r="D72" s="234"/>
      <c r="E72" s="234"/>
      <c r="F72" s="235"/>
      <c r="G72" s="84" t="s">
        <v>321</v>
      </c>
      <c r="H72" s="217" t="s">
        <v>322</v>
      </c>
      <c r="I72" s="240" t="s">
        <v>339</v>
      </c>
      <c r="J72" s="192">
        <v>14288000</v>
      </c>
      <c r="K72" s="315">
        <f t="shared" ref="K72" si="4">J72+J73</f>
        <v>21914376</v>
      </c>
      <c r="L72" s="241" t="s">
        <v>179</v>
      </c>
    </row>
    <row r="73" spans="1:12" s="191" customFormat="1" ht="12.75">
      <c r="A73" s="234"/>
      <c r="B73" s="311"/>
      <c r="C73" s="234"/>
      <c r="D73" s="234"/>
      <c r="E73" s="234"/>
      <c r="F73" s="235"/>
      <c r="G73" s="84" t="s">
        <v>321</v>
      </c>
      <c r="H73" s="217" t="s">
        <v>324</v>
      </c>
      <c r="I73" s="240"/>
      <c r="J73" s="192">
        <v>7626376</v>
      </c>
      <c r="K73" s="315"/>
      <c r="L73" s="241"/>
    </row>
    <row r="74" spans="1:12" s="191" customFormat="1" ht="33.75" customHeight="1">
      <c r="A74" s="234"/>
      <c r="B74" s="311"/>
      <c r="C74" s="234"/>
      <c r="D74" s="234"/>
      <c r="E74" s="234"/>
      <c r="F74" s="235"/>
      <c r="G74" s="84" t="s">
        <v>321</v>
      </c>
      <c r="H74" s="217" t="s">
        <v>322</v>
      </c>
      <c r="I74" s="240" t="s">
        <v>340</v>
      </c>
      <c r="J74" s="192">
        <v>14868000</v>
      </c>
      <c r="K74" s="315">
        <f t="shared" ref="K74" si="5">J74+J75</f>
        <v>22419580</v>
      </c>
      <c r="L74" s="241" t="s">
        <v>176</v>
      </c>
    </row>
    <row r="75" spans="1:12" s="191" customFormat="1" ht="12.75">
      <c r="A75" s="234"/>
      <c r="B75" s="311"/>
      <c r="C75" s="234"/>
      <c r="D75" s="234"/>
      <c r="E75" s="234"/>
      <c r="F75" s="235"/>
      <c r="G75" s="84" t="s">
        <v>321</v>
      </c>
      <c r="H75" s="217" t="s">
        <v>324</v>
      </c>
      <c r="I75" s="240"/>
      <c r="J75" s="192">
        <v>7551580</v>
      </c>
      <c r="K75" s="315"/>
      <c r="L75" s="241"/>
    </row>
    <row r="76" spans="1:12" s="191" customFormat="1" ht="38.25" customHeight="1">
      <c r="A76" s="326">
        <v>24</v>
      </c>
      <c r="B76" s="311"/>
      <c r="C76" s="327">
        <v>132</v>
      </c>
      <c r="D76" s="327" t="s">
        <v>4236</v>
      </c>
      <c r="E76" s="327" t="s">
        <v>4237</v>
      </c>
      <c r="F76" s="328" t="s">
        <v>4238</v>
      </c>
      <c r="G76" s="302" t="s">
        <v>321</v>
      </c>
      <c r="H76" s="302" t="s">
        <v>693</v>
      </c>
      <c r="I76" s="200" t="s">
        <v>694</v>
      </c>
      <c r="J76" s="329">
        <v>16080000</v>
      </c>
      <c r="K76" s="330" t="s">
        <v>695</v>
      </c>
      <c r="L76" s="302" t="s">
        <v>4239</v>
      </c>
    </row>
    <row r="77" spans="1:12" s="191" customFormat="1" ht="38.25" customHeight="1">
      <c r="A77" s="331"/>
      <c r="B77" s="311"/>
      <c r="C77" s="327"/>
      <c r="D77" s="327"/>
      <c r="E77" s="327"/>
      <c r="F77" s="328"/>
      <c r="G77" s="302" t="s">
        <v>321</v>
      </c>
      <c r="H77" s="302" t="s">
        <v>696</v>
      </c>
      <c r="I77" s="200" t="s">
        <v>694</v>
      </c>
      <c r="J77" s="329">
        <v>8121600</v>
      </c>
      <c r="K77" s="330" t="s">
        <v>695</v>
      </c>
      <c r="L77" s="302" t="s">
        <v>4239</v>
      </c>
    </row>
    <row r="78" spans="1:12" s="191" customFormat="1" ht="15">
      <c r="A78" s="331"/>
      <c r="B78" s="311"/>
      <c r="C78" s="327"/>
      <c r="D78" s="327"/>
      <c r="E78" s="327"/>
      <c r="F78" s="328"/>
      <c r="G78" s="302" t="s">
        <v>321</v>
      </c>
      <c r="H78" s="302" t="s">
        <v>693</v>
      </c>
      <c r="I78" s="200" t="s">
        <v>4240</v>
      </c>
      <c r="J78" s="329">
        <v>20368000</v>
      </c>
      <c r="K78" s="330" t="s">
        <v>698</v>
      </c>
      <c r="L78" s="302" t="s">
        <v>4239</v>
      </c>
    </row>
    <row r="79" spans="1:12" s="191" customFormat="1" ht="15">
      <c r="A79" s="331"/>
      <c r="B79" s="311"/>
      <c r="C79" s="327"/>
      <c r="D79" s="327"/>
      <c r="E79" s="327"/>
      <c r="F79" s="328"/>
      <c r="G79" s="302" t="s">
        <v>321</v>
      </c>
      <c r="H79" s="302" t="s">
        <v>696</v>
      </c>
      <c r="I79" s="200" t="s">
        <v>4240</v>
      </c>
      <c r="J79" s="329">
        <v>10271649</v>
      </c>
      <c r="K79" s="330" t="s">
        <v>698</v>
      </c>
      <c r="L79" s="302" t="s">
        <v>4239</v>
      </c>
    </row>
    <row r="80" spans="1:12" s="191" customFormat="1" ht="15">
      <c r="A80" s="331"/>
      <c r="B80" s="311"/>
      <c r="C80" s="327"/>
      <c r="D80" s="327"/>
      <c r="E80" s="327"/>
      <c r="F80" s="328"/>
      <c r="G80" s="302" t="s">
        <v>321</v>
      </c>
      <c r="H80" s="302" t="s">
        <v>693</v>
      </c>
      <c r="I80" s="200" t="s">
        <v>4241</v>
      </c>
      <c r="J80" s="329">
        <v>25400000</v>
      </c>
      <c r="K80" s="330" t="s">
        <v>50</v>
      </c>
      <c r="L80" s="302" t="s">
        <v>4239</v>
      </c>
    </row>
    <row r="81" spans="1:12" s="191" customFormat="1" ht="15">
      <c r="A81" s="331"/>
      <c r="B81" s="311"/>
      <c r="C81" s="327"/>
      <c r="D81" s="327"/>
      <c r="E81" s="327"/>
      <c r="F81" s="328"/>
      <c r="G81" s="302" t="s">
        <v>321</v>
      </c>
      <c r="H81" s="302" t="s">
        <v>696</v>
      </c>
      <c r="I81" s="200" t="s">
        <v>4241</v>
      </c>
      <c r="J81" s="329">
        <v>14508000</v>
      </c>
      <c r="K81" s="330" t="s">
        <v>50</v>
      </c>
      <c r="L81" s="302" t="s">
        <v>4239</v>
      </c>
    </row>
    <row r="82" spans="1:12" s="191" customFormat="1" ht="15">
      <c r="A82" s="331"/>
      <c r="B82" s="311"/>
      <c r="C82" s="327"/>
      <c r="D82" s="327"/>
      <c r="E82" s="327"/>
      <c r="F82" s="328"/>
      <c r="G82" s="302" t="s">
        <v>321</v>
      </c>
      <c r="H82" s="302" t="s">
        <v>693</v>
      </c>
      <c r="I82" s="200" t="s">
        <v>4242</v>
      </c>
      <c r="J82" s="329">
        <v>13400000</v>
      </c>
      <c r="K82" s="330" t="s">
        <v>597</v>
      </c>
      <c r="L82" s="302" t="s">
        <v>4239</v>
      </c>
    </row>
    <row r="83" spans="1:12" s="191" customFormat="1" ht="15">
      <c r="A83" s="331"/>
      <c r="B83" s="311"/>
      <c r="C83" s="327"/>
      <c r="D83" s="327"/>
      <c r="E83" s="327"/>
      <c r="F83" s="328"/>
      <c r="G83" s="302" t="s">
        <v>321</v>
      </c>
      <c r="H83" s="302" t="s">
        <v>696</v>
      </c>
      <c r="I83" s="200" t="s">
        <v>4242</v>
      </c>
      <c r="J83" s="329">
        <v>6768000</v>
      </c>
      <c r="K83" s="330" t="s">
        <v>597</v>
      </c>
      <c r="L83" s="302" t="s">
        <v>4239</v>
      </c>
    </row>
    <row r="84" spans="1:12" s="191" customFormat="1" ht="15">
      <c r="A84" s="331"/>
      <c r="B84" s="311"/>
      <c r="C84" s="327"/>
      <c r="D84" s="327"/>
      <c r="E84" s="327"/>
      <c r="F84" s="328"/>
      <c r="G84" s="302" t="s">
        <v>321</v>
      </c>
      <c r="H84" s="302" t="s">
        <v>693</v>
      </c>
      <c r="I84" s="200" t="s">
        <v>4243</v>
      </c>
      <c r="J84" s="329">
        <v>26264000</v>
      </c>
      <c r="K84" s="330" t="s">
        <v>199</v>
      </c>
      <c r="L84" s="302" t="s">
        <v>4239</v>
      </c>
    </row>
    <row r="85" spans="1:12" s="191" customFormat="1" ht="15">
      <c r="A85" s="331"/>
      <c r="B85" s="311"/>
      <c r="C85" s="327"/>
      <c r="D85" s="327"/>
      <c r="E85" s="327"/>
      <c r="F85" s="328"/>
      <c r="G85" s="302" t="s">
        <v>321</v>
      </c>
      <c r="H85" s="302" t="s">
        <v>696</v>
      </c>
      <c r="I85" s="200" t="s">
        <v>4243</v>
      </c>
      <c r="J85" s="329">
        <v>11932181</v>
      </c>
      <c r="K85" s="330" t="s">
        <v>199</v>
      </c>
      <c r="L85" s="302" t="s">
        <v>4239</v>
      </c>
    </row>
    <row r="86" spans="1:12" s="191" customFormat="1" ht="15">
      <c r="A86" s="331"/>
      <c r="B86" s="311"/>
      <c r="C86" s="327"/>
      <c r="D86" s="327"/>
      <c r="E86" s="327"/>
      <c r="F86" s="328"/>
      <c r="G86" s="302" t="s">
        <v>321</v>
      </c>
      <c r="H86" s="302" t="s">
        <v>693</v>
      </c>
      <c r="I86" s="200" t="s">
        <v>4244</v>
      </c>
      <c r="J86" s="329">
        <v>12075000</v>
      </c>
      <c r="K86" s="330" t="s">
        <v>703</v>
      </c>
      <c r="L86" s="302" t="s">
        <v>4239</v>
      </c>
    </row>
    <row r="87" spans="1:12" s="191" customFormat="1" ht="15">
      <c r="A87" s="331"/>
      <c r="B87" s="311"/>
      <c r="C87" s="327"/>
      <c r="D87" s="327"/>
      <c r="E87" s="327"/>
      <c r="F87" s="328"/>
      <c r="G87" s="302" t="s">
        <v>321</v>
      </c>
      <c r="H87" s="302" t="s">
        <v>696</v>
      </c>
      <c r="I87" s="200" t="s">
        <v>4245</v>
      </c>
      <c r="J87" s="329">
        <v>7041500</v>
      </c>
      <c r="K87" s="330" t="s">
        <v>703</v>
      </c>
      <c r="L87" s="302" t="s">
        <v>4239</v>
      </c>
    </row>
    <row r="88" spans="1:12" s="191" customFormat="1" ht="15">
      <c r="A88" s="331"/>
      <c r="B88" s="311"/>
      <c r="C88" s="327"/>
      <c r="D88" s="327"/>
      <c r="E88" s="327"/>
      <c r="F88" s="328"/>
      <c r="G88" s="302" t="s">
        <v>321</v>
      </c>
      <c r="H88" s="302" t="s">
        <v>693</v>
      </c>
      <c r="I88" s="200" t="s">
        <v>4246</v>
      </c>
      <c r="J88" s="329">
        <v>33390000</v>
      </c>
      <c r="K88" s="330" t="s">
        <v>703</v>
      </c>
      <c r="L88" s="302" t="s">
        <v>4239</v>
      </c>
    </row>
    <row r="89" spans="1:12" s="191" customFormat="1" ht="15">
      <c r="A89" s="331"/>
      <c r="B89" s="311"/>
      <c r="C89" s="327"/>
      <c r="D89" s="327"/>
      <c r="E89" s="327"/>
      <c r="F89" s="328"/>
      <c r="G89" s="302" t="s">
        <v>321</v>
      </c>
      <c r="H89" s="302" t="s">
        <v>696</v>
      </c>
      <c r="I89" s="200" t="s">
        <v>4246</v>
      </c>
      <c r="J89" s="329">
        <v>18450000</v>
      </c>
      <c r="K89" s="330" t="s">
        <v>703</v>
      </c>
      <c r="L89" s="302" t="s">
        <v>4239</v>
      </c>
    </row>
    <row r="90" spans="1:12" s="191" customFormat="1" ht="15">
      <c r="A90" s="331"/>
      <c r="B90" s="311"/>
      <c r="C90" s="327"/>
      <c r="D90" s="327"/>
      <c r="E90" s="327"/>
      <c r="F90" s="328"/>
      <c r="G90" s="302" t="s">
        <v>321</v>
      </c>
      <c r="H90" s="302" t="s">
        <v>693</v>
      </c>
      <c r="I90" s="332" t="s">
        <v>4247</v>
      </c>
      <c r="J90" s="329">
        <v>62965080</v>
      </c>
      <c r="K90" s="330" t="s">
        <v>705</v>
      </c>
      <c r="L90" s="302" t="s">
        <v>4239</v>
      </c>
    </row>
    <row r="91" spans="1:12" s="191" customFormat="1" ht="15">
      <c r="A91" s="331"/>
      <c r="B91" s="311"/>
      <c r="C91" s="327"/>
      <c r="D91" s="327"/>
      <c r="E91" s="327"/>
      <c r="F91" s="328"/>
      <c r="G91" s="302" t="s">
        <v>321</v>
      </c>
      <c r="H91" s="302" t="s">
        <v>696</v>
      </c>
      <c r="I91" s="332" t="s">
        <v>4247</v>
      </c>
      <c r="J91" s="329">
        <v>32459302</v>
      </c>
      <c r="K91" s="330" t="s">
        <v>705</v>
      </c>
      <c r="L91" s="302" t="s">
        <v>4239</v>
      </c>
    </row>
    <row r="92" spans="1:12" s="191" customFormat="1" ht="15">
      <c r="A92" s="331"/>
      <c r="B92" s="311"/>
      <c r="C92" s="327"/>
      <c r="D92" s="327"/>
      <c r="E92" s="327"/>
      <c r="F92" s="328"/>
      <c r="G92" s="302" t="s">
        <v>321</v>
      </c>
      <c r="H92" s="302" t="s">
        <v>693</v>
      </c>
      <c r="I92" s="332" t="s">
        <v>4248</v>
      </c>
      <c r="J92" s="329">
        <v>38592000</v>
      </c>
      <c r="K92" s="330" t="s">
        <v>4249</v>
      </c>
      <c r="L92" s="302" t="s">
        <v>4239</v>
      </c>
    </row>
    <row r="93" spans="1:12" s="191" customFormat="1" ht="15">
      <c r="A93" s="331"/>
      <c r="B93" s="311"/>
      <c r="C93" s="327"/>
      <c r="D93" s="327"/>
      <c r="E93" s="327"/>
      <c r="F93" s="328"/>
      <c r="G93" s="302" t="s">
        <v>321</v>
      </c>
      <c r="H93" s="302" t="s">
        <v>696</v>
      </c>
      <c r="I93" s="332" t="s">
        <v>4248</v>
      </c>
      <c r="J93" s="329">
        <v>19457810</v>
      </c>
      <c r="K93" s="330" t="s">
        <v>4249</v>
      </c>
      <c r="L93" s="302" t="s">
        <v>4239</v>
      </c>
    </row>
    <row r="94" spans="1:12" s="191" customFormat="1" ht="15">
      <c r="A94" s="331"/>
      <c r="B94" s="311"/>
      <c r="C94" s="327"/>
      <c r="D94" s="327"/>
      <c r="E94" s="327"/>
      <c r="F94" s="328"/>
      <c r="G94" s="302" t="s">
        <v>321</v>
      </c>
      <c r="H94" s="302" t="s">
        <v>693</v>
      </c>
      <c r="I94" s="200" t="s">
        <v>4250</v>
      </c>
      <c r="J94" s="329">
        <v>42148000</v>
      </c>
      <c r="K94" s="330" t="s">
        <v>709</v>
      </c>
      <c r="L94" s="302" t="s">
        <v>4239</v>
      </c>
    </row>
    <row r="95" spans="1:12" s="191" customFormat="1" ht="15">
      <c r="A95" s="331"/>
      <c r="B95" s="311"/>
      <c r="C95" s="327"/>
      <c r="D95" s="327"/>
      <c r="E95" s="327"/>
      <c r="F95" s="328"/>
      <c r="G95" s="302" t="s">
        <v>321</v>
      </c>
      <c r="H95" s="302" t="s">
        <v>696</v>
      </c>
      <c r="I95" s="200" t="s">
        <v>4250</v>
      </c>
      <c r="J95" s="329">
        <v>20181152</v>
      </c>
      <c r="K95" s="330" t="s">
        <v>709</v>
      </c>
      <c r="L95" s="302" t="s">
        <v>4239</v>
      </c>
    </row>
    <row r="96" spans="1:12" s="191" customFormat="1" ht="15">
      <c r="A96" s="331"/>
      <c r="B96" s="311"/>
      <c r="C96" s="327"/>
      <c r="D96" s="327"/>
      <c r="E96" s="327"/>
      <c r="F96" s="328"/>
      <c r="G96" s="302" t="s">
        <v>321</v>
      </c>
      <c r="H96" s="302" t="s">
        <v>693</v>
      </c>
      <c r="I96" s="200" t="s">
        <v>4251</v>
      </c>
      <c r="J96" s="329">
        <v>16080000</v>
      </c>
      <c r="K96" s="330" t="s">
        <v>600</v>
      </c>
      <c r="L96" s="302" t="s">
        <v>4239</v>
      </c>
    </row>
    <row r="97" spans="1:12" s="191" customFormat="1" ht="15">
      <c r="A97" s="331"/>
      <c r="B97" s="311"/>
      <c r="C97" s="327"/>
      <c r="D97" s="327"/>
      <c r="E97" s="327"/>
      <c r="F97" s="328"/>
      <c r="G97" s="302" t="s">
        <v>321</v>
      </c>
      <c r="H97" s="302" t="s">
        <v>696</v>
      </c>
      <c r="I97" s="200" t="s">
        <v>4251</v>
      </c>
      <c r="J97" s="329">
        <v>8121600</v>
      </c>
      <c r="K97" s="330" t="s">
        <v>600</v>
      </c>
      <c r="L97" s="302" t="s">
        <v>4239</v>
      </c>
    </row>
    <row r="98" spans="1:12" s="191" customFormat="1" ht="15">
      <c r="A98" s="331"/>
      <c r="B98" s="311"/>
      <c r="C98" s="327"/>
      <c r="D98" s="327"/>
      <c r="E98" s="327"/>
      <c r="F98" s="328"/>
      <c r="G98" s="302" t="s">
        <v>321</v>
      </c>
      <c r="H98" s="302" t="s">
        <v>693</v>
      </c>
      <c r="I98" s="200" t="s">
        <v>4252</v>
      </c>
      <c r="J98" s="329">
        <v>62176000</v>
      </c>
      <c r="K98" s="330" t="s">
        <v>710</v>
      </c>
      <c r="L98" s="302" t="s">
        <v>4239</v>
      </c>
    </row>
    <row r="99" spans="1:12" s="191" customFormat="1" ht="15">
      <c r="A99" s="331"/>
      <c r="B99" s="311"/>
      <c r="C99" s="327"/>
      <c r="D99" s="327"/>
      <c r="E99" s="327"/>
      <c r="F99" s="328"/>
      <c r="G99" s="302" t="s">
        <v>321</v>
      </c>
      <c r="H99" s="302" t="s">
        <v>696</v>
      </c>
      <c r="I99" s="200" t="s">
        <v>4252</v>
      </c>
      <c r="J99" s="329">
        <v>26636800</v>
      </c>
      <c r="K99" s="330" t="s">
        <v>710</v>
      </c>
      <c r="L99" s="302" t="s">
        <v>4239</v>
      </c>
    </row>
    <row r="100" spans="1:12" s="191" customFormat="1" ht="15">
      <c r="A100" s="331"/>
      <c r="B100" s="311"/>
      <c r="C100" s="327"/>
      <c r="D100" s="327"/>
      <c r="E100" s="327"/>
      <c r="F100" s="328"/>
      <c r="G100" s="302" t="s">
        <v>321</v>
      </c>
      <c r="H100" s="302" t="s">
        <v>693</v>
      </c>
      <c r="I100" s="200" t="s">
        <v>711</v>
      </c>
      <c r="J100" s="329">
        <v>55208000</v>
      </c>
      <c r="K100" s="330" t="s">
        <v>712</v>
      </c>
      <c r="L100" s="302" t="s">
        <v>4239</v>
      </c>
    </row>
    <row r="101" spans="1:12" s="191" customFormat="1" ht="15">
      <c r="A101" s="331"/>
      <c r="B101" s="311"/>
      <c r="C101" s="327"/>
      <c r="D101" s="327"/>
      <c r="E101" s="327"/>
      <c r="F101" s="328"/>
      <c r="G101" s="302" t="s">
        <v>321</v>
      </c>
      <c r="H101" s="302" t="s">
        <v>696</v>
      </c>
      <c r="I101" s="200" t="s">
        <v>711</v>
      </c>
      <c r="J101" s="329">
        <v>25719914</v>
      </c>
      <c r="K101" s="330" t="s">
        <v>712</v>
      </c>
      <c r="L101" s="302" t="s">
        <v>4239</v>
      </c>
    </row>
    <row r="102" spans="1:12" s="191" customFormat="1" ht="15">
      <c r="A102" s="331"/>
      <c r="B102" s="311"/>
      <c r="C102" s="327"/>
      <c r="D102" s="327"/>
      <c r="E102" s="327"/>
      <c r="F102" s="328"/>
      <c r="G102" s="302" t="s">
        <v>321</v>
      </c>
      <c r="H102" s="302" t="s">
        <v>693</v>
      </c>
      <c r="I102" s="200" t="s">
        <v>711</v>
      </c>
      <c r="J102" s="329">
        <v>17152000</v>
      </c>
      <c r="K102" s="330" t="s">
        <v>714</v>
      </c>
      <c r="L102" s="302" t="s">
        <v>4239</v>
      </c>
    </row>
    <row r="103" spans="1:12" s="191" customFormat="1" ht="15">
      <c r="A103" s="331"/>
      <c r="B103" s="311"/>
      <c r="C103" s="327"/>
      <c r="D103" s="327"/>
      <c r="E103" s="327"/>
      <c r="F103" s="328"/>
      <c r="G103" s="302" t="s">
        <v>321</v>
      </c>
      <c r="H103" s="302" t="s">
        <v>696</v>
      </c>
      <c r="I103" s="200" t="s">
        <v>711</v>
      </c>
      <c r="J103" s="329">
        <v>8663040</v>
      </c>
      <c r="K103" s="330" t="s">
        <v>714</v>
      </c>
      <c r="L103" s="302" t="s">
        <v>4239</v>
      </c>
    </row>
    <row r="104" spans="1:12" s="191" customFormat="1" ht="15">
      <c r="A104" s="331"/>
      <c r="B104" s="311"/>
      <c r="C104" s="327"/>
      <c r="D104" s="327"/>
      <c r="E104" s="327"/>
      <c r="F104" s="328"/>
      <c r="G104" s="302" t="s">
        <v>321</v>
      </c>
      <c r="H104" s="302" t="s">
        <v>693</v>
      </c>
      <c r="I104" s="200" t="s">
        <v>4253</v>
      </c>
      <c r="J104" s="329">
        <v>36984000</v>
      </c>
      <c r="K104" s="330" t="s">
        <v>715</v>
      </c>
      <c r="L104" s="302" t="s">
        <v>4239</v>
      </c>
    </row>
    <row r="105" spans="1:12" s="191" customFormat="1" ht="15">
      <c r="A105" s="331"/>
      <c r="B105" s="311"/>
      <c r="C105" s="327"/>
      <c r="D105" s="327"/>
      <c r="E105" s="327"/>
      <c r="F105" s="328"/>
      <c r="G105" s="302" t="s">
        <v>321</v>
      </c>
      <c r="H105" s="302" t="s">
        <v>696</v>
      </c>
      <c r="I105" s="200" t="s">
        <v>4253</v>
      </c>
      <c r="J105" s="329">
        <v>18645225</v>
      </c>
      <c r="K105" s="330" t="s">
        <v>715</v>
      </c>
      <c r="L105" s="302" t="s">
        <v>4239</v>
      </c>
    </row>
    <row r="106" spans="1:12" s="191" customFormat="1" ht="15">
      <c r="A106" s="331"/>
      <c r="B106" s="311"/>
      <c r="C106" s="327"/>
      <c r="D106" s="327"/>
      <c r="E106" s="327"/>
      <c r="F106" s="328"/>
      <c r="G106" s="302" t="s">
        <v>321</v>
      </c>
      <c r="H106" s="302" t="s">
        <v>693</v>
      </c>
      <c r="I106" s="200" t="s">
        <v>694</v>
      </c>
      <c r="J106" s="329">
        <v>13400000</v>
      </c>
      <c r="K106" s="330" t="s">
        <v>34</v>
      </c>
      <c r="L106" s="302" t="s">
        <v>4239</v>
      </c>
    </row>
    <row r="107" spans="1:12" s="191" customFormat="1" ht="15">
      <c r="A107" s="331"/>
      <c r="B107" s="311"/>
      <c r="C107" s="327"/>
      <c r="D107" s="327"/>
      <c r="E107" s="327"/>
      <c r="F107" s="328"/>
      <c r="G107" s="302" t="s">
        <v>321</v>
      </c>
      <c r="H107" s="302" t="s">
        <v>696</v>
      </c>
      <c r="I107" s="200" t="s">
        <v>694</v>
      </c>
      <c r="J107" s="329">
        <v>5273942</v>
      </c>
      <c r="K107" s="330" t="s">
        <v>34</v>
      </c>
      <c r="L107" s="302" t="s">
        <v>4239</v>
      </c>
    </row>
    <row r="108" spans="1:12" s="191" customFormat="1" ht="15">
      <c r="A108" s="331"/>
      <c r="B108" s="311"/>
      <c r="C108" s="327"/>
      <c r="D108" s="327"/>
      <c r="E108" s="327"/>
      <c r="F108" s="328"/>
      <c r="G108" s="302" t="s">
        <v>321</v>
      </c>
      <c r="H108" s="302" t="s">
        <v>693</v>
      </c>
      <c r="I108" s="200" t="s">
        <v>717</v>
      </c>
      <c r="J108" s="329">
        <v>26264000</v>
      </c>
      <c r="K108" s="330" t="s">
        <v>604</v>
      </c>
      <c r="L108" s="302" t="s">
        <v>4239</v>
      </c>
    </row>
    <row r="109" spans="1:12" s="191" customFormat="1" ht="15">
      <c r="A109" s="331"/>
      <c r="B109" s="311"/>
      <c r="C109" s="327"/>
      <c r="D109" s="327"/>
      <c r="E109" s="327"/>
      <c r="F109" s="328"/>
      <c r="G109" s="302" t="s">
        <v>321</v>
      </c>
      <c r="H109" s="302" t="s">
        <v>696</v>
      </c>
      <c r="I109" s="200" t="s">
        <v>717</v>
      </c>
      <c r="J109" s="329">
        <v>11287951</v>
      </c>
      <c r="K109" s="330" t="s">
        <v>604</v>
      </c>
      <c r="L109" s="302" t="s">
        <v>4239</v>
      </c>
    </row>
    <row r="110" spans="1:12" s="191" customFormat="1" ht="15">
      <c r="A110" s="331"/>
      <c r="B110" s="311"/>
      <c r="C110" s="327"/>
      <c r="D110" s="327"/>
      <c r="E110" s="327"/>
      <c r="F110" s="328"/>
      <c r="G110" s="302" t="s">
        <v>321</v>
      </c>
      <c r="H110" s="302" t="s">
        <v>693</v>
      </c>
      <c r="I110" s="200" t="s">
        <v>694</v>
      </c>
      <c r="J110" s="329">
        <v>21440000</v>
      </c>
      <c r="K110" s="330" t="s">
        <v>695</v>
      </c>
      <c r="L110" s="302" t="s">
        <v>4254</v>
      </c>
    </row>
    <row r="111" spans="1:12" s="191" customFormat="1" ht="15">
      <c r="A111" s="331"/>
      <c r="B111" s="311"/>
      <c r="C111" s="327"/>
      <c r="D111" s="327"/>
      <c r="E111" s="327"/>
      <c r="F111" s="328"/>
      <c r="G111" s="302" t="s">
        <v>321</v>
      </c>
      <c r="H111" s="302" t="s">
        <v>696</v>
      </c>
      <c r="I111" s="200" t="s">
        <v>694</v>
      </c>
      <c r="J111" s="329">
        <v>10828800</v>
      </c>
      <c r="K111" s="330" t="s">
        <v>695</v>
      </c>
      <c r="L111" s="302" t="s">
        <v>4254</v>
      </c>
    </row>
    <row r="112" spans="1:12" s="191" customFormat="1" ht="15">
      <c r="A112" s="331"/>
      <c r="B112" s="311"/>
      <c r="C112" s="327"/>
      <c r="D112" s="327"/>
      <c r="E112" s="327"/>
      <c r="F112" s="328"/>
      <c r="G112" s="302" t="s">
        <v>321</v>
      </c>
      <c r="H112" s="302" t="s">
        <v>693</v>
      </c>
      <c r="I112" s="332" t="s">
        <v>4240</v>
      </c>
      <c r="J112" s="329">
        <v>16080000</v>
      </c>
      <c r="K112" s="330" t="s">
        <v>698</v>
      </c>
      <c r="L112" s="302" t="s">
        <v>4254</v>
      </c>
    </row>
    <row r="113" spans="1:12" s="191" customFormat="1" ht="15">
      <c r="A113" s="331"/>
      <c r="B113" s="311"/>
      <c r="C113" s="327"/>
      <c r="D113" s="327"/>
      <c r="E113" s="327"/>
      <c r="F113" s="328"/>
      <c r="G113" s="302" t="s">
        <v>321</v>
      </c>
      <c r="H113" s="302" t="s">
        <v>696</v>
      </c>
      <c r="I113" s="332" t="s">
        <v>4240</v>
      </c>
      <c r="J113" s="329">
        <v>8121600</v>
      </c>
      <c r="K113" s="330" t="s">
        <v>698</v>
      </c>
      <c r="L113" s="302" t="s">
        <v>4254</v>
      </c>
    </row>
    <row r="114" spans="1:12" s="191" customFormat="1" ht="15">
      <c r="A114" s="331"/>
      <c r="B114" s="311"/>
      <c r="C114" s="327"/>
      <c r="D114" s="327"/>
      <c r="E114" s="327"/>
      <c r="F114" s="328"/>
      <c r="G114" s="302" t="s">
        <v>321</v>
      </c>
      <c r="H114" s="302" t="s">
        <v>693</v>
      </c>
      <c r="I114" s="332" t="s">
        <v>4255</v>
      </c>
      <c r="J114" s="329">
        <v>16080000</v>
      </c>
      <c r="K114" s="330" t="s">
        <v>50</v>
      </c>
      <c r="L114" s="302" t="s">
        <v>4254</v>
      </c>
    </row>
    <row r="115" spans="1:12" s="191" customFormat="1" ht="15">
      <c r="A115" s="331"/>
      <c r="B115" s="311"/>
      <c r="C115" s="327"/>
      <c r="D115" s="327"/>
      <c r="E115" s="327"/>
      <c r="F115" s="328"/>
      <c r="G115" s="302" t="s">
        <v>321</v>
      </c>
      <c r="H115" s="302" t="s">
        <v>696</v>
      </c>
      <c r="I115" s="332" t="s">
        <v>4255</v>
      </c>
      <c r="J115" s="329">
        <v>8121600</v>
      </c>
      <c r="K115" s="330" t="s">
        <v>50</v>
      </c>
      <c r="L115" s="302" t="s">
        <v>4254</v>
      </c>
    </row>
    <row r="116" spans="1:12" s="191" customFormat="1" ht="15">
      <c r="A116" s="331"/>
      <c r="B116" s="311"/>
      <c r="C116" s="327"/>
      <c r="D116" s="327"/>
      <c r="E116" s="327"/>
      <c r="F116" s="328"/>
      <c r="G116" s="302" t="s">
        <v>321</v>
      </c>
      <c r="H116" s="302" t="s">
        <v>693</v>
      </c>
      <c r="I116" s="332" t="s">
        <v>4256</v>
      </c>
      <c r="J116" s="329">
        <v>16080000</v>
      </c>
      <c r="K116" s="330" t="s">
        <v>597</v>
      </c>
      <c r="L116" s="302" t="s">
        <v>4254</v>
      </c>
    </row>
    <row r="117" spans="1:12" s="191" customFormat="1" ht="15">
      <c r="A117" s="331"/>
      <c r="B117" s="311"/>
      <c r="C117" s="327"/>
      <c r="D117" s="327"/>
      <c r="E117" s="327"/>
      <c r="F117" s="328"/>
      <c r="G117" s="302" t="s">
        <v>321</v>
      </c>
      <c r="H117" s="302" t="s">
        <v>696</v>
      </c>
      <c r="I117" s="332" t="s">
        <v>4256</v>
      </c>
      <c r="J117" s="329">
        <v>8121600</v>
      </c>
      <c r="K117" s="330" t="s">
        <v>597</v>
      </c>
      <c r="L117" s="302" t="s">
        <v>4254</v>
      </c>
    </row>
    <row r="118" spans="1:12" s="191" customFormat="1" ht="15">
      <c r="A118" s="331"/>
      <c r="B118" s="311"/>
      <c r="C118" s="327"/>
      <c r="D118" s="327"/>
      <c r="E118" s="327"/>
      <c r="F118" s="328"/>
      <c r="G118" s="302" t="s">
        <v>321</v>
      </c>
      <c r="H118" s="302" t="s">
        <v>693</v>
      </c>
      <c r="I118" s="332" t="s">
        <v>4243</v>
      </c>
      <c r="J118" s="329">
        <v>29480000</v>
      </c>
      <c r="K118" s="330" t="s">
        <v>199</v>
      </c>
      <c r="L118" s="302" t="s">
        <v>4254</v>
      </c>
    </row>
    <row r="119" spans="1:12" s="191" customFormat="1" ht="15">
      <c r="A119" s="331"/>
      <c r="B119" s="311"/>
      <c r="C119" s="327"/>
      <c r="D119" s="327"/>
      <c r="E119" s="327"/>
      <c r="F119" s="328"/>
      <c r="G119" s="302" t="s">
        <v>321</v>
      </c>
      <c r="H119" s="302" t="s">
        <v>696</v>
      </c>
      <c r="I119" s="332" t="s">
        <v>4243</v>
      </c>
      <c r="J119" s="329">
        <v>14889600</v>
      </c>
      <c r="K119" s="330" t="s">
        <v>199</v>
      </c>
      <c r="L119" s="302" t="s">
        <v>4254</v>
      </c>
    </row>
    <row r="120" spans="1:12" s="191" customFormat="1" ht="15">
      <c r="A120" s="331"/>
      <c r="B120" s="311"/>
      <c r="C120" s="327"/>
      <c r="D120" s="327"/>
      <c r="E120" s="327"/>
      <c r="F120" s="328"/>
      <c r="G120" s="302" t="s">
        <v>321</v>
      </c>
      <c r="H120" s="302" t="s">
        <v>693</v>
      </c>
      <c r="I120" s="332" t="s">
        <v>4257</v>
      </c>
      <c r="J120" s="329">
        <v>71073000</v>
      </c>
      <c r="K120" s="330" t="s">
        <v>703</v>
      </c>
      <c r="L120" s="302" t="s">
        <v>4254</v>
      </c>
    </row>
    <row r="121" spans="1:12" s="191" customFormat="1" ht="15">
      <c r="A121" s="331"/>
      <c r="B121" s="311"/>
      <c r="C121" s="327"/>
      <c r="D121" s="327"/>
      <c r="E121" s="327"/>
      <c r="F121" s="328"/>
      <c r="G121" s="302" t="s">
        <v>321</v>
      </c>
      <c r="H121" s="302" t="s">
        <v>696</v>
      </c>
      <c r="I121" s="332" t="s">
        <v>4257</v>
      </c>
      <c r="J121" s="329">
        <v>36208120</v>
      </c>
      <c r="K121" s="330" t="s">
        <v>703</v>
      </c>
      <c r="L121" s="302" t="s">
        <v>4254</v>
      </c>
    </row>
    <row r="122" spans="1:12" s="191" customFormat="1" ht="15">
      <c r="A122" s="331"/>
      <c r="B122" s="311"/>
      <c r="C122" s="327"/>
      <c r="D122" s="327"/>
      <c r="E122" s="327"/>
      <c r="F122" s="328"/>
      <c r="G122" s="302" t="s">
        <v>321</v>
      </c>
      <c r="H122" s="302" t="s">
        <v>693</v>
      </c>
      <c r="I122" s="332" t="s">
        <v>4258</v>
      </c>
      <c r="J122" s="329">
        <v>83616000</v>
      </c>
      <c r="K122" s="330" t="s">
        <v>705</v>
      </c>
      <c r="L122" s="302" t="s">
        <v>4254</v>
      </c>
    </row>
    <row r="123" spans="1:12" s="191" customFormat="1" ht="15">
      <c r="A123" s="331"/>
      <c r="B123" s="311"/>
      <c r="C123" s="327"/>
      <c r="D123" s="327"/>
      <c r="E123" s="327"/>
      <c r="F123" s="328"/>
      <c r="G123" s="302" t="s">
        <v>321</v>
      </c>
      <c r="H123" s="302" t="s">
        <v>696</v>
      </c>
      <c r="I123" s="332" t="s">
        <v>4258</v>
      </c>
      <c r="J123" s="329">
        <v>42232320</v>
      </c>
      <c r="K123" s="330" t="s">
        <v>705</v>
      </c>
      <c r="L123" s="302" t="s">
        <v>4254</v>
      </c>
    </row>
    <row r="124" spans="1:12" s="191" customFormat="1" ht="15">
      <c r="A124" s="331"/>
      <c r="B124" s="311"/>
      <c r="C124" s="327"/>
      <c r="D124" s="327"/>
      <c r="E124" s="327"/>
      <c r="F124" s="328"/>
      <c r="G124" s="302" t="s">
        <v>321</v>
      </c>
      <c r="H124" s="302" t="s">
        <v>693</v>
      </c>
      <c r="I124" s="332" t="s">
        <v>4258</v>
      </c>
      <c r="J124" s="329">
        <v>46632000</v>
      </c>
      <c r="K124" s="330" t="s">
        <v>4249</v>
      </c>
      <c r="L124" s="302" t="s">
        <v>4254</v>
      </c>
    </row>
    <row r="125" spans="1:12" s="191" customFormat="1" ht="15">
      <c r="A125" s="331"/>
      <c r="B125" s="311"/>
      <c r="C125" s="327"/>
      <c r="D125" s="327"/>
      <c r="E125" s="327"/>
      <c r="F125" s="328"/>
      <c r="G125" s="302" t="s">
        <v>321</v>
      </c>
      <c r="H125" s="302" t="s">
        <v>696</v>
      </c>
      <c r="I125" s="332" t="s">
        <v>4258</v>
      </c>
      <c r="J125" s="329">
        <v>23552640</v>
      </c>
      <c r="K125" s="330" t="s">
        <v>4249</v>
      </c>
      <c r="L125" s="302" t="s">
        <v>4254</v>
      </c>
    </row>
    <row r="126" spans="1:12" s="191" customFormat="1" ht="15">
      <c r="A126" s="331"/>
      <c r="B126" s="311"/>
      <c r="C126" s="327"/>
      <c r="D126" s="327"/>
      <c r="E126" s="327"/>
      <c r="F126" s="328"/>
      <c r="G126" s="302" t="s">
        <v>321</v>
      </c>
      <c r="H126" s="302" t="s">
        <v>693</v>
      </c>
      <c r="I126" s="332" t="s">
        <v>4259</v>
      </c>
      <c r="J126" s="329">
        <v>46620000</v>
      </c>
      <c r="K126" s="330" t="s">
        <v>709</v>
      </c>
      <c r="L126" s="302" t="s">
        <v>4254</v>
      </c>
    </row>
    <row r="127" spans="1:12" s="191" customFormat="1" ht="15">
      <c r="A127" s="331"/>
      <c r="B127" s="311"/>
      <c r="C127" s="327"/>
      <c r="D127" s="327"/>
      <c r="E127" s="327"/>
      <c r="F127" s="328"/>
      <c r="G127" s="302" t="s">
        <v>321</v>
      </c>
      <c r="H127" s="302" t="s">
        <v>696</v>
      </c>
      <c r="I127" s="332" t="s">
        <v>4259</v>
      </c>
      <c r="J127" s="329">
        <v>23937748</v>
      </c>
      <c r="K127" s="330" t="s">
        <v>709</v>
      </c>
      <c r="L127" s="302" t="s">
        <v>4254</v>
      </c>
    </row>
    <row r="128" spans="1:12" s="191" customFormat="1" ht="15">
      <c r="A128" s="331"/>
      <c r="B128" s="311"/>
      <c r="C128" s="327"/>
      <c r="D128" s="327"/>
      <c r="E128" s="327"/>
      <c r="F128" s="328"/>
      <c r="G128" s="302" t="s">
        <v>321</v>
      </c>
      <c r="H128" s="302" t="s">
        <v>693</v>
      </c>
      <c r="I128" s="332" t="s">
        <v>4260</v>
      </c>
      <c r="J128" s="329">
        <v>14880000</v>
      </c>
      <c r="K128" s="330" t="s">
        <v>600</v>
      </c>
      <c r="L128" s="302" t="s">
        <v>4254</v>
      </c>
    </row>
    <row r="129" spans="1:25" s="191" customFormat="1" ht="15">
      <c r="A129" s="331"/>
      <c r="B129" s="311"/>
      <c r="C129" s="327"/>
      <c r="D129" s="327"/>
      <c r="E129" s="327"/>
      <c r="F129" s="328"/>
      <c r="G129" s="302" t="s">
        <v>321</v>
      </c>
      <c r="H129" s="302" t="s">
        <v>696</v>
      </c>
      <c r="I129" s="332" t="s">
        <v>4260</v>
      </c>
      <c r="J129" s="329">
        <v>7986480</v>
      </c>
      <c r="K129" s="330" t="s">
        <v>600</v>
      </c>
      <c r="L129" s="302" t="s">
        <v>4254</v>
      </c>
    </row>
    <row r="130" spans="1:25" s="191" customFormat="1" ht="15">
      <c r="A130" s="331"/>
      <c r="B130" s="311"/>
      <c r="C130" s="327"/>
      <c r="D130" s="327"/>
      <c r="E130" s="327"/>
      <c r="F130" s="328"/>
      <c r="G130" s="302" t="s">
        <v>321</v>
      </c>
      <c r="H130" s="302" t="s">
        <v>693</v>
      </c>
      <c r="I130" s="332" t="s">
        <v>4261</v>
      </c>
      <c r="J130" s="329">
        <v>69680000</v>
      </c>
      <c r="K130" s="330" t="s">
        <v>710</v>
      </c>
      <c r="L130" s="302" t="s">
        <v>4254</v>
      </c>
    </row>
    <row r="131" spans="1:25" s="191" customFormat="1" ht="15">
      <c r="A131" s="331"/>
      <c r="B131" s="311"/>
      <c r="C131" s="327"/>
      <c r="D131" s="327"/>
      <c r="E131" s="327"/>
      <c r="F131" s="328"/>
      <c r="G131" s="302" t="s">
        <v>321</v>
      </c>
      <c r="H131" s="302" t="s">
        <v>696</v>
      </c>
      <c r="I131" s="332" t="s">
        <v>4261</v>
      </c>
      <c r="J131" s="329">
        <v>30498104</v>
      </c>
      <c r="K131" s="330" t="s">
        <v>710</v>
      </c>
      <c r="L131" s="302" t="s">
        <v>4254</v>
      </c>
    </row>
    <row r="132" spans="1:25" s="191" customFormat="1" ht="15">
      <c r="A132" s="331"/>
      <c r="B132" s="311"/>
      <c r="C132" s="327"/>
      <c r="D132" s="327"/>
      <c r="E132" s="327"/>
      <c r="F132" s="328"/>
      <c r="G132" s="302" t="s">
        <v>321</v>
      </c>
      <c r="H132" s="302" t="s">
        <v>693</v>
      </c>
      <c r="I132" s="332" t="s">
        <v>4262</v>
      </c>
      <c r="J132" s="329">
        <v>55744000</v>
      </c>
      <c r="K132" s="330" t="s">
        <v>712</v>
      </c>
      <c r="L132" s="302" t="s">
        <v>4254</v>
      </c>
    </row>
    <row r="133" spans="1:25" s="191" customFormat="1" ht="15">
      <c r="A133" s="331"/>
      <c r="B133" s="311"/>
      <c r="C133" s="327"/>
      <c r="D133" s="327"/>
      <c r="E133" s="327"/>
      <c r="F133" s="328"/>
      <c r="G133" s="302" t="s">
        <v>321</v>
      </c>
      <c r="H133" s="302" t="s">
        <v>696</v>
      </c>
      <c r="I133" s="332" t="s">
        <v>4262</v>
      </c>
      <c r="J133" s="329">
        <v>26074880</v>
      </c>
      <c r="K133" s="330" t="s">
        <v>712</v>
      </c>
      <c r="L133" s="302" t="s">
        <v>4254</v>
      </c>
    </row>
    <row r="134" spans="1:25" s="191" customFormat="1" ht="15">
      <c r="A134" s="331"/>
      <c r="B134" s="311"/>
      <c r="C134" s="327"/>
      <c r="D134" s="327"/>
      <c r="E134" s="327"/>
      <c r="F134" s="328"/>
      <c r="G134" s="302" t="s">
        <v>321</v>
      </c>
      <c r="H134" s="302" t="s">
        <v>693</v>
      </c>
      <c r="I134" s="332" t="s">
        <v>694</v>
      </c>
      <c r="J134" s="329">
        <v>19296000</v>
      </c>
      <c r="K134" s="330" t="s">
        <v>714</v>
      </c>
      <c r="L134" s="302" t="s">
        <v>4254</v>
      </c>
    </row>
    <row r="135" spans="1:25" s="191" customFormat="1" ht="15">
      <c r="A135" s="331"/>
      <c r="B135" s="311"/>
      <c r="C135" s="327"/>
      <c r="D135" s="327"/>
      <c r="E135" s="327"/>
      <c r="F135" s="328"/>
      <c r="G135" s="302" t="s">
        <v>321</v>
      </c>
      <c r="H135" s="302" t="s">
        <v>696</v>
      </c>
      <c r="I135" s="332" t="s">
        <v>694</v>
      </c>
      <c r="J135" s="329">
        <v>9745920</v>
      </c>
      <c r="K135" s="330" t="s">
        <v>714</v>
      </c>
      <c r="L135" s="302" t="s">
        <v>4254</v>
      </c>
    </row>
    <row r="136" spans="1:25" s="191" customFormat="1" ht="15">
      <c r="A136" s="331"/>
      <c r="B136" s="311"/>
      <c r="C136" s="327"/>
      <c r="D136" s="327"/>
      <c r="E136" s="327"/>
      <c r="F136" s="328"/>
      <c r="G136" s="302" t="s">
        <v>321</v>
      </c>
      <c r="H136" s="302" t="s">
        <v>693</v>
      </c>
      <c r="I136" s="332" t="s">
        <v>4253</v>
      </c>
      <c r="J136" s="329">
        <v>43416000</v>
      </c>
      <c r="K136" s="330" t="s">
        <v>715</v>
      </c>
      <c r="L136" s="302" t="s">
        <v>4254</v>
      </c>
    </row>
    <row r="137" spans="1:25" s="191" customFormat="1" ht="15">
      <c r="A137" s="331"/>
      <c r="B137" s="311"/>
      <c r="C137" s="327"/>
      <c r="D137" s="327"/>
      <c r="E137" s="327"/>
      <c r="F137" s="328"/>
      <c r="G137" s="302" t="s">
        <v>321</v>
      </c>
      <c r="H137" s="302" t="s">
        <v>696</v>
      </c>
      <c r="I137" s="332" t="s">
        <v>4253</v>
      </c>
      <c r="J137" s="329">
        <v>21928320</v>
      </c>
      <c r="K137" s="330" t="s">
        <v>715</v>
      </c>
      <c r="L137" s="302" t="s">
        <v>4254</v>
      </c>
    </row>
    <row r="138" spans="1:25" s="191" customFormat="1" ht="15">
      <c r="A138" s="331"/>
      <c r="B138" s="311"/>
      <c r="C138" s="327"/>
      <c r="D138" s="327"/>
      <c r="E138" s="327"/>
      <c r="F138" s="328"/>
      <c r="G138" s="302" t="s">
        <v>321</v>
      </c>
      <c r="H138" s="302" t="s">
        <v>693</v>
      </c>
      <c r="I138" s="332" t="s">
        <v>4263</v>
      </c>
      <c r="J138" s="329">
        <v>18760000</v>
      </c>
      <c r="K138" s="330" t="s">
        <v>34</v>
      </c>
      <c r="L138" s="302" t="s">
        <v>4254</v>
      </c>
    </row>
    <row r="139" spans="1:25" s="191" customFormat="1" ht="15">
      <c r="A139" s="331"/>
      <c r="B139" s="311"/>
      <c r="C139" s="327"/>
      <c r="D139" s="327"/>
      <c r="E139" s="327"/>
      <c r="F139" s="328"/>
      <c r="G139" s="302" t="s">
        <v>321</v>
      </c>
      <c r="H139" s="302" t="s">
        <v>696</v>
      </c>
      <c r="I139" s="332" t="s">
        <v>4263</v>
      </c>
      <c r="J139" s="329">
        <v>9475200</v>
      </c>
      <c r="K139" s="330" t="s">
        <v>34</v>
      </c>
      <c r="L139" s="302" t="s">
        <v>4254</v>
      </c>
    </row>
    <row r="140" spans="1:25" s="191" customFormat="1" ht="30">
      <c r="A140" s="331"/>
      <c r="B140" s="311"/>
      <c r="C140" s="327"/>
      <c r="D140" s="327"/>
      <c r="E140" s="327"/>
      <c r="F140" s="328"/>
      <c r="G140" s="302" t="s">
        <v>321</v>
      </c>
      <c r="H140" s="302" t="s">
        <v>693</v>
      </c>
      <c r="I140" s="332" t="s">
        <v>4264</v>
      </c>
      <c r="J140" s="329">
        <v>22512000</v>
      </c>
      <c r="K140" s="330" t="s">
        <v>604</v>
      </c>
      <c r="L140" s="302" t="s">
        <v>4254</v>
      </c>
    </row>
    <row r="141" spans="1:25" s="191" customFormat="1" ht="30">
      <c r="A141" s="333"/>
      <c r="B141" s="311"/>
      <c r="C141" s="327"/>
      <c r="D141" s="327"/>
      <c r="E141" s="327"/>
      <c r="F141" s="328"/>
      <c r="G141" s="302" t="s">
        <v>321</v>
      </c>
      <c r="H141" s="302" t="s">
        <v>696</v>
      </c>
      <c r="I141" s="332" t="s">
        <v>4264</v>
      </c>
      <c r="J141" s="329">
        <v>10170240</v>
      </c>
      <c r="K141" s="330" t="s">
        <v>604</v>
      </c>
      <c r="L141" s="302" t="s">
        <v>4254</v>
      </c>
    </row>
    <row r="142" spans="1:25" s="148" customFormat="1" ht="15">
      <c r="A142" s="198">
        <v>24</v>
      </c>
      <c r="B142" s="311"/>
      <c r="C142" s="245">
        <v>133</v>
      </c>
      <c r="D142" s="245" t="s">
        <v>588</v>
      </c>
      <c r="E142" s="334" t="s">
        <v>4265</v>
      </c>
      <c r="F142" s="335" t="s">
        <v>4266</v>
      </c>
      <c r="G142" s="245" t="s">
        <v>589</v>
      </c>
      <c r="H142" s="245" t="s">
        <v>325</v>
      </c>
      <c r="I142" s="336" t="s">
        <v>590</v>
      </c>
      <c r="J142" s="337" t="s">
        <v>4267</v>
      </c>
      <c r="K142" s="245" t="s">
        <v>4268</v>
      </c>
      <c r="L142" s="338"/>
      <c r="M142" s="338"/>
      <c r="N142" s="338"/>
      <c r="O142" s="338"/>
      <c r="P142" s="338"/>
      <c r="Q142" s="338"/>
      <c r="R142" s="338"/>
      <c r="S142" s="338"/>
      <c r="T142" s="338"/>
      <c r="U142" s="338"/>
      <c r="V142" s="338"/>
      <c r="W142" s="338"/>
      <c r="X142" s="338"/>
      <c r="Y142" s="338"/>
    </row>
    <row r="143" spans="1:25" s="148" customFormat="1" ht="15">
      <c r="A143" s="198">
        <v>24</v>
      </c>
      <c r="B143" s="311"/>
      <c r="C143" s="339"/>
      <c r="D143" s="339"/>
      <c r="E143" s="339"/>
      <c r="F143" s="340"/>
      <c r="G143" s="339"/>
      <c r="H143" s="339"/>
      <c r="I143" s="341" t="s">
        <v>591</v>
      </c>
      <c r="J143" s="342" t="s">
        <v>4269</v>
      </c>
      <c r="K143" s="339"/>
      <c r="L143" s="338"/>
      <c r="M143" s="338"/>
      <c r="N143" s="338"/>
      <c r="O143" s="338"/>
      <c r="P143" s="338"/>
      <c r="Q143" s="338"/>
      <c r="R143" s="338"/>
      <c r="S143" s="338"/>
      <c r="T143" s="338"/>
      <c r="U143" s="338"/>
      <c r="V143" s="338"/>
      <c r="W143" s="338"/>
      <c r="X143" s="338"/>
      <c r="Y143" s="338"/>
    </row>
    <row r="144" spans="1:25" s="148" customFormat="1" ht="15">
      <c r="A144" s="198">
        <v>24</v>
      </c>
      <c r="B144" s="311"/>
      <c r="C144" s="339"/>
      <c r="D144" s="339"/>
      <c r="E144" s="339"/>
      <c r="F144" s="340"/>
      <c r="G144" s="339"/>
      <c r="H144" s="339"/>
      <c r="I144" s="341" t="s">
        <v>592</v>
      </c>
      <c r="J144" s="342">
        <v>210000</v>
      </c>
      <c r="K144" s="339"/>
      <c r="L144" s="338"/>
      <c r="M144" s="338"/>
      <c r="N144" s="338"/>
      <c r="O144" s="338"/>
      <c r="P144" s="338"/>
      <c r="Q144" s="338"/>
      <c r="R144" s="338"/>
      <c r="S144" s="338"/>
      <c r="T144" s="338"/>
      <c r="U144" s="338"/>
      <c r="V144" s="338"/>
      <c r="W144" s="338"/>
      <c r="X144" s="338"/>
      <c r="Y144" s="338"/>
    </row>
    <row r="145" spans="1:25" s="148" customFormat="1" ht="15">
      <c r="A145" s="198">
        <v>24</v>
      </c>
      <c r="B145" s="311"/>
      <c r="C145" s="339"/>
      <c r="D145" s="339"/>
      <c r="E145" s="339"/>
      <c r="F145" s="340"/>
      <c r="G145" s="339"/>
      <c r="H145" s="339"/>
      <c r="I145" s="343" t="s">
        <v>593</v>
      </c>
      <c r="J145" s="344">
        <v>209.58600000000001</v>
      </c>
      <c r="K145" s="339"/>
      <c r="L145" s="338"/>
      <c r="M145" s="338"/>
      <c r="N145" s="338"/>
      <c r="O145" s="338"/>
      <c r="P145" s="338"/>
      <c r="Q145" s="338"/>
      <c r="R145" s="338"/>
      <c r="S145" s="338"/>
      <c r="T145" s="338"/>
      <c r="U145" s="338"/>
      <c r="V145" s="338"/>
      <c r="W145" s="338"/>
      <c r="X145" s="338"/>
      <c r="Y145" s="338"/>
    </row>
    <row r="146" spans="1:25" s="148" customFormat="1" ht="15">
      <c r="A146" s="198">
        <v>24</v>
      </c>
      <c r="B146" s="311"/>
      <c r="C146" s="245">
        <v>133</v>
      </c>
      <c r="D146" s="245" t="s">
        <v>588</v>
      </c>
      <c r="E146" s="334" t="s">
        <v>4265</v>
      </c>
      <c r="F146" s="340"/>
      <c r="G146" s="245" t="s">
        <v>589</v>
      </c>
      <c r="H146" s="345" t="s">
        <v>4270</v>
      </c>
      <c r="I146" s="346" t="s">
        <v>590</v>
      </c>
      <c r="J146" s="347">
        <v>3750000</v>
      </c>
      <c r="K146" s="245" t="s">
        <v>698</v>
      </c>
      <c r="L146" s="338"/>
      <c r="M146" s="338"/>
      <c r="N146" s="338"/>
      <c r="O146" s="338"/>
      <c r="P146" s="338"/>
      <c r="Q146" s="338"/>
      <c r="R146" s="338"/>
      <c r="S146" s="338"/>
      <c r="T146" s="338"/>
      <c r="U146" s="338"/>
      <c r="V146" s="338"/>
      <c r="W146" s="338"/>
      <c r="X146" s="338"/>
      <c r="Y146" s="338"/>
    </row>
    <row r="147" spans="1:25" s="148" customFormat="1" ht="15">
      <c r="A147" s="198">
        <v>24</v>
      </c>
      <c r="B147" s="311"/>
      <c r="C147" s="339"/>
      <c r="D147" s="339"/>
      <c r="E147" s="339"/>
      <c r="F147" s="340"/>
      <c r="G147" s="339"/>
      <c r="H147" s="339"/>
      <c r="I147" s="346" t="s">
        <v>591</v>
      </c>
      <c r="J147" s="347">
        <v>2000000</v>
      </c>
      <c r="K147" s="339"/>
      <c r="L147" s="338"/>
      <c r="M147" s="338"/>
      <c r="N147" s="338"/>
      <c r="O147" s="338"/>
      <c r="P147" s="338"/>
      <c r="Q147" s="338"/>
      <c r="R147" s="338"/>
      <c r="S147" s="338"/>
      <c r="T147" s="338"/>
      <c r="U147" s="338"/>
      <c r="V147" s="338"/>
      <c r="W147" s="338"/>
      <c r="X147" s="338"/>
      <c r="Y147" s="338"/>
    </row>
    <row r="148" spans="1:25" s="148" customFormat="1" ht="15">
      <c r="A148" s="198"/>
      <c r="B148" s="311"/>
      <c r="C148" s="339"/>
      <c r="D148" s="339"/>
      <c r="E148" s="339"/>
      <c r="F148" s="340"/>
      <c r="G148" s="339"/>
      <c r="H148" s="339"/>
      <c r="I148" s="341" t="s">
        <v>592</v>
      </c>
      <c r="J148" s="347">
        <v>0</v>
      </c>
      <c r="K148" s="339"/>
      <c r="L148" s="338"/>
      <c r="M148" s="338"/>
      <c r="N148" s="338"/>
      <c r="O148" s="338"/>
      <c r="P148" s="338"/>
      <c r="Q148" s="338"/>
      <c r="R148" s="338"/>
      <c r="S148" s="338"/>
      <c r="T148" s="338"/>
      <c r="U148" s="338"/>
      <c r="V148" s="338"/>
      <c r="W148" s="338"/>
      <c r="X148" s="338"/>
      <c r="Y148" s="338"/>
    </row>
    <row r="149" spans="1:25" s="148" customFormat="1" ht="15">
      <c r="A149" s="198">
        <v>24</v>
      </c>
      <c r="B149" s="311"/>
      <c r="C149" s="339"/>
      <c r="D149" s="339"/>
      <c r="E149" s="339"/>
      <c r="F149" s="340"/>
      <c r="G149" s="339"/>
      <c r="H149" s="339"/>
      <c r="I149" s="348" t="s">
        <v>594</v>
      </c>
      <c r="J149" s="347">
        <v>310000</v>
      </c>
      <c r="K149" s="339"/>
      <c r="L149" s="338"/>
      <c r="M149" s="338"/>
      <c r="N149" s="338"/>
      <c r="O149" s="338"/>
      <c r="P149" s="338"/>
      <c r="Q149" s="338"/>
      <c r="R149" s="338"/>
      <c r="S149" s="338"/>
      <c r="T149" s="338"/>
      <c r="U149" s="338"/>
      <c r="V149" s="338"/>
      <c r="W149" s="338"/>
      <c r="X149" s="338"/>
      <c r="Y149" s="338"/>
    </row>
    <row r="150" spans="1:25" s="148" customFormat="1" ht="15">
      <c r="A150" s="198">
        <v>24</v>
      </c>
      <c r="B150" s="311"/>
      <c r="C150" s="245">
        <v>133</v>
      </c>
      <c r="D150" s="245" t="s">
        <v>588</v>
      </c>
      <c r="E150" s="334" t="s">
        <v>4265</v>
      </c>
      <c r="F150" s="340"/>
      <c r="G150" s="245" t="s">
        <v>589</v>
      </c>
      <c r="H150" s="345" t="s">
        <v>595</v>
      </c>
      <c r="I150" s="346" t="s">
        <v>590</v>
      </c>
      <c r="J150" s="347">
        <v>3000000</v>
      </c>
      <c r="K150" s="245" t="s">
        <v>50</v>
      </c>
      <c r="L150" s="338"/>
      <c r="M150" s="338"/>
      <c r="N150" s="338"/>
      <c r="O150" s="338"/>
      <c r="P150" s="338"/>
      <c r="Q150" s="338"/>
      <c r="R150" s="338"/>
      <c r="S150" s="338"/>
      <c r="T150" s="338"/>
      <c r="U150" s="338"/>
      <c r="V150" s="338"/>
      <c r="W150" s="338"/>
      <c r="X150" s="338"/>
      <c r="Y150" s="338"/>
    </row>
    <row r="151" spans="1:25" s="148" customFormat="1" ht="15">
      <c r="A151" s="198">
        <v>24</v>
      </c>
      <c r="B151" s="311"/>
      <c r="C151" s="339"/>
      <c r="D151" s="339"/>
      <c r="E151" s="339"/>
      <c r="F151" s="340"/>
      <c r="G151" s="339"/>
      <c r="H151" s="339"/>
      <c r="I151" s="346" t="s">
        <v>591</v>
      </c>
      <c r="J151" s="347">
        <v>1600000</v>
      </c>
      <c r="K151" s="339"/>
      <c r="L151" s="338"/>
      <c r="M151" s="338"/>
      <c r="N151" s="338"/>
      <c r="O151" s="338"/>
      <c r="P151" s="338"/>
      <c r="Q151" s="338"/>
      <c r="R151" s="338"/>
      <c r="S151" s="338"/>
      <c r="T151" s="338"/>
      <c r="U151" s="338"/>
      <c r="V151" s="338"/>
      <c r="W151" s="338"/>
      <c r="X151" s="338"/>
      <c r="Y151" s="338"/>
    </row>
    <row r="152" spans="1:25" s="148" customFormat="1" ht="15">
      <c r="A152" s="198"/>
      <c r="B152" s="311"/>
      <c r="C152" s="339"/>
      <c r="D152" s="339"/>
      <c r="E152" s="339"/>
      <c r="F152" s="340"/>
      <c r="G152" s="339"/>
      <c r="H152" s="339"/>
      <c r="I152" s="341" t="s">
        <v>592</v>
      </c>
      <c r="J152" s="347">
        <v>0</v>
      </c>
      <c r="K152" s="339"/>
      <c r="L152" s="338"/>
      <c r="M152" s="338"/>
      <c r="N152" s="338"/>
      <c r="O152" s="338"/>
      <c r="P152" s="338"/>
      <c r="Q152" s="338"/>
      <c r="R152" s="338"/>
      <c r="S152" s="338"/>
      <c r="T152" s="338"/>
      <c r="U152" s="338"/>
      <c r="V152" s="338"/>
      <c r="W152" s="338"/>
      <c r="X152" s="338"/>
      <c r="Y152" s="338"/>
    </row>
    <row r="153" spans="1:25" s="148" customFormat="1" ht="15">
      <c r="A153" s="198">
        <v>24</v>
      </c>
      <c r="B153" s="311"/>
      <c r="C153" s="339"/>
      <c r="D153" s="339"/>
      <c r="E153" s="339"/>
      <c r="F153" s="340"/>
      <c r="G153" s="339"/>
      <c r="H153" s="339"/>
      <c r="I153" s="348" t="s">
        <v>594</v>
      </c>
      <c r="J153" s="347">
        <v>248000</v>
      </c>
      <c r="K153" s="339"/>
      <c r="L153" s="338"/>
      <c r="M153" s="338"/>
      <c r="N153" s="338"/>
      <c r="O153" s="338"/>
      <c r="P153" s="338"/>
      <c r="Q153" s="338"/>
      <c r="R153" s="338"/>
      <c r="S153" s="338"/>
      <c r="T153" s="338"/>
      <c r="U153" s="338"/>
      <c r="V153" s="338"/>
      <c r="W153" s="338"/>
      <c r="X153" s="338"/>
      <c r="Y153" s="338"/>
    </row>
    <row r="154" spans="1:25" s="148" customFormat="1" ht="15">
      <c r="A154" s="198">
        <v>24</v>
      </c>
      <c r="B154" s="311"/>
      <c r="C154" s="245">
        <v>133</v>
      </c>
      <c r="D154" s="245" t="s">
        <v>588</v>
      </c>
      <c r="E154" s="334" t="s">
        <v>4265</v>
      </c>
      <c r="F154" s="340"/>
      <c r="G154" s="245" t="s">
        <v>589</v>
      </c>
      <c r="H154" s="345" t="s">
        <v>596</v>
      </c>
      <c r="I154" s="346" t="s">
        <v>590</v>
      </c>
      <c r="J154" s="347">
        <v>5250000</v>
      </c>
      <c r="K154" s="245" t="s">
        <v>597</v>
      </c>
      <c r="L154" s="338"/>
      <c r="M154" s="338"/>
      <c r="N154" s="338"/>
      <c r="O154" s="338"/>
      <c r="P154" s="338"/>
      <c r="Q154" s="338"/>
      <c r="R154" s="338"/>
      <c r="S154" s="338"/>
      <c r="T154" s="338"/>
      <c r="U154" s="338"/>
      <c r="V154" s="338"/>
      <c r="W154" s="338"/>
      <c r="X154" s="338"/>
      <c r="Y154" s="338"/>
    </row>
    <row r="155" spans="1:25" s="148" customFormat="1" ht="15">
      <c r="A155" s="198">
        <v>24</v>
      </c>
      <c r="B155" s="311"/>
      <c r="C155" s="339"/>
      <c r="D155" s="339"/>
      <c r="E155" s="339"/>
      <c r="F155" s="340"/>
      <c r="G155" s="339"/>
      <c r="H155" s="339"/>
      <c r="I155" s="346" t="s">
        <v>591</v>
      </c>
      <c r="J155" s="347">
        <v>2800000</v>
      </c>
      <c r="K155" s="339"/>
      <c r="L155" s="338"/>
      <c r="M155" s="338"/>
      <c r="N155" s="338"/>
      <c r="O155" s="338"/>
      <c r="P155" s="338"/>
      <c r="Q155" s="338"/>
      <c r="R155" s="338"/>
      <c r="S155" s="338"/>
      <c r="T155" s="338"/>
      <c r="U155" s="338"/>
      <c r="V155" s="338"/>
      <c r="W155" s="338"/>
      <c r="X155" s="338"/>
      <c r="Y155" s="338"/>
    </row>
    <row r="156" spans="1:25" s="148" customFormat="1" ht="15">
      <c r="A156" s="198"/>
      <c r="B156" s="311"/>
      <c r="C156" s="339"/>
      <c r="D156" s="339"/>
      <c r="E156" s="339"/>
      <c r="F156" s="340"/>
      <c r="G156" s="339"/>
      <c r="H156" s="339"/>
      <c r="I156" s="346" t="s">
        <v>598</v>
      </c>
      <c r="J156" s="347">
        <v>200000</v>
      </c>
      <c r="K156" s="339"/>
      <c r="L156" s="338"/>
      <c r="M156" s="338"/>
      <c r="N156" s="338"/>
      <c r="O156" s="338"/>
      <c r="P156" s="338"/>
      <c r="Q156" s="338"/>
      <c r="R156" s="338"/>
      <c r="S156" s="338"/>
      <c r="T156" s="338"/>
      <c r="U156" s="338"/>
      <c r="V156" s="338"/>
      <c r="W156" s="338"/>
      <c r="X156" s="338"/>
      <c r="Y156" s="338"/>
    </row>
    <row r="157" spans="1:25" s="148" customFormat="1" ht="15">
      <c r="A157" s="198">
        <v>24</v>
      </c>
      <c r="B157" s="311"/>
      <c r="C157" s="339"/>
      <c r="D157" s="339"/>
      <c r="E157" s="339"/>
      <c r="F157" s="340"/>
      <c r="G157" s="339"/>
      <c r="H157" s="339"/>
      <c r="I157" s="348" t="s">
        <v>594</v>
      </c>
      <c r="J157" s="347">
        <v>369821</v>
      </c>
      <c r="K157" s="339"/>
      <c r="L157" s="338"/>
      <c r="M157" s="338"/>
      <c r="N157" s="338"/>
      <c r="O157" s="338"/>
      <c r="P157" s="338"/>
      <c r="Q157" s="338"/>
      <c r="R157" s="338"/>
      <c r="S157" s="338"/>
      <c r="T157" s="338"/>
      <c r="U157" s="338"/>
      <c r="V157" s="338"/>
      <c r="W157" s="338"/>
      <c r="X157" s="338"/>
      <c r="Y157" s="338"/>
    </row>
    <row r="158" spans="1:25" s="148" customFormat="1" ht="15">
      <c r="A158" s="198">
        <v>24</v>
      </c>
      <c r="B158" s="311"/>
      <c r="C158" s="245">
        <v>133</v>
      </c>
      <c r="D158" s="245" t="s">
        <v>588</v>
      </c>
      <c r="E158" s="334" t="s">
        <v>4265</v>
      </c>
      <c r="F158" s="340"/>
      <c r="G158" s="245" t="s">
        <v>589</v>
      </c>
      <c r="H158" s="345" t="s">
        <v>4271</v>
      </c>
      <c r="I158" s="346" t="s">
        <v>590</v>
      </c>
      <c r="J158" s="347">
        <v>9000000</v>
      </c>
      <c r="K158" s="245" t="s">
        <v>199</v>
      </c>
      <c r="L158" s="338"/>
      <c r="M158" s="338"/>
      <c r="N158" s="338"/>
      <c r="O158" s="338"/>
      <c r="P158" s="338"/>
      <c r="Q158" s="338"/>
      <c r="R158" s="338"/>
      <c r="S158" s="338"/>
      <c r="T158" s="338"/>
      <c r="U158" s="338"/>
      <c r="V158" s="338"/>
      <c r="W158" s="338"/>
      <c r="X158" s="338"/>
      <c r="Y158" s="338"/>
    </row>
    <row r="159" spans="1:25" s="148" customFormat="1" ht="15">
      <c r="A159" s="198">
        <v>24</v>
      </c>
      <c r="B159" s="311"/>
      <c r="C159" s="339"/>
      <c r="D159" s="339"/>
      <c r="E159" s="339"/>
      <c r="F159" s="340"/>
      <c r="G159" s="339"/>
      <c r="H159" s="339"/>
      <c r="I159" s="346" t="s">
        <v>591</v>
      </c>
      <c r="J159" s="347">
        <v>4800000</v>
      </c>
      <c r="K159" s="339"/>
      <c r="L159" s="338"/>
      <c r="M159" s="338"/>
      <c r="N159" s="338"/>
      <c r="O159" s="338"/>
      <c r="P159" s="338"/>
      <c r="Q159" s="338"/>
      <c r="R159" s="338"/>
      <c r="S159" s="338"/>
      <c r="T159" s="338"/>
      <c r="U159" s="338"/>
      <c r="V159" s="338"/>
      <c r="W159" s="338"/>
      <c r="X159" s="338"/>
      <c r="Y159" s="338"/>
    </row>
    <row r="160" spans="1:25" s="148" customFormat="1" ht="15">
      <c r="A160" s="198"/>
      <c r="B160" s="311"/>
      <c r="C160" s="339"/>
      <c r="D160" s="339"/>
      <c r="E160" s="339"/>
      <c r="F160" s="340"/>
      <c r="G160" s="339"/>
      <c r="H160" s="339"/>
      <c r="I160" s="346" t="s">
        <v>598</v>
      </c>
      <c r="J160" s="347">
        <v>0</v>
      </c>
      <c r="K160" s="339"/>
      <c r="L160" s="338"/>
      <c r="M160" s="338"/>
      <c r="N160" s="338"/>
      <c r="O160" s="338"/>
      <c r="P160" s="338"/>
      <c r="Q160" s="338"/>
      <c r="R160" s="338"/>
      <c r="S160" s="338"/>
      <c r="T160" s="338"/>
      <c r="U160" s="338"/>
      <c r="V160" s="338"/>
      <c r="W160" s="338"/>
      <c r="X160" s="338"/>
      <c r="Y160" s="338"/>
    </row>
    <row r="161" spans="1:25" s="148" customFormat="1" ht="15">
      <c r="A161" s="198">
        <v>24</v>
      </c>
      <c r="B161" s="311"/>
      <c r="C161" s="339"/>
      <c r="D161" s="339"/>
      <c r="E161" s="339"/>
      <c r="F161" s="340"/>
      <c r="G161" s="339"/>
      <c r="H161" s="339"/>
      <c r="I161" s="348" t="s">
        <v>594</v>
      </c>
      <c r="J161" s="347">
        <v>744000</v>
      </c>
      <c r="K161" s="339"/>
      <c r="L161" s="338"/>
      <c r="M161" s="338"/>
      <c r="N161" s="338"/>
      <c r="O161" s="338"/>
      <c r="P161" s="338"/>
      <c r="Q161" s="338"/>
      <c r="R161" s="338"/>
      <c r="S161" s="338"/>
      <c r="T161" s="338"/>
      <c r="U161" s="338"/>
      <c r="V161" s="338"/>
      <c r="W161" s="338"/>
      <c r="X161" s="338"/>
      <c r="Y161" s="338"/>
    </row>
    <row r="162" spans="1:25" s="148" customFormat="1" ht="15">
      <c r="A162" s="198">
        <v>24</v>
      </c>
      <c r="B162" s="311"/>
      <c r="C162" s="245">
        <v>133</v>
      </c>
      <c r="D162" s="245" t="s">
        <v>588</v>
      </c>
      <c r="E162" s="334" t="s">
        <v>4265</v>
      </c>
      <c r="F162" s="340"/>
      <c r="G162" s="245" t="s">
        <v>589</v>
      </c>
      <c r="H162" s="345" t="s">
        <v>4272</v>
      </c>
      <c r="I162" s="346" t="s">
        <v>590</v>
      </c>
      <c r="J162" s="347">
        <v>8250000</v>
      </c>
      <c r="K162" s="349" t="s">
        <v>42</v>
      </c>
      <c r="L162" s="338"/>
      <c r="M162" s="338"/>
      <c r="N162" s="338"/>
      <c r="O162" s="338"/>
      <c r="P162" s="338"/>
      <c r="Q162" s="338"/>
      <c r="R162" s="338"/>
      <c r="S162" s="338"/>
      <c r="T162" s="338"/>
      <c r="U162" s="338"/>
      <c r="V162" s="338"/>
      <c r="W162" s="338"/>
      <c r="X162" s="338"/>
      <c r="Y162" s="338"/>
    </row>
    <row r="163" spans="1:25" s="148" customFormat="1" ht="15">
      <c r="A163" s="198">
        <v>24</v>
      </c>
      <c r="B163" s="311"/>
      <c r="C163" s="339"/>
      <c r="D163" s="339"/>
      <c r="E163" s="339"/>
      <c r="F163" s="340"/>
      <c r="G163" s="339"/>
      <c r="H163" s="339"/>
      <c r="I163" s="346" t="s">
        <v>591</v>
      </c>
      <c r="J163" s="347">
        <v>4400000</v>
      </c>
      <c r="K163" s="339"/>
      <c r="L163" s="338"/>
      <c r="M163" s="338"/>
      <c r="N163" s="338"/>
      <c r="O163" s="338"/>
      <c r="P163" s="338"/>
      <c r="Q163" s="338"/>
      <c r="R163" s="338"/>
      <c r="S163" s="338"/>
      <c r="T163" s="338"/>
      <c r="U163" s="338"/>
      <c r="V163" s="338"/>
      <c r="W163" s="338"/>
      <c r="X163" s="338"/>
      <c r="Y163" s="338"/>
    </row>
    <row r="164" spans="1:25" s="148" customFormat="1" ht="15">
      <c r="A164" s="198"/>
      <c r="B164" s="311"/>
      <c r="C164" s="339"/>
      <c r="D164" s="339"/>
      <c r="E164" s="339"/>
      <c r="F164" s="340"/>
      <c r="G164" s="339"/>
      <c r="H164" s="339"/>
      <c r="I164" s="346" t="s">
        <v>598</v>
      </c>
      <c r="J164" s="347">
        <v>0</v>
      </c>
      <c r="K164" s="339"/>
      <c r="L164" s="338"/>
      <c r="M164" s="338"/>
      <c r="N164" s="338"/>
      <c r="O164" s="338"/>
      <c r="P164" s="338"/>
      <c r="Q164" s="338"/>
      <c r="R164" s="338"/>
      <c r="S164" s="338"/>
      <c r="T164" s="338"/>
      <c r="U164" s="338"/>
      <c r="V164" s="338"/>
      <c r="W164" s="338"/>
      <c r="X164" s="338"/>
      <c r="Y164" s="338"/>
    </row>
    <row r="165" spans="1:25" s="148" customFormat="1" ht="15">
      <c r="A165" s="198">
        <v>24</v>
      </c>
      <c r="B165" s="311"/>
      <c r="C165" s="339"/>
      <c r="D165" s="339"/>
      <c r="E165" s="339"/>
      <c r="F165" s="340"/>
      <c r="G165" s="339"/>
      <c r="H165" s="339"/>
      <c r="I165" s="348" t="s">
        <v>594</v>
      </c>
      <c r="J165" s="347">
        <v>682000</v>
      </c>
      <c r="K165" s="339"/>
      <c r="L165" s="338"/>
      <c r="M165" s="338"/>
      <c r="N165" s="338"/>
      <c r="O165" s="338"/>
      <c r="P165" s="338"/>
      <c r="Q165" s="338"/>
      <c r="R165" s="338"/>
      <c r="S165" s="338"/>
      <c r="T165" s="338"/>
      <c r="U165" s="338"/>
      <c r="V165" s="338"/>
      <c r="W165" s="338"/>
      <c r="X165" s="338"/>
      <c r="Y165" s="338"/>
    </row>
    <row r="166" spans="1:25" s="148" customFormat="1" ht="15">
      <c r="A166" s="198">
        <v>24</v>
      </c>
      <c r="B166" s="311"/>
      <c r="C166" s="245">
        <v>133</v>
      </c>
      <c r="D166" s="245" t="s">
        <v>588</v>
      </c>
      <c r="E166" s="334" t="s">
        <v>4265</v>
      </c>
      <c r="F166" s="340"/>
      <c r="G166" s="245" t="s">
        <v>589</v>
      </c>
      <c r="H166" s="345" t="s">
        <v>90</v>
      </c>
      <c r="I166" s="346" t="s">
        <v>590</v>
      </c>
      <c r="J166" s="347">
        <v>8250000</v>
      </c>
      <c r="K166" s="349" t="s">
        <v>4273</v>
      </c>
      <c r="L166" s="338"/>
      <c r="M166" s="338"/>
      <c r="N166" s="338"/>
      <c r="O166" s="338"/>
      <c r="P166" s="338"/>
      <c r="Q166" s="338"/>
      <c r="R166" s="338"/>
      <c r="S166" s="338"/>
      <c r="T166" s="338"/>
      <c r="U166" s="338"/>
      <c r="V166" s="338"/>
      <c r="W166" s="338"/>
      <c r="X166" s="338"/>
      <c r="Y166" s="338"/>
    </row>
    <row r="167" spans="1:25" s="148" customFormat="1" ht="15">
      <c r="A167" s="198">
        <v>24</v>
      </c>
      <c r="B167" s="311"/>
      <c r="C167" s="339"/>
      <c r="D167" s="339"/>
      <c r="E167" s="339"/>
      <c r="F167" s="340"/>
      <c r="G167" s="339"/>
      <c r="H167" s="339"/>
      <c r="I167" s="346" t="s">
        <v>591</v>
      </c>
      <c r="J167" s="347">
        <v>4350000</v>
      </c>
      <c r="K167" s="339"/>
      <c r="L167" s="338"/>
      <c r="M167" s="338"/>
      <c r="N167" s="338"/>
      <c r="O167" s="338"/>
      <c r="P167" s="338"/>
      <c r="Q167" s="338"/>
      <c r="R167" s="338"/>
      <c r="S167" s="338"/>
      <c r="T167" s="338"/>
      <c r="U167" s="338"/>
      <c r="V167" s="338"/>
      <c r="W167" s="338"/>
      <c r="X167" s="338"/>
      <c r="Y167" s="338"/>
    </row>
    <row r="168" spans="1:25" s="148" customFormat="1" ht="15">
      <c r="A168" s="198"/>
      <c r="B168" s="311"/>
      <c r="C168" s="339"/>
      <c r="D168" s="339"/>
      <c r="E168" s="339"/>
      <c r="F168" s="340"/>
      <c r="G168" s="339"/>
      <c r="H168" s="339"/>
      <c r="I168" s="346" t="s">
        <v>598</v>
      </c>
      <c r="J168" s="347">
        <v>0</v>
      </c>
      <c r="K168" s="339"/>
      <c r="L168" s="338"/>
      <c r="M168" s="338"/>
      <c r="N168" s="338"/>
      <c r="O168" s="338"/>
      <c r="P168" s="338"/>
      <c r="Q168" s="338"/>
      <c r="R168" s="338"/>
      <c r="S168" s="338"/>
      <c r="T168" s="338"/>
      <c r="U168" s="338"/>
      <c r="V168" s="338"/>
      <c r="W168" s="338"/>
      <c r="X168" s="338"/>
      <c r="Y168" s="338"/>
    </row>
    <row r="169" spans="1:25" s="148" customFormat="1" ht="15">
      <c r="A169" s="198">
        <v>24</v>
      </c>
      <c r="B169" s="311"/>
      <c r="C169" s="339"/>
      <c r="D169" s="339"/>
      <c r="E169" s="339"/>
      <c r="F169" s="340"/>
      <c r="G169" s="339"/>
      <c r="H169" s="339"/>
      <c r="I169" s="348" t="s">
        <v>594</v>
      </c>
      <c r="J169" s="347">
        <v>682000</v>
      </c>
      <c r="K169" s="339"/>
      <c r="L169" s="338"/>
      <c r="M169" s="338"/>
      <c r="N169" s="338"/>
      <c r="O169" s="338"/>
      <c r="P169" s="338"/>
      <c r="Q169" s="338"/>
      <c r="R169" s="338"/>
      <c r="S169" s="338"/>
      <c r="T169" s="338"/>
      <c r="U169" s="338"/>
      <c r="V169" s="338"/>
      <c r="W169" s="338"/>
      <c r="X169" s="338"/>
      <c r="Y169" s="338"/>
    </row>
    <row r="170" spans="1:25" s="148" customFormat="1" ht="15">
      <c r="A170" s="198">
        <v>24</v>
      </c>
      <c r="B170" s="311"/>
      <c r="C170" s="245">
        <v>133</v>
      </c>
      <c r="D170" s="245" t="s">
        <v>588</v>
      </c>
      <c r="E170" s="334" t="s">
        <v>4265</v>
      </c>
      <c r="F170" s="340"/>
      <c r="G170" s="245" t="s">
        <v>589</v>
      </c>
      <c r="H170" s="345" t="s">
        <v>4274</v>
      </c>
      <c r="I170" s="346" t="s">
        <v>590</v>
      </c>
      <c r="J170" s="347">
        <v>11250000</v>
      </c>
      <c r="K170" s="349" t="s">
        <v>707</v>
      </c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38"/>
      <c r="Y170" s="338"/>
    </row>
    <row r="171" spans="1:25" s="148" customFormat="1" ht="15">
      <c r="A171" s="198">
        <v>24</v>
      </c>
      <c r="B171" s="311"/>
      <c r="C171" s="339"/>
      <c r="D171" s="339"/>
      <c r="E171" s="339"/>
      <c r="F171" s="340"/>
      <c r="G171" s="339"/>
      <c r="H171" s="339"/>
      <c r="I171" s="346" t="s">
        <v>591</v>
      </c>
      <c r="J171" s="347">
        <v>4800000</v>
      </c>
      <c r="K171" s="339"/>
      <c r="L171" s="338"/>
      <c r="M171" s="338"/>
      <c r="N171" s="338"/>
      <c r="O171" s="338"/>
      <c r="P171" s="338"/>
      <c r="Q171" s="338"/>
      <c r="R171" s="338"/>
      <c r="S171" s="338"/>
      <c r="T171" s="338"/>
      <c r="U171" s="338"/>
      <c r="V171" s="338"/>
      <c r="W171" s="338"/>
      <c r="X171" s="338"/>
      <c r="Y171" s="338"/>
    </row>
    <row r="172" spans="1:25" s="148" customFormat="1" ht="15">
      <c r="A172" s="198"/>
      <c r="B172" s="311"/>
      <c r="C172" s="339"/>
      <c r="D172" s="339"/>
      <c r="E172" s="339"/>
      <c r="F172" s="340"/>
      <c r="G172" s="339"/>
      <c r="H172" s="339"/>
      <c r="I172" s="346" t="s">
        <v>598</v>
      </c>
      <c r="J172" s="347">
        <v>0</v>
      </c>
      <c r="K172" s="339"/>
      <c r="L172" s="338"/>
      <c r="M172" s="338"/>
      <c r="N172" s="338"/>
      <c r="O172" s="338"/>
      <c r="P172" s="338"/>
      <c r="Q172" s="338"/>
      <c r="R172" s="338"/>
      <c r="S172" s="338"/>
      <c r="T172" s="338"/>
      <c r="U172" s="338"/>
      <c r="V172" s="338"/>
      <c r="W172" s="338"/>
      <c r="X172" s="338"/>
      <c r="Y172" s="338"/>
    </row>
    <row r="173" spans="1:25" s="148" customFormat="1" ht="15">
      <c r="A173" s="198">
        <v>24</v>
      </c>
      <c r="B173" s="311"/>
      <c r="C173" s="339"/>
      <c r="D173" s="339"/>
      <c r="E173" s="339"/>
      <c r="F173" s="340"/>
      <c r="G173" s="339"/>
      <c r="H173" s="339"/>
      <c r="I173" s="348" t="s">
        <v>593</v>
      </c>
      <c r="J173" s="347">
        <v>793560</v>
      </c>
      <c r="K173" s="339"/>
      <c r="L173" s="338"/>
      <c r="M173" s="338"/>
      <c r="N173" s="338"/>
      <c r="O173" s="338"/>
      <c r="P173" s="338"/>
      <c r="Q173" s="338"/>
      <c r="R173" s="338"/>
      <c r="S173" s="338"/>
      <c r="T173" s="338"/>
      <c r="U173" s="338"/>
      <c r="V173" s="338"/>
      <c r="W173" s="338"/>
      <c r="X173" s="338"/>
      <c r="Y173" s="338"/>
    </row>
    <row r="174" spans="1:25" s="148" customFormat="1" ht="15">
      <c r="A174" s="198">
        <v>24</v>
      </c>
      <c r="B174" s="311"/>
      <c r="C174" s="245">
        <v>133</v>
      </c>
      <c r="D174" s="245" t="s">
        <v>588</v>
      </c>
      <c r="E174" s="334" t="s">
        <v>4265</v>
      </c>
      <c r="F174" s="340"/>
      <c r="G174" s="245" t="s">
        <v>589</v>
      </c>
      <c r="H174" s="345" t="s">
        <v>4275</v>
      </c>
      <c r="I174" s="346" t="s">
        <v>590</v>
      </c>
      <c r="J174" s="347">
        <v>8250000</v>
      </c>
      <c r="K174" s="349" t="s">
        <v>709</v>
      </c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38"/>
      <c r="X174" s="338"/>
      <c r="Y174" s="338"/>
    </row>
    <row r="175" spans="1:25" s="148" customFormat="1" ht="15">
      <c r="A175" s="198">
        <v>24</v>
      </c>
      <c r="B175" s="311"/>
      <c r="C175" s="339"/>
      <c r="D175" s="339"/>
      <c r="E175" s="339"/>
      <c r="F175" s="340"/>
      <c r="G175" s="339"/>
      <c r="H175" s="339"/>
      <c r="I175" s="346" t="s">
        <v>591</v>
      </c>
      <c r="J175" s="347">
        <v>4400000</v>
      </c>
      <c r="K175" s="339"/>
      <c r="L175" s="338"/>
      <c r="M175" s="338"/>
      <c r="N175" s="338"/>
      <c r="O175" s="338"/>
      <c r="P175" s="338"/>
      <c r="Q175" s="338"/>
      <c r="R175" s="338"/>
      <c r="S175" s="338"/>
      <c r="T175" s="338"/>
      <c r="U175" s="338"/>
      <c r="V175" s="338"/>
      <c r="W175" s="338"/>
      <c r="X175" s="338"/>
      <c r="Y175" s="338"/>
    </row>
    <row r="176" spans="1:25" s="148" customFormat="1" ht="15">
      <c r="A176" s="198"/>
      <c r="B176" s="311"/>
      <c r="C176" s="339"/>
      <c r="D176" s="339"/>
      <c r="E176" s="339"/>
      <c r="F176" s="340"/>
      <c r="G176" s="339"/>
      <c r="H176" s="339"/>
      <c r="I176" s="346" t="s">
        <v>598</v>
      </c>
      <c r="J176" s="347">
        <v>700000</v>
      </c>
      <c r="K176" s="339"/>
      <c r="L176" s="338"/>
      <c r="M176" s="338"/>
      <c r="N176" s="338"/>
      <c r="O176" s="338"/>
      <c r="P176" s="338"/>
      <c r="Q176" s="338"/>
      <c r="R176" s="338"/>
      <c r="S176" s="338"/>
      <c r="T176" s="338"/>
      <c r="U176" s="338"/>
      <c r="V176" s="338"/>
      <c r="W176" s="338"/>
      <c r="X176" s="338"/>
      <c r="Y176" s="338"/>
    </row>
    <row r="177" spans="1:25" s="148" customFormat="1" ht="15">
      <c r="A177" s="198">
        <v>24</v>
      </c>
      <c r="B177" s="311"/>
      <c r="C177" s="339"/>
      <c r="D177" s="339"/>
      <c r="E177" s="339"/>
      <c r="F177" s="340"/>
      <c r="G177" s="339"/>
      <c r="H177" s="339"/>
      <c r="I177" s="348" t="s">
        <v>594</v>
      </c>
      <c r="J177" s="347">
        <v>1278750</v>
      </c>
      <c r="K177" s="339"/>
      <c r="L177" s="338"/>
      <c r="M177" s="338"/>
      <c r="N177" s="338"/>
      <c r="O177" s="338"/>
      <c r="P177" s="338"/>
      <c r="Q177" s="338"/>
      <c r="R177" s="338"/>
      <c r="S177" s="338"/>
      <c r="T177" s="338"/>
      <c r="U177" s="338"/>
      <c r="V177" s="338"/>
      <c r="W177" s="338"/>
      <c r="X177" s="338"/>
      <c r="Y177" s="338"/>
    </row>
    <row r="178" spans="1:25" s="148" customFormat="1" ht="15">
      <c r="A178" s="198">
        <v>24</v>
      </c>
      <c r="B178" s="311"/>
      <c r="C178" s="245">
        <v>133</v>
      </c>
      <c r="D178" s="245" t="s">
        <v>588</v>
      </c>
      <c r="E178" s="334" t="s">
        <v>4265</v>
      </c>
      <c r="F178" s="340"/>
      <c r="G178" s="245" t="s">
        <v>589</v>
      </c>
      <c r="H178" s="345" t="s">
        <v>599</v>
      </c>
      <c r="I178" s="346" t="s">
        <v>590</v>
      </c>
      <c r="J178" s="347">
        <v>4500000</v>
      </c>
      <c r="K178" s="245" t="s">
        <v>600</v>
      </c>
      <c r="L178" s="338"/>
      <c r="M178" s="338"/>
      <c r="N178" s="338"/>
      <c r="O178" s="338"/>
      <c r="P178" s="338"/>
      <c r="Q178" s="338"/>
      <c r="R178" s="338"/>
      <c r="S178" s="338"/>
      <c r="T178" s="338"/>
      <c r="U178" s="338"/>
      <c r="V178" s="338"/>
      <c r="W178" s="338"/>
      <c r="X178" s="338"/>
      <c r="Y178" s="338"/>
    </row>
    <row r="179" spans="1:25" s="148" customFormat="1" ht="15">
      <c r="A179" s="198">
        <v>24</v>
      </c>
      <c r="B179" s="311"/>
      <c r="C179" s="339"/>
      <c r="D179" s="339"/>
      <c r="E179" s="339"/>
      <c r="F179" s="340"/>
      <c r="G179" s="339"/>
      <c r="H179" s="339"/>
      <c r="I179" s="346" t="s">
        <v>591</v>
      </c>
      <c r="J179" s="347">
        <v>2656000</v>
      </c>
      <c r="K179" s="339"/>
      <c r="L179" s="338"/>
      <c r="M179" s="338"/>
      <c r="N179" s="338"/>
      <c r="O179" s="338"/>
      <c r="P179" s="338"/>
      <c r="Q179" s="338"/>
      <c r="R179" s="338"/>
      <c r="S179" s="338"/>
      <c r="T179" s="338"/>
      <c r="U179" s="338"/>
      <c r="V179" s="338"/>
      <c r="W179" s="338"/>
      <c r="X179" s="338"/>
      <c r="Y179" s="338"/>
    </row>
    <row r="180" spans="1:25" s="148" customFormat="1" ht="15">
      <c r="A180" s="198"/>
      <c r="B180" s="311"/>
      <c r="C180" s="339"/>
      <c r="D180" s="339"/>
      <c r="E180" s="339"/>
      <c r="F180" s="340"/>
      <c r="G180" s="339"/>
      <c r="H180" s="339"/>
      <c r="I180" s="346" t="s">
        <v>598</v>
      </c>
      <c r="J180" s="347">
        <v>0</v>
      </c>
      <c r="K180" s="339"/>
      <c r="L180" s="338"/>
      <c r="M180" s="338"/>
      <c r="N180" s="338"/>
      <c r="O180" s="338"/>
      <c r="P180" s="338"/>
      <c r="Q180" s="338"/>
      <c r="R180" s="338"/>
      <c r="S180" s="338"/>
      <c r="T180" s="338"/>
      <c r="U180" s="338"/>
      <c r="V180" s="338"/>
      <c r="W180" s="338"/>
      <c r="X180" s="338"/>
      <c r="Y180" s="338"/>
    </row>
    <row r="181" spans="1:25" s="148" customFormat="1" ht="15">
      <c r="A181" s="198">
        <v>24</v>
      </c>
      <c r="B181" s="311"/>
      <c r="C181" s="339"/>
      <c r="D181" s="339"/>
      <c r="E181" s="339"/>
      <c r="F181" s="340"/>
      <c r="G181" s="339"/>
      <c r="H181" s="339"/>
      <c r="I181" s="348" t="s">
        <v>593</v>
      </c>
      <c r="J181" s="347">
        <v>313267</v>
      </c>
      <c r="K181" s="339"/>
      <c r="L181" s="338"/>
      <c r="M181" s="338"/>
      <c r="N181" s="338"/>
      <c r="O181" s="338"/>
      <c r="P181" s="338"/>
      <c r="Q181" s="338"/>
      <c r="R181" s="338"/>
      <c r="S181" s="338"/>
      <c r="T181" s="338"/>
      <c r="U181" s="338"/>
      <c r="V181" s="338"/>
      <c r="W181" s="338"/>
      <c r="X181" s="338"/>
      <c r="Y181" s="338"/>
    </row>
    <row r="182" spans="1:25" s="148" customFormat="1" ht="15">
      <c r="A182" s="198">
        <v>24</v>
      </c>
      <c r="B182" s="311"/>
      <c r="C182" s="245">
        <v>133</v>
      </c>
      <c r="D182" s="245" t="s">
        <v>588</v>
      </c>
      <c r="E182" s="334" t="s">
        <v>4265</v>
      </c>
      <c r="F182" s="340"/>
      <c r="G182" s="245" t="s">
        <v>589</v>
      </c>
      <c r="H182" s="345" t="s">
        <v>4276</v>
      </c>
      <c r="I182" s="346" t="s">
        <v>590</v>
      </c>
      <c r="J182" s="347">
        <v>3750000</v>
      </c>
      <c r="K182" s="245" t="s">
        <v>710</v>
      </c>
      <c r="L182" s="338"/>
      <c r="M182" s="338"/>
      <c r="N182" s="338"/>
      <c r="O182" s="338"/>
      <c r="P182" s="338"/>
      <c r="Q182" s="338"/>
      <c r="R182" s="338"/>
      <c r="S182" s="338"/>
      <c r="T182" s="338"/>
      <c r="U182" s="338"/>
      <c r="V182" s="338"/>
      <c r="W182" s="338"/>
      <c r="X182" s="338"/>
      <c r="Y182" s="338"/>
    </row>
    <row r="183" spans="1:25" s="148" customFormat="1" ht="15">
      <c r="A183" s="198">
        <v>24</v>
      </c>
      <c r="B183" s="311"/>
      <c r="C183" s="339"/>
      <c r="D183" s="339"/>
      <c r="E183" s="339"/>
      <c r="F183" s="340"/>
      <c r="G183" s="339"/>
      <c r="H183" s="339"/>
      <c r="I183" s="346" t="s">
        <v>591</v>
      </c>
      <c r="J183" s="347">
        <v>2000000</v>
      </c>
      <c r="K183" s="339"/>
      <c r="L183" s="338"/>
      <c r="M183" s="338"/>
      <c r="N183" s="338"/>
      <c r="O183" s="338"/>
      <c r="P183" s="338"/>
      <c r="Q183" s="338"/>
      <c r="R183" s="338"/>
      <c r="S183" s="338"/>
      <c r="T183" s="338"/>
      <c r="U183" s="338"/>
      <c r="V183" s="338"/>
      <c r="W183" s="338"/>
      <c r="X183" s="338"/>
      <c r="Y183" s="338"/>
    </row>
    <row r="184" spans="1:25" s="148" customFormat="1" ht="15">
      <c r="A184" s="198"/>
      <c r="B184" s="311"/>
      <c r="C184" s="339"/>
      <c r="D184" s="339"/>
      <c r="E184" s="339"/>
      <c r="F184" s="340"/>
      <c r="G184" s="339"/>
      <c r="H184" s="339"/>
      <c r="I184" s="346" t="s">
        <v>598</v>
      </c>
      <c r="J184" s="347">
        <v>0</v>
      </c>
      <c r="K184" s="339"/>
      <c r="L184" s="338"/>
      <c r="M184" s="338"/>
      <c r="N184" s="338"/>
      <c r="O184" s="338"/>
      <c r="P184" s="338"/>
      <c r="Q184" s="338"/>
      <c r="R184" s="338"/>
      <c r="S184" s="338"/>
      <c r="T184" s="338"/>
      <c r="U184" s="338"/>
      <c r="V184" s="338"/>
      <c r="W184" s="338"/>
      <c r="X184" s="338"/>
      <c r="Y184" s="338"/>
    </row>
    <row r="185" spans="1:25" s="148" customFormat="1" ht="15">
      <c r="A185" s="198">
        <v>24</v>
      </c>
      <c r="B185" s="311"/>
      <c r="C185" s="339"/>
      <c r="D185" s="339"/>
      <c r="E185" s="339"/>
      <c r="F185" s="340"/>
      <c r="G185" s="339"/>
      <c r="H185" s="339"/>
      <c r="I185" s="348" t="s">
        <v>594</v>
      </c>
      <c r="J185" s="347">
        <v>310000</v>
      </c>
      <c r="K185" s="339"/>
      <c r="L185" s="338"/>
      <c r="M185" s="338"/>
      <c r="N185" s="338"/>
      <c r="O185" s="338"/>
      <c r="P185" s="338"/>
      <c r="Q185" s="338"/>
      <c r="R185" s="338"/>
      <c r="S185" s="338"/>
      <c r="T185" s="338"/>
      <c r="U185" s="338"/>
      <c r="V185" s="338"/>
      <c r="W185" s="338"/>
      <c r="X185" s="338"/>
      <c r="Y185" s="338"/>
    </row>
    <row r="186" spans="1:25" s="148" customFormat="1" ht="15">
      <c r="A186" s="198"/>
      <c r="B186" s="311"/>
      <c r="C186" s="245">
        <v>133</v>
      </c>
      <c r="D186" s="245" t="s">
        <v>588</v>
      </c>
      <c r="E186" s="334" t="s">
        <v>4265</v>
      </c>
      <c r="F186" s="340"/>
      <c r="G186" s="245" t="s">
        <v>589</v>
      </c>
      <c r="H186" s="345" t="s">
        <v>601</v>
      </c>
      <c r="I186" s="346" t="s">
        <v>590</v>
      </c>
      <c r="J186" s="347">
        <v>9000000</v>
      </c>
      <c r="K186" s="245" t="s">
        <v>602</v>
      </c>
      <c r="L186" s="338"/>
      <c r="M186" s="338"/>
      <c r="N186" s="338"/>
      <c r="O186" s="338"/>
      <c r="P186" s="338"/>
      <c r="Q186" s="338"/>
      <c r="R186" s="338"/>
      <c r="S186" s="338"/>
      <c r="T186" s="338"/>
      <c r="U186" s="338"/>
      <c r="V186" s="338"/>
      <c r="W186" s="338"/>
      <c r="X186" s="338"/>
      <c r="Y186" s="338"/>
    </row>
    <row r="187" spans="1:25" s="148" customFormat="1" ht="15">
      <c r="A187" s="198">
        <v>24</v>
      </c>
      <c r="B187" s="311"/>
      <c r="C187" s="339"/>
      <c r="D187" s="339"/>
      <c r="E187" s="339"/>
      <c r="F187" s="340"/>
      <c r="G187" s="339"/>
      <c r="H187" s="339"/>
      <c r="I187" s="346" t="s">
        <v>591</v>
      </c>
      <c r="J187" s="347">
        <v>4800000</v>
      </c>
      <c r="K187" s="339"/>
      <c r="L187" s="338"/>
      <c r="M187" s="338"/>
      <c r="N187" s="338"/>
      <c r="O187" s="338"/>
      <c r="P187" s="338"/>
      <c r="Q187" s="338"/>
      <c r="R187" s="338"/>
      <c r="S187" s="338"/>
      <c r="T187" s="338"/>
      <c r="U187" s="338"/>
      <c r="V187" s="338"/>
      <c r="W187" s="338"/>
      <c r="X187" s="338"/>
      <c r="Y187" s="338"/>
    </row>
    <row r="188" spans="1:25" s="148" customFormat="1" ht="15">
      <c r="A188" s="198"/>
      <c r="B188" s="311"/>
      <c r="C188" s="339"/>
      <c r="D188" s="339"/>
      <c r="E188" s="339"/>
      <c r="F188" s="340"/>
      <c r="G188" s="339"/>
      <c r="H188" s="339"/>
      <c r="I188" s="346" t="s">
        <v>598</v>
      </c>
      <c r="J188" s="347">
        <v>0</v>
      </c>
      <c r="K188" s="339"/>
      <c r="L188" s="338"/>
      <c r="M188" s="338"/>
      <c r="N188" s="338"/>
      <c r="O188" s="338"/>
      <c r="P188" s="338"/>
      <c r="Q188" s="338"/>
      <c r="R188" s="338"/>
      <c r="S188" s="338"/>
      <c r="T188" s="338"/>
      <c r="U188" s="338"/>
      <c r="V188" s="338"/>
      <c r="W188" s="338"/>
      <c r="X188" s="338"/>
      <c r="Y188" s="338"/>
    </row>
    <row r="189" spans="1:25" s="148" customFormat="1" ht="15">
      <c r="A189" s="198">
        <v>24</v>
      </c>
      <c r="B189" s="311"/>
      <c r="C189" s="339"/>
      <c r="D189" s="339"/>
      <c r="E189" s="339"/>
      <c r="F189" s="340"/>
      <c r="G189" s="339"/>
      <c r="H189" s="339"/>
      <c r="I189" s="348" t="s">
        <v>594</v>
      </c>
      <c r="J189" s="347">
        <v>558090</v>
      </c>
      <c r="K189" s="339"/>
      <c r="L189" s="338"/>
      <c r="M189" s="338"/>
      <c r="N189" s="338"/>
      <c r="O189" s="338"/>
      <c r="P189" s="338"/>
      <c r="Q189" s="338"/>
      <c r="R189" s="338"/>
      <c r="S189" s="338"/>
      <c r="T189" s="338"/>
      <c r="U189" s="338"/>
      <c r="V189" s="338"/>
      <c r="W189" s="338"/>
      <c r="X189" s="338"/>
      <c r="Y189" s="338"/>
    </row>
    <row r="190" spans="1:25" s="148" customFormat="1" ht="15">
      <c r="A190" s="198">
        <v>24</v>
      </c>
      <c r="B190" s="311"/>
      <c r="C190" s="245">
        <v>133</v>
      </c>
      <c r="D190" s="245" t="s">
        <v>588</v>
      </c>
      <c r="E190" s="334" t="s">
        <v>4265</v>
      </c>
      <c r="F190" s="340"/>
      <c r="G190" s="245" t="s">
        <v>589</v>
      </c>
      <c r="H190" s="245" t="s">
        <v>4277</v>
      </c>
      <c r="I190" s="341" t="s">
        <v>590</v>
      </c>
      <c r="J190" s="347">
        <v>3000000</v>
      </c>
      <c r="K190" s="350" t="s">
        <v>4278</v>
      </c>
      <c r="L190" s="338"/>
      <c r="M190" s="338"/>
      <c r="N190" s="338"/>
      <c r="O190" s="338"/>
      <c r="P190" s="338"/>
      <c r="Q190" s="338"/>
      <c r="R190" s="338"/>
      <c r="S190" s="338"/>
      <c r="T190" s="338"/>
      <c r="U190" s="338"/>
      <c r="V190" s="338"/>
      <c r="W190" s="338"/>
      <c r="X190" s="338"/>
      <c r="Y190" s="338"/>
    </row>
    <row r="191" spans="1:25" s="148" customFormat="1" ht="15">
      <c r="A191" s="198">
        <v>24</v>
      </c>
      <c r="B191" s="311"/>
      <c r="C191" s="339"/>
      <c r="D191" s="339"/>
      <c r="E191" s="339"/>
      <c r="F191" s="340"/>
      <c r="G191" s="339"/>
      <c r="H191" s="339"/>
      <c r="I191" s="341" t="s">
        <v>591</v>
      </c>
      <c r="J191" s="347">
        <v>1600000</v>
      </c>
      <c r="K191" s="339"/>
      <c r="L191" s="338"/>
      <c r="M191" s="338"/>
      <c r="N191" s="338"/>
      <c r="O191" s="338"/>
      <c r="P191" s="338"/>
      <c r="Q191" s="338"/>
      <c r="R191" s="338"/>
      <c r="S191" s="338"/>
      <c r="T191" s="338"/>
      <c r="U191" s="338"/>
      <c r="V191" s="338"/>
      <c r="W191" s="338"/>
      <c r="X191" s="338"/>
      <c r="Y191" s="338"/>
    </row>
    <row r="192" spans="1:25" s="148" customFormat="1" ht="15">
      <c r="A192" s="198">
        <v>24</v>
      </c>
      <c r="B192" s="311"/>
      <c r="C192" s="339"/>
      <c r="D192" s="339"/>
      <c r="E192" s="339"/>
      <c r="F192" s="340"/>
      <c r="G192" s="339"/>
      <c r="H192" s="339"/>
      <c r="I192" s="348" t="s">
        <v>594</v>
      </c>
      <c r="J192" s="347">
        <v>249737</v>
      </c>
      <c r="K192" s="339"/>
      <c r="L192" s="338"/>
      <c r="M192" s="338"/>
      <c r="N192" s="338"/>
      <c r="O192" s="338"/>
      <c r="P192" s="338"/>
      <c r="Q192" s="338"/>
      <c r="R192" s="338"/>
      <c r="S192" s="338"/>
      <c r="T192" s="338"/>
      <c r="U192" s="338"/>
      <c r="V192" s="338"/>
      <c r="W192" s="338"/>
      <c r="X192" s="338"/>
      <c r="Y192" s="338"/>
    </row>
    <row r="193" spans="1:25" s="148" customFormat="1" ht="15">
      <c r="A193" s="198">
        <v>24</v>
      </c>
      <c r="B193" s="311"/>
      <c r="C193" s="245">
        <v>133</v>
      </c>
      <c r="D193" s="245" t="s">
        <v>588</v>
      </c>
      <c r="E193" s="334" t="s">
        <v>4265</v>
      </c>
      <c r="F193" s="340"/>
      <c r="G193" s="245" t="s">
        <v>589</v>
      </c>
      <c r="H193" s="345" t="s">
        <v>325</v>
      </c>
      <c r="I193" s="346" t="s">
        <v>590</v>
      </c>
      <c r="J193" s="347">
        <v>6000000</v>
      </c>
      <c r="K193" s="245" t="s">
        <v>715</v>
      </c>
      <c r="L193" s="338"/>
      <c r="M193" s="338"/>
      <c r="N193" s="338"/>
      <c r="O193" s="338"/>
      <c r="P193" s="338"/>
      <c r="Q193" s="338"/>
      <c r="R193" s="338"/>
      <c r="S193" s="338"/>
      <c r="T193" s="338"/>
      <c r="U193" s="338"/>
      <c r="V193" s="338"/>
      <c r="W193" s="338"/>
      <c r="X193" s="338"/>
      <c r="Y193" s="338"/>
    </row>
    <row r="194" spans="1:25" s="148" customFormat="1" ht="15">
      <c r="A194" s="198">
        <v>24</v>
      </c>
      <c r="B194" s="311"/>
      <c r="C194" s="339"/>
      <c r="D194" s="339"/>
      <c r="E194" s="339"/>
      <c r="F194" s="340"/>
      <c r="G194" s="339"/>
      <c r="H194" s="339"/>
      <c r="I194" s="346" t="s">
        <v>591</v>
      </c>
      <c r="J194" s="347">
        <v>3200000</v>
      </c>
      <c r="K194" s="339"/>
      <c r="L194" s="338"/>
      <c r="M194" s="338"/>
      <c r="N194" s="338"/>
      <c r="O194" s="338"/>
      <c r="P194" s="338"/>
      <c r="Q194" s="338"/>
      <c r="R194" s="338"/>
      <c r="S194" s="338"/>
      <c r="T194" s="338"/>
      <c r="U194" s="338"/>
      <c r="V194" s="338"/>
      <c r="W194" s="338"/>
      <c r="X194" s="338"/>
      <c r="Y194" s="338"/>
    </row>
    <row r="195" spans="1:25" s="148" customFormat="1" ht="15">
      <c r="A195" s="198"/>
      <c r="B195" s="311"/>
      <c r="C195" s="339"/>
      <c r="D195" s="339"/>
      <c r="E195" s="339"/>
      <c r="F195" s="340"/>
      <c r="G195" s="339"/>
      <c r="H195" s="339"/>
      <c r="I195" s="346" t="s">
        <v>598</v>
      </c>
      <c r="J195" s="347">
        <v>0</v>
      </c>
      <c r="K195" s="339"/>
      <c r="L195" s="338"/>
      <c r="M195" s="338"/>
      <c r="N195" s="338"/>
      <c r="O195" s="338"/>
      <c r="P195" s="338"/>
      <c r="Q195" s="338"/>
      <c r="R195" s="338"/>
      <c r="S195" s="338"/>
      <c r="T195" s="338"/>
      <c r="U195" s="338"/>
      <c r="V195" s="338"/>
      <c r="W195" s="338"/>
      <c r="X195" s="338"/>
      <c r="Y195" s="338"/>
    </row>
    <row r="196" spans="1:25" s="148" customFormat="1" ht="15">
      <c r="A196" s="198">
        <v>24</v>
      </c>
      <c r="B196" s="311"/>
      <c r="C196" s="339"/>
      <c r="D196" s="339"/>
      <c r="E196" s="339"/>
      <c r="F196" s="340"/>
      <c r="G196" s="339"/>
      <c r="H196" s="339"/>
      <c r="I196" s="348" t="s">
        <v>594</v>
      </c>
      <c r="J196" s="347">
        <v>289858</v>
      </c>
      <c r="K196" s="339"/>
      <c r="L196" s="338"/>
      <c r="M196" s="338"/>
      <c r="N196" s="338"/>
      <c r="O196" s="338"/>
      <c r="P196" s="338"/>
      <c r="Q196" s="338"/>
      <c r="R196" s="338"/>
      <c r="S196" s="338"/>
      <c r="T196" s="338"/>
      <c r="U196" s="338"/>
      <c r="V196" s="338"/>
      <c r="W196" s="338"/>
      <c r="X196" s="338"/>
      <c r="Y196" s="338"/>
    </row>
    <row r="197" spans="1:25" s="148" customFormat="1" ht="15">
      <c r="A197" s="198">
        <v>24</v>
      </c>
      <c r="B197" s="311"/>
      <c r="C197" s="245">
        <v>133</v>
      </c>
      <c r="D197" s="245" t="s">
        <v>588</v>
      </c>
      <c r="E197" s="334" t="s">
        <v>4265</v>
      </c>
      <c r="F197" s="340"/>
      <c r="G197" s="245" t="s">
        <v>589</v>
      </c>
      <c r="H197" s="345" t="s">
        <v>4279</v>
      </c>
      <c r="I197" s="346" t="s">
        <v>590</v>
      </c>
      <c r="J197" s="347">
        <v>2250000</v>
      </c>
      <c r="K197" s="245" t="s">
        <v>34</v>
      </c>
      <c r="L197" s="338"/>
      <c r="M197" s="338"/>
      <c r="N197" s="338"/>
      <c r="O197" s="338"/>
      <c r="P197" s="338"/>
      <c r="Q197" s="338"/>
      <c r="R197" s="338"/>
      <c r="S197" s="338"/>
      <c r="T197" s="338"/>
      <c r="U197" s="338"/>
      <c r="V197" s="338"/>
      <c r="W197" s="338"/>
      <c r="X197" s="338"/>
      <c r="Y197" s="338"/>
    </row>
    <row r="198" spans="1:25" s="148" customFormat="1" ht="15">
      <c r="A198" s="198">
        <v>24</v>
      </c>
      <c r="B198" s="311"/>
      <c r="C198" s="339"/>
      <c r="D198" s="339"/>
      <c r="E198" s="339"/>
      <c r="F198" s="340"/>
      <c r="G198" s="339"/>
      <c r="H198" s="339"/>
      <c r="I198" s="346" t="s">
        <v>591</v>
      </c>
      <c r="J198" s="347">
        <v>1200000</v>
      </c>
      <c r="K198" s="339"/>
      <c r="L198" s="338"/>
      <c r="M198" s="338"/>
      <c r="N198" s="338"/>
      <c r="O198" s="338"/>
      <c r="P198" s="338"/>
      <c r="Q198" s="338"/>
      <c r="R198" s="338"/>
      <c r="S198" s="338"/>
      <c r="T198" s="338"/>
      <c r="U198" s="338"/>
      <c r="V198" s="338"/>
      <c r="W198" s="338"/>
      <c r="X198" s="338"/>
      <c r="Y198" s="338"/>
    </row>
    <row r="199" spans="1:25" s="148" customFormat="1" ht="15">
      <c r="A199" s="198"/>
      <c r="B199" s="311"/>
      <c r="C199" s="339"/>
      <c r="D199" s="339"/>
      <c r="E199" s="339"/>
      <c r="F199" s="340"/>
      <c r="G199" s="339"/>
      <c r="H199" s="339"/>
      <c r="I199" s="346" t="s">
        <v>598</v>
      </c>
      <c r="J199" s="347">
        <v>0</v>
      </c>
      <c r="K199" s="339"/>
      <c r="L199" s="338"/>
      <c r="M199" s="338"/>
      <c r="N199" s="338"/>
      <c r="O199" s="338"/>
      <c r="P199" s="338"/>
      <c r="Q199" s="338"/>
      <c r="R199" s="338"/>
      <c r="S199" s="338"/>
      <c r="T199" s="338"/>
      <c r="U199" s="338"/>
      <c r="V199" s="338"/>
      <c r="W199" s="338"/>
      <c r="X199" s="338"/>
      <c r="Y199" s="338"/>
    </row>
    <row r="200" spans="1:25" s="148" customFormat="1" ht="15">
      <c r="A200" s="198">
        <v>24</v>
      </c>
      <c r="B200" s="311"/>
      <c r="C200" s="339"/>
      <c r="D200" s="339"/>
      <c r="E200" s="339"/>
      <c r="F200" s="340"/>
      <c r="G200" s="339"/>
      <c r="H200" s="339"/>
      <c r="I200" s="348" t="s">
        <v>594</v>
      </c>
      <c r="J200" s="347">
        <v>198000</v>
      </c>
      <c r="K200" s="339"/>
      <c r="L200" s="338"/>
      <c r="M200" s="338"/>
      <c r="N200" s="338"/>
      <c r="O200" s="338"/>
      <c r="P200" s="338"/>
      <c r="Q200" s="338"/>
      <c r="R200" s="338"/>
      <c r="S200" s="338"/>
      <c r="T200" s="338"/>
      <c r="U200" s="338"/>
      <c r="V200" s="338"/>
      <c r="W200" s="338"/>
      <c r="X200" s="338"/>
      <c r="Y200" s="338"/>
    </row>
    <row r="201" spans="1:25" s="148" customFormat="1" ht="15">
      <c r="A201" s="198">
        <v>24</v>
      </c>
      <c r="B201" s="311"/>
      <c r="C201" s="245">
        <v>133</v>
      </c>
      <c r="D201" s="245" t="s">
        <v>588</v>
      </c>
      <c r="E201" s="334" t="s">
        <v>4265</v>
      </c>
      <c r="F201" s="340"/>
      <c r="G201" s="245" t="s">
        <v>589</v>
      </c>
      <c r="H201" s="345" t="s">
        <v>603</v>
      </c>
      <c r="I201" s="346" t="s">
        <v>590</v>
      </c>
      <c r="J201" s="347">
        <v>4500000</v>
      </c>
      <c r="K201" s="245" t="s">
        <v>604</v>
      </c>
      <c r="L201" s="338"/>
      <c r="M201" s="338"/>
      <c r="N201" s="338"/>
      <c r="O201" s="338"/>
      <c r="P201" s="338"/>
      <c r="Q201" s="338"/>
      <c r="R201" s="338"/>
      <c r="S201" s="338"/>
      <c r="T201" s="338"/>
      <c r="U201" s="338"/>
      <c r="V201" s="338"/>
      <c r="W201" s="338"/>
      <c r="X201" s="338"/>
      <c r="Y201" s="338"/>
    </row>
    <row r="202" spans="1:25" s="148" customFormat="1" ht="15">
      <c r="A202" s="198">
        <v>24</v>
      </c>
      <c r="B202" s="311"/>
      <c r="C202" s="339"/>
      <c r="D202" s="339"/>
      <c r="E202" s="339"/>
      <c r="F202" s="340"/>
      <c r="G202" s="339"/>
      <c r="H202" s="339"/>
      <c r="I202" s="346" t="s">
        <v>591</v>
      </c>
      <c r="J202" s="347">
        <v>2400000</v>
      </c>
      <c r="K202" s="339"/>
      <c r="L202" s="338"/>
      <c r="M202" s="338"/>
      <c r="N202" s="338"/>
      <c r="O202" s="338"/>
      <c r="P202" s="338"/>
      <c r="Q202" s="338"/>
      <c r="R202" s="338"/>
      <c r="S202" s="338"/>
      <c r="T202" s="338"/>
      <c r="U202" s="338"/>
      <c r="V202" s="338"/>
      <c r="W202" s="338"/>
      <c r="X202" s="338"/>
      <c r="Y202" s="338"/>
    </row>
    <row r="203" spans="1:25" s="148" customFormat="1" ht="15">
      <c r="A203" s="198"/>
      <c r="B203" s="311"/>
      <c r="C203" s="339"/>
      <c r="D203" s="339"/>
      <c r="E203" s="339"/>
      <c r="F203" s="340"/>
      <c r="G203" s="339"/>
      <c r="H203" s="339"/>
      <c r="I203" s="346" t="s">
        <v>598</v>
      </c>
      <c r="J203" s="347">
        <v>500000</v>
      </c>
      <c r="K203" s="339"/>
      <c r="L203" s="338"/>
      <c r="M203" s="338"/>
      <c r="N203" s="338"/>
      <c r="O203" s="338"/>
      <c r="P203" s="338"/>
      <c r="Q203" s="338"/>
      <c r="R203" s="338"/>
      <c r="S203" s="338"/>
      <c r="T203" s="338"/>
      <c r="U203" s="338"/>
      <c r="V203" s="338"/>
      <c r="W203" s="338"/>
      <c r="X203" s="338"/>
      <c r="Y203" s="338"/>
    </row>
    <row r="204" spans="1:25" s="148" customFormat="1" ht="15">
      <c r="A204" s="198">
        <v>24</v>
      </c>
      <c r="B204" s="311"/>
      <c r="C204" s="339"/>
      <c r="D204" s="339"/>
      <c r="E204" s="339"/>
      <c r="F204" s="351"/>
      <c r="G204" s="339"/>
      <c r="H204" s="339"/>
      <c r="I204" s="348" t="s">
        <v>594</v>
      </c>
      <c r="J204" s="347">
        <v>581250</v>
      </c>
      <c r="K204" s="339"/>
      <c r="L204" s="338"/>
      <c r="M204" s="338"/>
      <c r="N204" s="338"/>
      <c r="O204" s="338"/>
      <c r="P204" s="338"/>
      <c r="Q204" s="338"/>
      <c r="R204" s="338"/>
      <c r="S204" s="338"/>
      <c r="T204" s="338"/>
      <c r="U204" s="338"/>
      <c r="V204" s="338"/>
      <c r="W204" s="338"/>
      <c r="X204" s="338"/>
      <c r="Y204" s="338"/>
    </row>
    <row r="205" spans="1:25" s="148" customFormat="1" ht="15">
      <c r="A205" s="198">
        <v>24</v>
      </c>
      <c r="B205" s="311"/>
      <c r="C205" s="245">
        <v>133</v>
      </c>
      <c r="D205" s="352" t="s">
        <v>588</v>
      </c>
      <c r="E205" s="352" t="s">
        <v>4280</v>
      </c>
      <c r="F205" s="353" t="s">
        <v>4281</v>
      </c>
      <c r="G205" s="352" t="s">
        <v>589</v>
      </c>
      <c r="H205" s="352" t="s">
        <v>605</v>
      </c>
      <c r="I205" s="354" t="s">
        <v>590</v>
      </c>
      <c r="J205" s="355">
        <v>10400000</v>
      </c>
      <c r="K205" s="352" t="s">
        <v>606</v>
      </c>
      <c r="L205" s="338"/>
      <c r="M205" s="338"/>
      <c r="N205" s="338"/>
      <c r="O205" s="338"/>
      <c r="P205" s="338"/>
      <c r="Q205" s="338"/>
      <c r="R205" s="338"/>
      <c r="S205" s="338"/>
      <c r="T205" s="338"/>
      <c r="U205" s="338"/>
      <c r="V205" s="338"/>
      <c r="W205" s="338"/>
      <c r="X205" s="338"/>
      <c r="Y205" s="338"/>
    </row>
    <row r="206" spans="1:25" s="148" customFormat="1" ht="15">
      <c r="A206" s="198">
        <v>24</v>
      </c>
      <c r="B206" s="311"/>
      <c r="C206" s="339"/>
      <c r="D206" s="356"/>
      <c r="E206" s="356"/>
      <c r="F206" s="357"/>
      <c r="G206" s="356"/>
      <c r="H206" s="356"/>
      <c r="I206" s="354" t="s">
        <v>591</v>
      </c>
      <c r="J206" s="355">
        <v>13800000</v>
      </c>
      <c r="K206" s="356"/>
      <c r="L206" s="338"/>
      <c r="M206" s="338"/>
      <c r="N206" s="338"/>
      <c r="O206" s="338"/>
      <c r="P206" s="338"/>
      <c r="Q206" s="338"/>
      <c r="R206" s="338"/>
      <c r="S206" s="338"/>
      <c r="T206" s="338"/>
      <c r="U206" s="338"/>
      <c r="V206" s="338"/>
      <c r="W206" s="338"/>
      <c r="X206" s="338"/>
      <c r="Y206" s="338"/>
    </row>
    <row r="207" spans="1:25" s="148" customFormat="1" ht="15">
      <c r="A207" s="198">
        <v>24</v>
      </c>
      <c r="B207" s="311"/>
      <c r="C207" s="358"/>
      <c r="D207" s="359"/>
      <c r="E207" s="359"/>
      <c r="F207" s="360"/>
      <c r="G207" s="359"/>
      <c r="H207" s="359"/>
      <c r="I207" s="361" t="s">
        <v>594</v>
      </c>
      <c r="J207" s="355">
        <v>1812000</v>
      </c>
      <c r="K207" s="359"/>
      <c r="L207" s="338"/>
      <c r="M207" s="338"/>
      <c r="N207" s="338"/>
      <c r="O207" s="338"/>
      <c r="P207" s="338"/>
      <c r="Q207" s="338"/>
      <c r="R207" s="338"/>
      <c r="S207" s="338"/>
      <c r="T207" s="338"/>
      <c r="U207" s="338"/>
      <c r="V207" s="338"/>
      <c r="W207" s="338"/>
      <c r="X207" s="338"/>
      <c r="Y207" s="338"/>
    </row>
    <row r="208" spans="1:25" s="366" customFormat="1" ht="25.5">
      <c r="A208" s="234">
        <v>24</v>
      </c>
      <c r="B208" s="311"/>
      <c r="C208" s="234">
        <v>133</v>
      </c>
      <c r="D208" s="234" t="s">
        <v>588</v>
      </c>
      <c r="E208" s="246" t="s">
        <v>4282</v>
      </c>
      <c r="F208" s="378" t="s">
        <v>4295</v>
      </c>
      <c r="G208" s="362" t="s">
        <v>321</v>
      </c>
      <c r="H208" s="363" t="s">
        <v>325</v>
      </c>
      <c r="I208" s="364" t="s">
        <v>4283</v>
      </c>
      <c r="J208" s="365">
        <v>1762329</v>
      </c>
      <c r="K208" s="362" t="s">
        <v>1952</v>
      </c>
      <c r="L208" s="215" t="s">
        <v>4284</v>
      </c>
      <c r="N208" s="17"/>
    </row>
    <row r="209" spans="1:14" s="366" customFormat="1" ht="25.5">
      <c r="A209" s="234"/>
      <c r="B209" s="311"/>
      <c r="C209" s="234"/>
      <c r="D209" s="234"/>
      <c r="E209" s="246"/>
      <c r="F209" s="379"/>
      <c r="G209" s="367"/>
      <c r="H209" s="368"/>
      <c r="I209" s="364" t="s">
        <v>4285</v>
      </c>
      <c r="J209" s="365">
        <v>0</v>
      </c>
      <c r="K209" s="367"/>
      <c r="L209" s="215" t="s">
        <v>4284</v>
      </c>
      <c r="N209" s="17"/>
    </row>
    <row r="210" spans="1:14" s="366" customFormat="1" ht="25.5">
      <c r="A210" s="234"/>
      <c r="B210" s="311"/>
      <c r="C210" s="234"/>
      <c r="D210" s="234"/>
      <c r="E210" s="246"/>
      <c r="F210" s="379"/>
      <c r="G210" s="367"/>
      <c r="H210" s="368"/>
      <c r="I210" s="364" t="s">
        <v>4286</v>
      </c>
      <c r="J210" s="365">
        <v>2964825</v>
      </c>
      <c r="K210" s="367"/>
      <c r="L210" s="215" t="s">
        <v>4284</v>
      </c>
      <c r="N210" s="17"/>
    </row>
    <row r="211" spans="1:14" s="366" customFormat="1" ht="25.5">
      <c r="A211" s="234"/>
      <c r="B211" s="311"/>
      <c r="C211" s="234"/>
      <c r="D211" s="234"/>
      <c r="E211" s="246"/>
      <c r="F211" s="379"/>
      <c r="G211" s="369"/>
      <c r="H211" s="370"/>
      <c r="I211" s="364" t="s">
        <v>593</v>
      </c>
      <c r="J211" s="371">
        <v>322469</v>
      </c>
      <c r="K211" s="369"/>
      <c r="L211" s="215" t="s">
        <v>4284</v>
      </c>
      <c r="N211" s="17"/>
    </row>
    <row r="212" spans="1:14" s="366" customFormat="1" ht="25.5">
      <c r="A212" s="234">
        <v>24</v>
      </c>
      <c r="B212" s="311"/>
      <c r="C212" s="234">
        <v>133</v>
      </c>
      <c r="D212" s="234" t="s">
        <v>588</v>
      </c>
      <c r="E212" s="246" t="s">
        <v>4282</v>
      </c>
      <c r="F212" s="379"/>
      <c r="G212" s="326" t="s">
        <v>321</v>
      </c>
      <c r="H212" s="363" t="s">
        <v>4256</v>
      </c>
      <c r="I212" s="364" t="s">
        <v>4283</v>
      </c>
      <c r="J212" s="372">
        <v>3839579</v>
      </c>
      <c r="K212" s="362" t="s">
        <v>698</v>
      </c>
      <c r="L212" s="215" t="s">
        <v>4284</v>
      </c>
      <c r="N212" s="17"/>
    </row>
    <row r="213" spans="1:14" s="366" customFormat="1" ht="25.5">
      <c r="A213" s="234"/>
      <c r="B213" s="311"/>
      <c r="C213" s="234"/>
      <c r="D213" s="234"/>
      <c r="E213" s="246"/>
      <c r="F213" s="379"/>
      <c r="G213" s="331"/>
      <c r="H213" s="368"/>
      <c r="I213" s="364" t="s">
        <v>4285</v>
      </c>
      <c r="J213" s="373">
        <v>6400000</v>
      </c>
      <c r="K213" s="367"/>
      <c r="L213" s="215" t="s">
        <v>4284</v>
      </c>
      <c r="N213" s="17"/>
    </row>
    <row r="214" spans="1:14" s="366" customFormat="1" ht="25.5">
      <c r="A214" s="234"/>
      <c r="B214" s="311"/>
      <c r="C214" s="234"/>
      <c r="D214" s="234"/>
      <c r="E214" s="246"/>
      <c r="F214" s="379"/>
      <c r="G214" s="331"/>
      <c r="H214" s="368"/>
      <c r="I214" s="364" t="s">
        <v>4286</v>
      </c>
      <c r="J214" s="372">
        <v>6773052</v>
      </c>
      <c r="K214" s="367"/>
      <c r="L214" s="215" t="s">
        <v>4284</v>
      </c>
      <c r="N214" s="17"/>
    </row>
    <row r="215" spans="1:14" s="366" customFormat="1" ht="25.5">
      <c r="A215" s="234"/>
      <c r="B215" s="311"/>
      <c r="C215" s="234"/>
      <c r="D215" s="234"/>
      <c r="E215" s="246"/>
      <c r="F215" s="379"/>
      <c r="G215" s="333"/>
      <c r="H215" s="370"/>
      <c r="I215" s="364" t="s">
        <v>593</v>
      </c>
      <c r="J215" s="373">
        <v>3455638</v>
      </c>
      <c r="K215" s="369"/>
      <c r="L215" s="215" t="s">
        <v>4284</v>
      </c>
      <c r="N215" s="17"/>
    </row>
    <row r="216" spans="1:14" s="366" customFormat="1" ht="25.5">
      <c r="A216" s="234">
        <v>24</v>
      </c>
      <c r="B216" s="311"/>
      <c r="C216" s="234">
        <v>133</v>
      </c>
      <c r="D216" s="234" t="s">
        <v>588</v>
      </c>
      <c r="E216" s="246" t="s">
        <v>4282</v>
      </c>
      <c r="F216" s="379"/>
      <c r="G216" s="326" t="s">
        <v>321</v>
      </c>
      <c r="H216" s="363" t="s">
        <v>4287</v>
      </c>
      <c r="I216" s="364" t="s">
        <v>4283</v>
      </c>
      <c r="J216" s="374">
        <v>908262</v>
      </c>
      <c r="K216" s="362" t="s">
        <v>50</v>
      </c>
      <c r="L216" s="215" t="s">
        <v>4284</v>
      </c>
      <c r="N216" s="17"/>
    </row>
    <row r="217" spans="1:14" s="366" customFormat="1" ht="25.5">
      <c r="A217" s="234"/>
      <c r="B217" s="311"/>
      <c r="C217" s="234"/>
      <c r="D217" s="234"/>
      <c r="E217" s="246"/>
      <c r="F217" s="379"/>
      <c r="G217" s="331"/>
      <c r="H217" s="368"/>
      <c r="I217" s="364" t="s">
        <v>4285</v>
      </c>
      <c r="J217" s="365">
        <v>2400000</v>
      </c>
      <c r="K217" s="367"/>
      <c r="L217" s="215" t="s">
        <v>4284</v>
      </c>
      <c r="N217" s="17"/>
    </row>
    <row r="218" spans="1:14" s="366" customFormat="1" ht="25.5">
      <c r="A218" s="234"/>
      <c r="B218" s="311"/>
      <c r="C218" s="234"/>
      <c r="D218" s="234"/>
      <c r="E218" s="246"/>
      <c r="F218" s="379"/>
      <c r="G218" s="331"/>
      <c r="H218" s="368"/>
      <c r="I218" s="364" t="s">
        <v>4286</v>
      </c>
      <c r="J218" s="365">
        <v>1645600</v>
      </c>
      <c r="K218" s="367"/>
      <c r="L218" s="215" t="s">
        <v>4284</v>
      </c>
      <c r="N218" s="17"/>
    </row>
    <row r="219" spans="1:14" s="366" customFormat="1" ht="25.5">
      <c r="A219" s="234"/>
      <c r="B219" s="311"/>
      <c r="C219" s="234"/>
      <c r="D219" s="234"/>
      <c r="E219" s="246"/>
      <c r="F219" s="379"/>
      <c r="G219" s="333"/>
      <c r="H219" s="370"/>
      <c r="I219" s="364" t="s">
        <v>593</v>
      </c>
      <c r="J219" s="365">
        <v>839592</v>
      </c>
      <c r="K219" s="369"/>
      <c r="L219" s="215" t="s">
        <v>4284</v>
      </c>
      <c r="N219" s="17"/>
    </row>
    <row r="220" spans="1:14" s="366" customFormat="1" ht="25.5">
      <c r="A220" s="234">
        <v>24</v>
      </c>
      <c r="B220" s="311"/>
      <c r="C220" s="234">
        <v>133</v>
      </c>
      <c r="D220" s="234" t="s">
        <v>588</v>
      </c>
      <c r="E220" s="246" t="s">
        <v>4282</v>
      </c>
      <c r="F220" s="379"/>
      <c r="G220" s="326" t="s">
        <v>321</v>
      </c>
      <c r="H220" s="363" t="s">
        <v>4256</v>
      </c>
      <c r="I220" s="364" t="s">
        <v>4283</v>
      </c>
      <c r="J220" s="365">
        <v>1022444</v>
      </c>
      <c r="K220" s="362" t="s">
        <v>597</v>
      </c>
      <c r="L220" s="215" t="s">
        <v>4284</v>
      </c>
      <c r="N220" s="17"/>
    </row>
    <row r="221" spans="1:14" s="366" customFormat="1" ht="25.5">
      <c r="A221" s="234"/>
      <c r="B221" s="311"/>
      <c r="C221" s="234"/>
      <c r="D221" s="234"/>
      <c r="E221" s="246"/>
      <c r="F221" s="379"/>
      <c r="G221" s="331"/>
      <c r="H221" s="368"/>
      <c r="I221" s="364" t="s">
        <v>4285</v>
      </c>
      <c r="J221" s="365">
        <v>0</v>
      </c>
      <c r="K221" s="367"/>
      <c r="L221" s="215" t="s">
        <v>4284</v>
      </c>
      <c r="N221" s="17"/>
    </row>
    <row r="222" spans="1:14" s="366" customFormat="1" ht="25.5">
      <c r="A222" s="234"/>
      <c r="B222" s="311"/>
      <c r="C222" s="234"/>
      <c r="D222" s="234"/>
      <c r="E222" s="246"/>
      <c r="F222" s="379"/>
      <c r="G222" s="331"/>
      <c r="H222" s="368"/>
      <c r="I222" s="364" t="s">
        <v>4286</v>
      </c>
      <c r="J222" s="365">
        <v>1720092</v>
      </c>
      <c r="K222" s="367"/>
      <c r="L222" s="215" t="s">
        <v>4284</v>
      </c>
      <c r="N222" s="17"/>
    </row>
    <row r="223" spans="1:14" s="366" customFormat="1" ht="25.5">
      <c r="A223" s="234"/>
      <c r="B223" s="311"/>
      <c r="C223" s="234"/>
      <c r="D223" s="234"/>
      <c r="E223" s="246"/>
      <c r="F223" s="379"/>
      <c r="G223" s="333"/>
      <c r="H223" s="370"/>
      <c r="I223" s="364" t="s">
        <v>593</v>
      </c>
      <c r="J223" s="365">
        <v>419159</v>
      </c>
      <c r="K223" s="369"/>
      <c r="L223" s="215" t="s">
        <v>4284</v>
      </c>
      <c r="N223" s="17"/>
    </row>
    <row r="224" spans="1:14" s="366" customFormat="1" ht="25.5">
      <c r="A224" s="234">
        <v>24</v>
      </c>
      <c r="B224" s="311"/>
      <c r="C224" s="234">
        <v>133</v>
      </c>
      <c r="D224" s="234" t="s">
        <v>588</v>
      </c>
      <c r="E224" s="246" t="s">
        <v>4282</v>
      </c>
      <c r="F224" s="379"/>
      <c r="G224" s="326" t="s">
        <v>321</v>
      </c>
      <c r="H224" s="363" t="s">
        <v>4288</v>
      </c>
      <c r="I224" s="364" t="s">
        <v>4283</v>
      </c>
      <c r="J224" s="365">
        <v>1251191</v>
      </c>
      <c r="K224" s="362" t="s">
        <v>199</v>
      </c>
      <c r="L224" s="215" t="s">
        <v>4284</v>
      </c>
    </row>
    <row r="225" spans="1:12" s="366" customFormat="1" ht="25.5">
      <c r="A225" s="234"/>
      <c r="B225" s="311"/>
      <c r="C225" s="234"/>
      <c r="D225" s="234"/>
      <c r="E225" s="246"/>
      <c r="F225" s="379"/>
      <c r="G225" s="331"/>
      <c r="H225" s="368"/>
      <c r="I225" s="364" t="s">
        <v>4285</v>
      </c>
      <c r="J225" s="365">
        <v>3500000</v>
      </c>
      <c r="K225" s="367"/>
      <c r="L225" s="215" t="s">
        <v>4284</v>
      </c>
    </row>
    <row r="226" spans="1:12" s="366" customFormat="1" ht="25.5">
      <c r="A226" s="234"/>
      <c r="B226" s="311"/>
      <c r="C226" s="234"/>
      <c r="D226" s="234"/>
      <c r="E226" s="246"/>
      <c r="F226" s="379"/>
      <c r="G226" s="331"/>
      <c r="H226" s="368"/>
      <c r="I226" s="364" t="s">
        <v>4286</v>
      </c>
      <c r="J226" s="365">
        <v>2959898</v>
      </c>
      <c r="K226" s="367"/>
      <c r="L226" s="215" t="s">
        <v>4284</v>
      </c>
    </row>
    <row r="227" spans="1:12" s="366" customFormat="1" ht="25.5">
      <c r="A227" s="234"/>
      <c r="B227" s="311"/>
      <c r="C227" s="234"/>
      <c r="D227" s="234"/>
      <c r="E227" s="246"/>
      <c r="F227" s="379"/>
      <c r="G227" s="333"/>
      <c r="H227" s="370"/>
      <c r="I227" s="364" t="s">
        <v>593</v>
      </c>
      <c r="J227" s="365">
        <v>464576</v>
      </c>
      <c r="K227" s="369"/>
      <c r="L227" s="215" t="s">
        <v>4284</v>
      </c>
    </row>
    <row r="228" spans="1:12" s="366" customFormat="1" ht="25.5">
      <c r="A228" s="234">
        <v>24</v>
      </c>
      <c r="B228" s="311"/>
      <c r="C228" s="234">
        <v>133</v>
      </c>
      <c r="D228" s="234" t="s">
        <v>588</v>
      </c>
      <c r="E228" s="246" t="s">
        <v>4282</v>
      </c>
      <c r="F228" s="379"/>
      <c r="G228" s="326" t="s">
        <v>321</v>
      </c>
      <c r="H228" s="363" t="s">
        <v>4257</v>
      </c>
      <c r="I228" s="364" t="s">
        <v>4283</v>
      </c>
      <c r="J228" s="365">
        <v>5102807</v>
      </c>
      <c r="K228" s="362" t="s">
        <v>703</v>
      </c>
      <c r="L228" s="215" t="s">
        <v>4284</v>
      </c>
    </row>
    <row r="229" spans="1:12" s="366" customFormat="1" ht="25.5">
      <c r="A229" s="234"/>
      <c r="B229" s="311"/>
      <c r="C229" s="234"/>
      <c r="D229" s="234"/>
      <c r="E229" s="246"/>
      <c r="F229" s="379"/>
      <c r="G229" s="331"/>
      <c r="H229" s="368"/>
      <c r="I229" s="364" t="s">
        <v>4285</v>
      </c>
      <c r="J229" s="365">
        <v>0</v>
      </c>
      <c r="K229" s="367"/>
      <c r="L229" s="215" t="s">
        <v>4284</v>
      </c>
    </row>
    <row r="230" spans="1:12" s="366" customFormat="1" ht="25.5">
      <c r="A230" s="234"/>
      <c r="B230" s="311"/>
      <c r="C230" s="234"/>
      <c r="D230" s="234"/>
      <c r="E230" s="246"/>
      <c r="F230" s="379"/>
      <c r="G230" s="331"/>
      <c r="H230" s="368"/>
      <c r="I230" s="364" t="s">
        <v>4286</v>
      </c>
      <c r="J230" s="365">
        <v>8584622</v>
      </c>
      <c r="K230" s="367"/>
      <c r="L230" s="215" t="s">
        <v>4284</v>
      </c>
    </row>
    <row r="231" spans="1:12" s="366" customFormat="1" ht="25.5">
      <c r="A231" s="234"/>
      <c r="B231" s="311"/>
      <c r="C231" s="234"/>
      <c r="D231" s="234"/>
      <c r="E231" s="246"/>
      <c r="F231" s="379"/>
      <c r="G231" s="333"/>
      <c r="H231" s="370"/>
      <c r="I231" s="364" t="s">
        <v>593</v>
      </c>
      <c r="J231" s="365">
        <v>4379909</v>
      </c>
      <c r="K231" s="369"/>
      <c r="L231" s="215" t="s">
        <v>4284</v>
      </c>
    </row>
    <row r="232" spans="1:12" s="366" customFormat="1" ht="25.5">
      <c r="A232" s="234">
        <v>24</v>
      </c>
      <c r="B232" s="311"/>
      <c r="C232" s="234">
        <v>133</v>
      </c>
      <c r="D232" s="234" t="s">
        <v>588</v>
      </c>
      <c r="E232" s="246" t="s">
        <v>4282</v>
      </c>
      <c r="F232" s="379"/>
      <c r="G232" s="326" t="s">
        <v>321</v>
      </c>
      <c r="H232" s="363" t="s">
        <v>4289</v>
      </c>
      <c r="I232" s="364" t="s">
        <v>4283</v>
      </c>
      <c r="J232" s="365">
        <v>11678520</v>
      </c>
      <c r="K232" s="362" t="s">
        <v>705</v>
      </c>
      <c r="L232" s="215" t="s">
        <v>4284</v>
      </c>
    </row>
    <row r="233" spans="1:12" s="366" customFormat="1" ht="25.5">
      <c r="A233" s="234"/>
      <c r="B233" s="311"/>
      <c r="C233" s="234"/>
      <c r="D233" s="234"/>
      <c r="E233" s="246"/>
      <c r="F233" s="379"/>
      <c r="G233" s="331"/>
      <c r="H233" s="368"/>
      <c r="I233" s="364" t="s">
        <v>4285</v>
      </c>
      <c r="J233" s="365">
        <v>0</v>
      </c>
      <c r="K233" s="367"/>
      <c r="L233" s="215" t="s">
        <v>4284</v>
      </c>
    </row>
    <row r="234" spans="1:12" s="366" customFormat="1" ht="25.5">
      <c r="A234" s="234"/>
      <c r="B234" s="311"/>
      <c r="C234" s="234"/>
      <c r="D234" s="234"/>
      <c r="E234" s="246"/>
      <c r="F234" s="379"/>
      <c r="G234" s="331"/>
      <c r="H234" s="368"/>
      <c r="I234" s="364" t="s">
        <v>4286</v>
      </c>
      <c r="J234" s="365">
        <v>19119238</v>
      </c>
      <c r="K234" s="367"/>
      <c r="L234" s="215" t="s">
        <v>4284</v>
      </c>
    </row>
    <row r="235" spans="1:12" s="366" customFormat="1" ht="25.5">
      <c r="A235" s="234"/>
      <c r="B235" s="311"/>
      <c r="C235" s="234"/>
      <c r="D235" s="234"/>
      <c r="E235" s="246"/>
      <c r="F235" s="379"/>
      <c r="G235" s="333"/>
      <c r="H235" s="370"/>
      <c r="I235" s="364" t="s">
        <v>593</v>
      </c>
      <c r="J235" s="365">
        <v>9732099</v>
      </c>
      <c r="K235" s="369"/>
      <c r="L235" s="215" t="s">
        <v>4284</v>
      </c>
    </row>
    <row r="236" spans="1:12" s="366" customFormat="1" ht="25.5">
      <c r="A236" s="234">
        <v>24</v>
      </c>
      <c r="B236" s="311"/>
      <c r="C236" s="234">
        <v>133</v>
      </c>
      <c r="D236" s="234" t="s">
        <v>588</v>
      </c>
      <c r="E236" s="246" t="s">
        <v>4282</v>
      </c>
      <c r="F236" s="379"/>
      <c r="G236" s="326" t="s">
        <v>321</v>
      </c>
      <c r="H236" s="363" t="s">
        <v>4274</v>
      </c>
      <c r="I236" s="364" t="s">
        <v>4283</v>
      </c>
      <c r="J236" s="365">
        <v>6688317</v>
      </c>
      <c r="K236" s="362" t="s">
        <v>2325</v>
      </c>
      <c r="L236" s="215" t="s">
        <v>4284</v>
      </c>
    </row>
    <row r="237" spans="1:12" s="366" customFormat="1" ht="25.5">
      <c r="A237" s="234"/>
      <c r="B237" s="311"/>
      <c r="C237" s="234"/>
      <c r="D237" s="234"/>
      <c r="E237" s="246"/>
      <c r="F237" s="379"/>
      <c r="G237" s="331"/>
      <c r="H237" s="368"/>
      <c r="I237" s="364" t="s">
        <v>4285</v>
      </c>
      <c r="J237" s="365">
        <v>0</v>
      </c>
      <c r="K237" s="367"/>
      <c r="L237" s="215" t="s">
        <v>4284</v>
      </c>
    </row>
    <row r="238" spans="1:12" s="366" customFormat="1" ht="25.5">
      <c r="A238" s="234"/>
      <c r="B238" s="311"/>
      <c r="C238" s="234"/>
      <c r="D238" s="234"/>
      <c r="E238" s="246"/>
      <c r="F238" s="379"/>
      <c r="G238" s="331"/>
      <c r="H238" s="368"/>
      <c r="I238" s="364" t="s">
        <v>4286</v>
      </c>
      <c r="J238" s="365">
        <v>11251979</v>
      </c>
      <c r="K238" s="367"/>
      <c r="L238" s="215" t="s">
        <v>4284</v>
      </c>
    </row>
    <row r="239" spans="1:12" s="366" customFormat="1" ht="25.5">
      <c r="A239" s="234"/>
      <c r="B239" s="311"/>
      <c r="C239" s="234"/>
      <c r="D239" s="234"/>
      <c r="E239" s="246"/>
      <c r="F239" s="379"/>
      <c r="G239" s="333"/>
      <c r="H239" s="370"/>
      <c r="I239" s="364" t="s">
        <v>593</v>
      </c>
      <c r="J239" s="365">
        <v>5719014</v>
      </c>
      <c r="K239" s="369"/>
      <c r="L239" s="215" t="s">
        <v>4284</v>
      </c>
    </row>
    <row r="240" spans="1:12" s="366" customFormat="1" ht="25.5">
      <c r="A240" s="234">
        <v>24</v>
      </c>
      <c r="B240" s="311"/>
      <c r="C240" s="234">
        <v>133</v>
      </c>
      <c r="D240" s="234" t="s">
        <v>588</v>
      </c>
      <c r="E240" s="246" t="s">
        <v>4282</v>
      </c>
      <c r="F240" s="379"/>
      <c r="G240" s="326" t="s">
        <v>321</v>
      </c>
      <c r="H240" s="363" t="s">
        <v>4290</v>
      </c>
      <c r="I240" s="364" t="s">
        <v>4283</v>
      </c>
      <c r="J240" s="365">
        <v>5308694</v>
      </c>
      <c r="K240" s="362" t="s">
        <v>709</v>
      </c>
      <c r="L240" s="215" t="s">
        <v>4284</v>
      </c>
    </row>
    <row r="241" spans="1:12" s="366" customFormat="1" ht="25.5">
      <c r="A241" s="234"/>
      <c r="B241" s="311"/>
      <c r="C241" s="234"/>
      <c r="D241" s="234"/>
      <c r="E241" s="246"/>
      <c r="F241" s="379"/>
      <c r="G241" s="331"/>
      <c r="H241" s="368"/>
      <c r="I241" s="364" t="s">
        <v>4285</v>
      </c>
      <c r="J241" s="365">
        <v>8000000</v>
      </c>
      <c r="K241" s="367"/>
      <c r="L241" s="215" t="s">
        <v>4284</v>
      </c>
    </row>
    <row r="242" spans="1:12" s="366" customFormat="1" ht="25.5">
      <c r="A242" s="234"/>
      <c r="B242" s="311"/>
      <c r="C242" s="234"/>
      <c r="D242" s="234"/>
      <c r="E242" s="246"/>
      <c r="F242" s="379"/>
      <c r="G242" s="331"/>
      <c r="H242" s="368"/>
      <c r="I242" s="364" t="s">
        <v>4286</v>
      </c>
      <c r="J242" s="365">
        <v>11225645</v>
      </c>
      <c r="K242" s="367"/>
      <c r="L242" s="215" t="s">
        <v>4284</v>
      </c>
    </row>
    <row r="243" spans="1:12" s="366" customFormat="1" ht="25.5">
      <c r="A243" s="234"/>
      <c r="B243" s="311"/>
      <c r="C243" s="234"/>
      <c r="D243" s="234"/>
      <c r="E243" s="246"/>
      <c r="F243" s="379"/>
      <c r="G243" s="333"/>
      <c r="H243" s="370"/>
      <c r="I243" s="364" t="s">
        <v>593</v>
      </c>
      <c r="J243" s="371">
        <v>1662592</v>
      </c>
      <c r="K243" s="369"/>
      <c r="L243" s="215" t="s">
        <v>4284</v>
      </c>
    </row>
    <row r="244" spans="1:12" s="366" customFormat="1" ht="25.5">
      <c r="A244" s="234">
        <v>24</v>
      </c>
      <c r="B244" s="311"/>
      <c r="C244" s="234">
        <v>133</v>
      </c>
      <c r="D244" s="234" t="s">
        <v>588</v>
      </c>
      <c r="E244" s="246" t="s">
        <v>4282</v>
      </c>
      <c r="F244" s="379"/>
      <c r="G244" s="326" t="s">
        <v>321</v>
      </c>
      <c r="H244" s="363" t="s">
        <v>4291</v>
      </c>
      <c r="I244" s="364" t="s">
        <v>4283</v>
      </c>
      <c r="J244" s="372">
        <v>30032210</v>
      </c>
      <c r="K244" s="362" t="s">
        <v>600</v>
      </c>
      <c r="L244" s="215" t="s">
        <v>4284</v>
      </c>
    </row>
    <row r="245" spans="1:12" s="366" customFormat="1" ht="25.5">
      <c r="A245" s="234"/>
      <c r="B245" s="311"/>
      <c r="C245" s="234"/>
      <c r="D245" s="234"/>
      <c r="E245" s="246"/>
      <c r="F245" s="379"/>
      <c r="G245" s="331"/>
      <c r="H245" s="368"/>
      <c r="I245" s="364" t="s">
        <v>4285</v>
      </c>
      <c r="J245" s="373">
        <v>900966</v>
      </c>
      <c r="K245" s="367"/>
      <c r="L245" s="215" t="s">
        <v>4284</v>
      </c>
    </row>
    <row r="246" spans="1:12" s="366" customFormat="1" ht="25.5">
      <c r="A246" s="234"/>
      <c r="B246" s="311"/>
      <c r="C246" s="234"/>
      <c r="D246" s="234"/>
      <c r="E246" s="246"/>
      <c r="F246" s="379"/>
      <c r="G246" s="331"/>
      <c r="H246" s="368"/>
      <c r="I246" s="364" t="s">
        <v>4286</v>
      </c>
      <c r="J246" s="372">
        <v>1515726</v>
      </c>
      <c r="K246" s="367"/>
      <c r="L246" s="215" t="s">
        <v>4284</v>
      </c>
    </row>
    <row r="247" spans="1:12" s="366" customFormat="1" ht="25.5">
      <c r="A247" s="234"/>
      <c r="B247" s="311"/>
      <c r="C247" s="234"/>
      <c r="D247" s="234"/>
      <c r="E247" s="246"/>
      <c r="F247" s="379"/>
      <c r="G247" s="333"/>
      <c r="H247" s="370"/>
      <c r="I247" s="364" t="s">
        <v>593</v>
      </c>
      <c r="J247" s="373">
        <v>773329</v>
      </c>
      <c r="K247" s="369"/>
      <c r="L247" s="215" t="s">
        <v>4284</v>
      </c>
    </row>
    <row r="248" spans="1:12" s="366" customFormat="1" ht="25.5">
      <c r="A248" s="234">
        <v>24</v>
      </c>
      <c r="B248" s="311"/>
      <c r="C248" s="234">
        <v>133</v>
      </c>
      <c r="D248" s="234" t="s">
        <v>588</v>
      </c>
      <c r="E248" s="246" t="s">
        <v>4282</v>
      </c>
      <c r="F248" s="379"/>
      <c r="G248" s="326" t="s">
        <v>321</v>
      </c>
      <c r="H248" s="363" t="s">
        <v>4291</v>
      </c>
      <c r="I248" s="364" t="s">
        <v>4283</v>
      </c>
      <c r="J248" s="374">
        <v>4271390</v>
      </c>
      <c r="K248" s="362" t="s">
        <v>710</v>
      </c>
      <c r="L248" s="215" t="s">
        <v>4284</v>
      </c>
    </row>
    <row r="249" spans="1:12" s="366" customFormat="1" ht="25.5">
      <c r="A249" s="234"/>
      <c r="B249" s="311"/>
      <c r="C249" s="234"/>
      <c r="D249" s="234"/>
      <c r="E249" s="246"/>
      <c r="F249" s="379"/>
      <c r="G249" s="331"/>
      <c r="H249" s="368"/>
      <c r="I249" s="364" t="s">
        <v>4285</v>
      </c>
      <c r="J249" s="365">
        <v>7200000</v>
      </c>
      <c r="K249" s="367"/>
      <c r="L249" s="215" t="s">
        <v>4284</v>
      </c>
    </row>
    <row r="250" spans="1:12" s="366" customFormat="1" ht="25.5">
      <c r="A250" s="234"/>
      <c r="B250" s="311"/>
      <c r="C250" s="234"/>
      <c r="D250" s="234"/>
      <c r="E250" s="246"/>
      <c r="F250" s="379"/>
      <c r="G250" s="331"/>
      <c r="H250" s="368"/>
      <c r="I250" s="364" t="s">
        <v>4286</v>
      </c>
      <c r="J250" s="365">
        <v>0</v>
      </c>
      <c r="K250" s="367"/>
      <c r="L250" s="215" t="s">
        <v>4284</v>
      </c>
    </row>
    <row r="251" spans="1:12" s="366" customFormat="1" ht="25.5">
      <c r="A251" s="234"/>
      <c r="B251" s="311"/>
      <c r="C251" s="234"/>
      <c r="D251" s="234"/>
      <c r="E251" s="246"/>
      <c r="F251" s="379"/>
      <c r="G251" s="333"/>
      <c r="H251" s="370"/>
      <c r="I251" s="364" t="s">
        <v>593</v>
      </c>
      <c r="J251" s="365">
        <v>0</v>
      </c>
      <c r="K251" s="369"/>
      <c r="L251" s="215" t="s">
        <v>4284</v>
      </c>
    </row>
    <row r="252" spans="1:12" s="366" customFormat="1" ht="25.5">
      <c r="A252" s="234">
        <v>24</v>
      </c>
      <c r="B252" s="311"/>
      <c r="C252" s="234">
        <v>133</v>
      </c>
      <c r="D252" s="234" t="s">
        <v>588</v>
      </c>
      <c r="E252" s="246" t="s">
        <v>4282</v>
      </c>
      <c r="F252" s="379"/>
      <c r="G252" s="326" t="s">
        <v>321</v>
      </c>
      <c r="H252" s="363" t="s">
        <v>331</v>
      </c>
      <c r="I252" s="364" t="s">
        <v>4283</v>
      </c>
      <c r="J252" s="365">
        <v>6971523</v>
      </c>
      <c r="K252" s="362" t="s">
        <v>602</v>
      </c>
      <c r="L252" s="215" t="s">
        <v>4284</v>
      </c>
    </row>
    <row r="253" spans="1:12" s="366" customFormat="1" ht="25.5">
      <c r="A253" s="234"/>
      <c r="B253" s="311"/>
      <c r="C253" s="234"/>
      <c r="D253" s="234"/>
      <c r="E253" s="246"/>
      <c r="F253" s="379"/>
      <c r="G253" s="331"/>
      <c r="H253" s="368"/>
      <c r="I253" s="364" t="s">
        <v>4285</v>
      </c>
      <c r="J253" s="365">
        <v>0</v>
      </c>
      <c r="K253" s="367"/>
      <c r="L253" s="215" t="s">
        <v>4284</v>
      </c>
    </row>
    <row r="254" spans="1:12" s="366" customFormat="1" ht="25.5">
      <c r="A254" s="234"/>
      <c r="B254" s="311"/>
      <c r="C254" s="234"/>
      <c r="D254" s="234"/>
      <c r="E254" s="246"/>
      <c r="F254" s="379"/>
      <c r="G254" s="331"/>
      <c r="H254" s="368"/>
      <c r="I254" s="364" t="s">
        <v>4286</v>
      </c>
      <c r="J254" s="365">
        <v>13604054</v>
      </c>
      <c r="K254" s="367"/>
      <c r="L254" s="215" t="s">
        <v>4284</v>
      </c>
    </row>
    <row r="255" spans="1:12" s="366" customFormat="1" ht="25.5">
      <c r="A255" s="234"/>
      <c r="B255" s="311"/>
      <c r="C255" s="234"/>
      <c r="D255" s="234"/>
      <c r="E255" s="246"/>
      <c r="F255" s="379"/>
      <c r="G255" s="333"/>
      <c r="H255" s="370"/>
      <c r="I255" s="364" t="s">
        <v>593</v>
      </c>
      <c r="J255" s="365">
        <v>2403115</v>
      </c>
      <c r="K255" s="369"/>
      <c r="L255" s="215" t="s">
        <v>4284</v>
      </c>
    </row>
    <row r="256" spans="1:12" s="366" customFormat="1" ht="25.5">
      <c r="A256" s="234">
        <v>24</v>
      </c>
      <c r="B256" s="311"/>
      <c r="C256" s="234">
        <v>133</v>
      </c>
      <c r="D256" s="234" t="s">
        <v>588</v>
      </c>
      <c r="E256" s="246" t="s">
        <v>4282</v>
      </c>
      <c r="F256" s="379"/>
      <c r="G256" s="326" t="s">
        <v>321</v>
      </c>
      <c r="H256" s="363" t="s">
        <v>4292</v>
      </c>
      <c r="I256" s="364" t="s">
        <v>4283</v>
      </c>
      <c r="J256" s="365">
        <v>2618834</v>
      </c>
      <c r="K256" s="362" t="s">
        <v>714</v>
      </c>
      <c r="L256" s="215" t="s">
        <v>4284</v>
      </c>
    </row>
    <row r="257" spans="1:12" s="366" customFormat="1" ht="25.5">
      <c r="A257" s="234"/>
      <c r="B257" s="311"/>
      <c r="C257" s="234"/>
      <c r="D257" s="234"/>
      <c r="E257" s="246"/>
      <c r="F257" s="379"/>
      <c r="G257" s="331"/>
      <c r="H257" s="368"/>
      <c r="I257" s="364" t="s">
        <v>4285</v>
      </c>
      <c r="J257" s="365">
        <v>8800000</v>
      </c>
      <c r="K257" s="367"/>
      <c r="L257" s="215" t="s">
        <v>4284</v>
      </c>
    </row>
    <row r="258" spans="1:12" s="366" customFormat="1" ht="25.5">
      <c r="A258" s="234"/>
      <c r="B258" s="311"/>
      <c r="C258" s="234"/>
      <c r="D258" s="234"/>
      <c r="E258" s="246"/>
      <c r="F258" s="379"/>
      <c r="G258" s="331"/>
      <c r="H258" s="368"/>
      <c r="I258" s="364" t="s">
        <v>4286</v>
      </c>
      <c r="J258" s="365">
        <v>4836951</v>
      </c>
      <c r="K258" s="367"/>
      <c r="L258" s="215" t="s">
        <v>4284</v>
      </c>
    </row>
    <row r="259" spans="1:12" s="366" customFormat="1" ht="25.5">
      <c r="A259" s="234"/>
      <c r="B259" s="311"/>
      <c r="C259" s="234"/>
      <c r="D259" s="234"/>
      <c r="E259" s="246"/>
      <c r="F259" s="379"/>
      <c r="G259" s="333"/>
      <c r="H259" s="370"/>
      <c r="I259" s="364" t="s">
        <v>593</v>
      </c>
      <c r="J259" s="365">
        <v>2467832</v>
      </c>
      <c r="K259" s="369"/>
      <c r="L259" s="215" t="s">
        <v>4284</v>
      </c>
    </row>
    <row r="260" spans="1:12" s="366" customFormat="1" ht="25.5">
      <c r="A260" s="234">
        <v>24</v>
      </c>
      <c r="B260" s="311"/>
      <c r="C260" s="234">
        <v>133</v>
      </c>
      <c r="D260" s="234" t="s">
        <v>588</v>
      </c>
      <c r="E260" s="246" t="s">
        <v>4282</v>
      </c>
      <c r="F260" s="379"/>
      <c r="G260" s="326" t="s">
        <v>321</v>
      </c>
      <c r="H260" s="363" t="s">
        <v>325</v>
      </c>
      <c r="I260" s="364" t="s">
        <v>4283</v>
      </c>
      <c r="J260" s="365">
        <v>4052183</v>
      </c>
      <c r="K260" s="362" t="s">
        <v>715</v>
      </c>
      <c r="L260" s="215" t="s">
        <v>4284</v>
      </c>
    </row>
    <row r="261" spans="1:12" s="366" customFormat="1" ht="25.5">
      <c r="A261" s="234"/>
      <c r="B261" s="311"/>
      <c r="C261" s="234"/>
      <c r="D261" s="234"/>
      <c r="E261" s="246"/>
      <c r="F261" s="379"/>
      <c r="G261" s="331"/>
      <c r="H261" s="368"/>
      <c r="I261" s="364" t="s">
        <v>4285</v>
      </c>
      <c r="J261" s="365">
        <v>7200000</v>
      </c>
      <c r="K261" s="367"/>
      <c r="L261" s="215" t="s">
        <v>4284</v>
      </c>
    </row>
    <row r="262" spans="1:12" s="366" customFormat="1" ht="25.5">
      <c r="A262" s="234"/>
      <c r="B262" s="311"/>
      <c r="C262" s="234"/>
      <c r="D262" s="234"/>
      <c r="E262" s="246"/>
      <c r="F262" s="379"/>
      <c r="G262" s="331"/>
      <c r="H262" s="368"/>
      <c r="I262" s="364" t="s">
        <v>4286</v>
      </c>
      <c r="J262" s="365">
        <v>7169922</v>
      </c>
      <c r="K262" s="367"/>
      <c r="L262" s="215" t="s">
        <v>4284</v>
      </c>
    </row>
    <row r="263" spans="1:12" s="366" customFormat="1" ht="25.5">
      <c r="A263" s="234"/>
      <c r="B263" s="311"/>
      <c r="C263" s="234"/>
      <c r="D263" s="234"/>
      <c r="E263" s="246"/>
      <c r="F263" s="379"/>
      <c r="G263" s="333"/>
      <c r="H263" s="370"/>
      <c r="I263" s="364" t="s">
        <v>593</v>
      </c>
      <c r="J263" s="365">
        <v>3658123</v>
      </c>
      <c r="K263" s="369"/>
      <c r="L263" s="215" t="s">
        <v>4284</v>
      </c>
    </row>
    <row r="264" spans="1:12" s="366" customFormat="1" ht="25.5">
      <c r="A264" s="234">
        <v>24</v>
      </c>
      <c r="B264" s="311"/>
      <c r="C264" s="234">
        <v>133</v>
      </c>
      <c r="D264" s="234" t="s">
        <v>588</v>
      </c>
      <c r="E264" s="246" t="s">
        <v>4282</v>
      </c>
      <c r="F264" s="379"/>
      <c r="G264" s="326" t="s">
        <v>321</v>
      </c>
      <c r="H264" s="375" t="s">
        <v>4293</v>
      </c>
      <c r="I264" s="364" t="s">
        <v>4283</v>
      </c>
      <c r="J264" s="365">
        <v>720000</v>
      </c>
      <c r="K264" s="362" t="s">
        <v>34</v>
      </c>
      <c r="L264" s="215" t="s">
        <v>4284</v>
      </c>
    </row>
    <row r="265" spans="1:12" s="366" customFormat="1" ht="25.5">
      <c r="A265" s="234"/>
      <c r="B265" s="311"/>
      <c r="C265" s="234"/>
      <c r="D265" s="234"/>
      <c r="E265" s="246"/>
      <c r="F265" s="379"/>
      <c r="G265" s="331"/>
      <c r="H265" s="376"/>
      <c r="I265" s="364" t="s">
        <v>4285</v>
      </c>
      <c r="J265" s="365">
        <v>1600000</v>
      </c>
      <c r="K265" s="367"/>
      <c r="L265" s="215" t="s">
        <v>4284</v>
      </c>
    </row>
    <row r="266" spans="1:12" s="366" customFormat="1" ht="25.5">
      <c r="A266" s="234"/>
      <c r="B266" s="311"/>
      <c r="C266" s="234"/>
      <c r="D266" s="234"/>
      <c r="E266" s="246"/>
      <c r="F266" s="379"/>
      <c r="G266" s="331"/>
      <c r="H266" s="376"/>
      <c r="I266" s="364" t="s">
        <v>4286</v>
      </c>
      <c r="J266" s="365">
        <v>1289680</v>
      </c>
      <c r="K266" s="367"/>
      <c r="L266" s="215" t="s">
        <v>4284</v>
      </c>
    </row>
    <row r="267" spans="1:12" s="366" customFormat="1" ht="25.5">
      <c r="A267" s="234"/>
      <c r="B267" s="311"/>
      <c r="C267" s="234"/>
      <c r="D267" s="234"/>
      <c r="E267" s="246"/>
      <c r="F267" s="379"/>
      <c r="G267" s="333"/>
      <c r="H267" s="377"/>
      <c r="I267" s="364" t="s">
        <v>593</v>
      </c>
      <c r="J267" s="365">
        <v>571898</v>
      </c>
      <c r="K267" s="369"/>
      <c r="L267" s="215" t="s">
        <v>4284</v>
      </c>
    </row>
    <row r="268" spans="1:12" s="366" customFormat="1" ht="25.5">
      <c r="A268" s="234">
        <v>24</v>
      </c>
      <c r="B268" s="311"/>
      <c r="C268" s="234">
        <v>133</v>
      </c>
      <c r="D268" s="234" t="s">
        <v>588</v>
      </c>
      <c r="E268" s="246" t="s">
        <v>4282</v>
      </c>
      <c r="F268" s="379"/>
      <c r="G268" s="326" t="s">
        <v>321</v>
      </c>
      <c r="H268" s="363" t="s">
        <v>325</v>
      </c>
      <c r="I268" s="364" t="s">
        <v>4283</v>
      </c>
      <c r="J268" s="365">
        <v>847236</v>
      </c>
      <c r="K268" s="362" t="s">
        <v>604</v>
      </c>
      <c r="L268" s="215" t="s">
        <v>4284</v>
      </c>
    </row>
    <row r="269" spans="1:12" s="366" customFormat="1" ht="25.5">
      <c r="A269" s="234"/>
      <c r="B269" s="311"/>
      <c r="C269" s="234"/>
      <c r="D269" s="234"/>
      <c r="E269" s="246"/>
      <c r="F269" s="379"/>
      <c r="G269" s="331"/>
      <c r="H269" s="368"/>
      <c r="I269" s="364" t="s">
        <v>4285</v>
      </c>
      <c r="J269" s="365" t="s">
        <v>4294</v>
      </c>
      <c r="K269" s="367"/>
      <c r="L269" s="215" t="s">
        <v>4284</v>
      </c>
    </row>
    <row r="270" spans="1:12" s="366" customFormat="1" ht="25.5">
      <c r="A270" s="234"/>
      <c r="B270" s="311"/>
      <c r="C270" s="234"/>
      <c r="D270" s="234"/>
      <c r="E270" s="246"/>
      <c r="F270" s="379"/>
      <c r="G270" s="331"/>
      <c r="H270" s="368"/>
      <c r="I270" s="364" t="s">
        <v>4286</v>
      </c>
      <c r="J270" s="365">
        <v>1425332</v>
      </c>
      <c r="K270" s="367"/>
      <c r="L270" s="215" t="s">
        <v>4284</v>
      </c>
    </row>
    <row r="271" spans="1:12" s="366" customFormat="1" ht="25.5">
      <c r="A271" s="234"/>
      <c r="B271" s="311"/>
      <c r="C271" s="234"/>
      <c r="D271" s="234"/>
      <c r="E271" s="246"/>
      <c r="F271" s="380"/>
      <c r="G271" s="333"/>
      <c r="H271" s="370"/>
      <c r="I271" s="364" t="s">
        <v>593</v>
      </c>
      <c r="J271" s="365">
        <v>0</v>
      </c>
      <c r="K271" s="369"/>
      <c r="L271" s="215" t="s">
        <v>4284</v>
      </c>
    </row>
    <row r="272" spans="1:12" s="191" customFormat="1" ht="34.9" customHeight="1">
      <c r="A272" s="215">
        <v>24</v>
      </c>
      <c r="B272" s="311"/>
      <c r="C272" s="215">
        <v>133</v>
      </c>
      <c r="D272" s="215" t="s">
        <v>588</v>
      </c>
      <c r="E272" s="216" t="s">
        <v>4296</v>
      </c>
      <c r="F272" s="381" t="s">
        <v>610</v>
      </c>
      <c r="G272" s="215" t="s">
        <v>318</v>
      </c>
      <c r="H272" s="201" t="s">
        <v>611</v>
      </c>
      <c r="I272" s="202" t="s">
        <v>612</v>
      </c>
      <c r="J272" s="203">
        <v>7020528</v>
      </c>
      <c r="K272" s="204" t="s">
        <v>186</v>
      </c>
      <c r="L272" s="205" t="s">
        <v>613</v>
      </c>
    </row>
    <row r="273" spans="1:12" s="191" customFormat="1" ht="14.45" customHeight="1">
      <c r="A273" s="215">
        <v>24</v>
      </c>
      <c r="B273" s="311"/>
      <c r="C273" s="215">
        <v>133</v>
      </c>
      <c r="D273" s="215" t="s">
        <v>588</v>
      </c>
      <c r="E273" s="216" t="s">
        <v>4296</v>
      </c>
      <c r="F273" s="379"/>
      <c r="G273" s="215" t="s">
        <v>318</v>
      </c>
      <c r="H273" s="201" t="s">
        <v>614</v>
      </c>
      <c r="I273" s="202" t="s">
        <v>615</v>
      </c>
      <c r="J273" s="203">
        <v>14022000</v>
      </c>
      <c r="K273" s="204" t="s">
        <v>188</v>
      </c>
      <c r="L273" s="206" t="s">
        <v>616</v>
      </c>
    </row>
    <row r="274" spans="1:12" s="191" customFormat="1" ht="14.45" customHeight="1">
      <c r="A274" s="215">
        <v>24</v>
      </c>
      <c r="B274" s="311"/>
      <c r="C274" s="215">
        <v>133</v>
      </c>
      <c r="D274" s="215" t="s">
        <v>588</v>
      </c>
      <c r="E274" s="216" t="s">
        <v>4296</v>
      </c>
      <c r="F274" s="379"/>
      <c r="G274" s="215" t="s">
        <v>318</v>
      </c>
      <c r="H274" s="201" t="s">
        <v>617</v>
      </c>
      <c r="I274" s="202" t="s">
        <v>615</v>
      </c>
      <c r="J274" s="203">
        <v>1564645</v>
      </c>
      <c r="K274" s="204" t="s">
        <v>181</v>
      </c>
      <c r="L274" s="205" t="s">
        <v>618</v>
      </c>
    </row>
    <row r="275" spans="1:12" s="191" customFormat="1" ht="63.75">
      <c r="A275" s="215">
        <v>24</v>
      </c>
      <c r="B275" s="311"/>
      <c r="C275" s="215">
        <v>133</v>
      </c>
      <c r="D275" s="215" t="s">
        <v>588</v>
      </c>
      <c r="E275" s="216" t="s">
        <v>4296</v>
      </c>
      <c r="F275" s="379"/>
      <c r="G275" s="215" t="s">
        <v>318</v>
      </c>
      <c r="H275" s="201" t="s">
        <v>619</v>
      </c>
      <c r="I275" s="202" t="s">
        <v>615</v>
      </c>
      <c r="J275" s="203">
        <v>2482355</v>
      </c>
      <c r="K275" s="204" t="s">
        <v>181</v>
      </c>
      <c r="L275" s="205" t="s">
        <v>620</v>
      </c>
    </row>
    <row r="276" spans="1:12" s="191" customFormat="1" ht="14.45" customHeight="1">
      <c r="A276" s="215">
        <v>24</v>
      </c>
      <c r="B276" s="311"/>
      <c r="C276" s="215">
        <v>133</v>
      </c>
      <c r="D276" s="215" t="s">
        <v>588</v>
      </c>
      <c r="E276" s="216" t="s">
        <v>4296</v>
      </c>
      <c r="F276" s="379"/>
      <c r="G276" s="215" t="s">
        <v>318</v>
      </c>
      <c r="H276" s="201" t="s">
        <v>621</v>
      </c>
      <c r="I276" s="202" t="s">
        <v>622</v>
      </c>
      <c r="J276" s="203">
        <v>4783820</v>
      </c>
      <c r="K276" s="204" t="s">
        <v>180</v>
      </c>
      <c r="L276" s="205" t="s">
        <v>623</v>
      </c>
    </row>
    <row r="277" spans="1:12" s="191" customFormat="1" ht="63.75">
      <c r="A277" s="215">
        <v>24</v>
      </c>
      <c r="B277" s="311"/>
      <c r="C277" s="215">
        <v>133</v>
      </c>
      <c r="D277" s="215" t="s">
        <v>588</v>
      </c>
      <c r="E277" s="216" t="s">
        <v>4296</v>
      </c>
      <c r="F277" s="379"/>
      <c r="G277" s="215" t="s">
        <v>318</v>
      </c>
      <c r="H277" s="201" t="s">
        <v>624</v>
      </c>
      <c r="I277" s="202" t="s">
        <v>622</v>
      </c>
      <c r="J277" s="203">
        <v>5626969</v>
      </c>
      <c r="K277" s="204" t="s">
        <v>180</v>
      </c>
      <c r="L277" s="205" t="s">
        <v>625</v>
      </c>
    </row>
    <row r="278" spans="1:12" s="191" customFormat="1" ht="63.75">
      <c r="A278" s="215">
        <v>24</v>
      </c>
      <c r="B278" s="311"/>
      <c r="C278" s="215">
        <v>133</v>
      </c>
      <c r="D278" s="215" t="s">
        <v>588</v>
      </c>
      <c r="E278" s="216" t="s">
        <v>4296</v>
      </c>
      <c r="F278" s="379"/>
      <c r="G278" s="215" t="s">
        <v>318</v>
      </c>
      <c r="H278" s="201" t="s">
        <v>626</v>
      </c>
      <c r="I278" s="202" t="s">
        <v>622</v>
      </c>
      <c r="J278" s="203">
        <v>3149250</v>
      </c>
      <c r="K278" s="204" t="s">
        <v>176</v>
      </c>
      <c r="L278" s="205" t="s">
        <v>627</v>
      </c>
    </row>
    <row r="279" spans="1:12" s="191" customFormat="1" ht="63.75">
      <c r="A279" s="215">
        <v>24</v>
      </c>
      <c r="B279" s="311"/>
      <c r="C279" s="215">
        <v>133</v>
      </c>
      <c r="D279" s="215" t="s">
        <v>588</v>
      </c>
      <c r="E279" s="216" t="s">
        <v>4296</v>
      </c>
      <c r="F279" s="379"/>
      <c r="G279" s="215" t="s">
        <v>318</v>
      </c>
      <c r="H279" s="201" t="s">
        <v>628</v>
      </c>
      <c r="I279" s="202" t="s">
        <v>622</v>
      </c>
      <c r="J279" s="203">
        <v>3149250</v>
      </c>
      <c r="K279" s="204" t="s">
        <v>176</v>
      </c>
      <c r="L279" s="205" t="s">
        <v>629</v>
      </c>
    </row>
    <row r="280" spans="1:12" s="191" customFormat="1" ht="63.75">
      <c r="A280" s="215">
        <v>24</v>
      </c>
      <c r="B280" s="311"/>
      <c r="C280" s="215">
        <v>133</v>
      </c>
      <c r="D280" s="215" t="s">
        <v>588</v>
      </c>
      <c r="E280" s="216" t="s">
        <v>4296</v>
      </c>
      <c r="F280" s="379"/>
      <c r="G280" s="215" t="s">
        <v>318</v>
      </c>
      <c r="H280" s="201" t="s">
        <v>630</v>
      </c>
      <c r="I280" s="202" t="s">
        <v>622</v>
      </c>
      <c r="J280" s="203">
        <v>3149250</v>
      </c>
      <c r="K280" s="204" t="s">
        <v>176</v>
      </c>
      <c r="L280" s="207" t="s">
        <v>631</v>
      </c>
    </row>
    <row r="281" spans="1:12" s="191" customFormat="1" ht="63.75">
      <c r="A281" s="215">
        <v>24</v>
      </c>
      <c r="B281" s="311"/>
      <c r="C281" s="215">
        <v>133</v>
      </c>
      <c r="D281" s="215" t="s">
        <v>588</v>
      </c>
      <c r="E281" s="216" t="s">
        <v>4296</v>
      </c>
      <c r="F281" s="379"/>
      <c r="G281" s="215" t="s">
        <v>318</v>
      </c>
      <c r="H281" s="201" t="s">
        <v>632</v>
      </c>
      <c r="I281" s="202" t="s">
        <v>622</v>
      </c>
      <c r="J281" s="203">
        <v>3149250</v>
      </c>
      <c r="K281" s="204" t="s">
        <v>176</v>
      </c>
      <c r="L281" s="205" t="s">
        <v>633</v>
      </c>
    </row>
    <row r="282" spans="1:12" s="191" customFormat="1" ht="63.75">
      <c r="A282" s="215">
        <v>24</v>
      </c>
      <c r="B282" s="311"/>
      <c r="C282" s="215">
        <v>133</v>
      </c>
      <c r="D282" s="215" t="s">
        <v>588</v>
      </c>
      <c r="E282" s="216" t="s">
        <v>4296</v>
      </c>
      <c r="F282" s="379"/>
      <c r="G282" s="215" t="s">
        <v>318</v>
      </c>
      <c r="H282" s="201" t="s">
        <v>634</v>
      </c>
      <c r="I282" s="202" t="s">
        <v>622</v>
      </c>
      <c r="J282" s="203">
        <v>3149250</v>
      </c>
      <c r="K282" s="204" t="s">
        <v>176</v>
      </c>
      <c r="L282" s="205" t="s">
        <v>635</v>
      </c>
    </row>
    <row r="283" spans="1:12" s="191" customFormat="1" ht="63.75">
      <c r="A283" s="215">
        <v>24</v>
      </c>
      <c r="B283" s="311"/>
      <c r="C283" s="215">
        <v>133</v>
      </c>
      <c r="D283" s="215" t="s">
        <v>588</v>
      </c>
      <c r="E283" s="216" t="s">
        <v>4296</v>
      </c>
      <c r="F283" s="379"/>
      <c r="G283" s="215" t="s">
        <v>318</v>
      </c>
      <c r="H283" s="201" t="s">
        <v>636</v>
      </c>
      <c r="I283" s="202" t="s">
        <v>622</v>
      </c>
      <c r="J283" s="203">
        <v>3149250</v>
      </c>
      <c r="K283" s="204" t="s">
        <v>176</v>
      </c>
      <c r="L283" s="205" t="s">
        <v>637</v>
      </c>
    </row>
    <row r="284" spans="1:12" s="191" customFormat="1" ht="63.75">
      <c r="A284" s="215">
        <v>24</v>
      </c>
      <c r="B284" s="311"/>
      <c r="C284" s="215">
        <v>133</v>
      </c>
      <c r="D284" s="215" t="s">
        <v>588</v>
      </c>
      <c r="E284" s="216" t="s">
        <v>4296</v>
      </c>
      <c r="F284" s="379"/>
      <c r="G284" s="215" t="s">
        <v>318</v>
      </c>
      <c r="H284" s="208" t="s">
        <v>638</v>
      </c>
      <c r="I284" s="202" t="s">
        <v>622</v>
      </c>
      <c r="J284" s="203">
        <v>3149250</v>
      </c>
      <c r="K284" s="204" t="s">
        <v>176</v>
      </c>
      <c r="L284" s="205" t="s">
        <v>639</v>
      </c>
    </row>
    <row r="285" spans="1:12" s="191" customFormat="1" ht="63.75">
      <c r="A285" s="215">
        <v>24</v>
      </c>
      <c r="B285" s="311"/>
      <c r="C285" s="215">
        <v>133</v>
      </c>
      <c r="D285" s="215" t="s">
        <v>588</v>
      </c>
      <c r="E285" s="216" t="s">
        <v>4296</v>
      </c>
      <c r="F285" s="379"/>
      <c r="G285" s="215" t="s">
        <v>318</v>
      </c>
      <c r="H285" s="201" t="s">
        <v>640</v>
      </c>
      <c r="I285" s="202" t="s">
        <v>622</v>
      </c>
      <c r="J285" s="203">
        <v>3149250</v>
      </c>
      <c r="K285" s="204" t="s">
        <v>176</v>
      </c>
      <c r="L285" s="207" t="s">
        <v>641</v>
      </c>
    </row>
    <row r="286" spans="1:12" s="191" customFormat="1" ht="63.75">
      <c r="A286" s="215">
        <v>24</v>
      </c>
      <c r="B286" s="311"/>
      <c r="C286" s="215">
        <v>133</v>
      </c>
      <c r="D286" s="215" t="s">
        <v>588</v>
      </c>
      <c r="E286" s="216" t="s">
        <v>4296</v>
      </c>
      <c r="F286" s="379"/>
      <c r="G286" s="215" t="s">
        <v>318</v>
      </c>
      <c r="H286" s="201" t="s">
        <v>642</v>
      </c>
      <c r="I286" s="202" t="s">
        <v>622</v>
      </c>
      <c r="J286" s="209">
        <v>3160340</v>
      </c>
      <c r="K286" s="204" t="s">
        <v>178</v>
      </c>
      <c r="L286" s="207" t="s">
        <v>643</v>
      </c>
    </row>
    <row r="287" spans="1:12" s="191" customFormat="1" ht="63.75">
      <c r="A287" s="215">
        <v>24</v>
      </c>
      <c r="B287" s="311"/>
      <c r="C287" s="215">
        <v>133</v>
      </c>
      <c r="D287" s="215" t="s">
        <v>588</v>
      </c>
      <c r="E287" s="216" t="s">
        <v>4296</v>
      </c>
      <c r="F287" s="379"/>
      <c r="G287" s="215" t="s">
        <v>318</v>
      </c>
      <c r="H287" s="201" t="s">
        <v>644</v>
      </c>
      <c r="I287" s="202" t="s">
        <v>622</v>
      </c>
      <c r="J287" s="203">
        <v>3565660</v>
      </c>
      <c r="K287" s="204" t="s">
        <v>178</v>
      </c>
      <c r="L287" s="205" t="s">
        <v>645</v>
      </c>
    </row>
    <row r="288" spans="1:12" s="191" customFormat="1" ht="14.45" customHeight="1">
      <c r="A288" s="215">
        <v>24</v>
      </c>
      <c r="B288" s="311"/>
      <c r="C288" s="215">
        <v>133</v>
      </c>
      <c r="D288" s="215" t="s">
        <v>588</v>
      </c>
      <c r="E288" s="216" t="s">
        <v>4296</v>
      </c>
      <c r="F288" s="379"/>
      <c r="G288" s="215" t="s">
        <v>318</v>
      </c>
      <c r="H288" s="208" t="s">
        <v>646</v>
      </c>
      <c r="I288" s="202" t="s">
        <v>647</v>
      </c>
      <c r="J288" s="210">
        <v>6957995</v>
      </c>
      <c r="K288" s="204" t="s">
        <v>648</v>
      </c>
      <c r="L288" s="205" t="s">
        <v>649</v>
      </c>
    </row>
    <row r="289" spans="1:12" s="191" customFormat="1" ht="17.25" customHeight="1">
      <c r="A289" s="215">
        <v>24</v>
      </c>
      <c r="B289" s="311"/>
      <c r="C289" s="215">
        <v>133</v>
      </c>
      <c r="D289" s="215" t="s">
        <v>588</v>
      </c>
      <c r="E289" s="216" t="s">
        <v>4296</v>
      </c>
      <c r="F289" s="379"/>
      <c r="G289" s="215" t="s">
        <v>318</v>
      </c>
      <c r="H289" s="201" t="s">
        <v>650</v>
      </c>
      <c r="I289" s="202" t="s">
        <v>647</v>
      </c>
      <c r="J289" s="210">
        <v>3015721</v>
      </c>
      <c r="K289" s="204" t="s">
        <v>648</v>
      </c>
      <c r="L289" s="205" t="s">
        <v>651</v>
      </c>
    </row>
    <row r="290" spans="1:12" s="191" customFormat="1" ht="15" customHeight="1">
      <c r="A290" s="215">
        <v>24</v>
      </c>
      <c r="B290" s="311"/>
      <c r="C290" s="215">
        <v>133</v>
      </c>
      <c r="D290" s="215" t="s">
        <v>588</v>
      </c>
      <c r="E290" s="216" t="s">
        <v>4296</v>
      </c>
      <c r="F290" s="379"/>
      <c r="G290" s="215" t="s">
        <v>318</v>
      </c>
      <c r="H290" s="201" t="s">
        <v>652</v>
      </c>
      <c r="I290" s="202" t="s">
        <v>653</v>
      </c>
      <c r="J290" s="210">
        <v>1172263</v>
      </c>
      <c r="K290" s="204" t="s">
        <v>654</v>
      </c>
      <c r="L290" s="205" t="s">
        <v>655</v>
      </c>
    </row>
    <row r="291" spans="1:12" s="191" customFormat="1" ht="15" customHeight="1">
      <c r="A291" s="215">
        <v>24</v>
      </c>
      <c r="B291" s="311"/>
      <c r="C291" s="215">
        <v>133</v>
      </c>
      <c r="D291" s="215" t="s">
        <v>588</v>
      </c>
      <c r="E291" s="216" t="s">
        <v>4296</v>
      </c>
      <c r="F291" s="379"/>
      <c r="G291" s="215" t="s">
        <v>318</v>
      </c>
      <c r="H291" s="201" t="s">
        <v>656</v>
      </c>
      <c r="I291" s="202" t="s">
        <v>653</v>
      </c>
      <c r="J291" s="203">
        <v>3454959</v>
      </c>
      <c r="K291" s="204" t="s">
        <v>654</v>
      </c>
      <c r="L291" s="205" t="s">
        <v>657</v>
      </c>
    </row>
    <row r="292" spans="1:12" s="191" customFormat="1" ht="15" customHeight="1">
      <c r="A292" s="215">
        <v>24</v>
      </c>
      <c r="B292" s="311"/>
      <c r="C292" s="215">
        <v>133</v>
      </c>
      <c r="D292" s="215" t="s">
        <v>588</v>
      </c>
      <c r="E292" s="216" t="s">
        <v>4296</v>
      </c>
      <c r="F292" s="379"/>
      <c r="G292" s="215" t="s">
        <v>318</v>
      </c>
      <c r="H292" s="201" t="s">
        <v>658</v>
      </c>
      <c r="I292" s="202" t="s">
        <v>653</v>
      </c>
      <c r="J292" s="203">
        <v>1805808</v>
      </c>
      <c r="K292" s="204" t="s">
        <v>654</v>
      </c>
      <c r="L292" s="211" t="s">
        <v>659</v>
      </c>
    </row>
    <row r="293" spans="1:12" s="191" customFormat="1" ht="16.5" customHeight="1">
      <c r="A293" s="215">
        <v>24</v>
      </c>
      <c r="B293" s="311"/>
      <c r="C293" s="215">
        <v>133</v>
      </c>
      <c r="D293" s="215" t="s">
        <v>588</v>
      </c>
      <c r="E293" s="216" t="s">
        <v>4296</v>
      </c>
      <c r="F293" s="379"/>
      <c r="G293" s="215" t="s">
        <v>318</v>
      </c>
      <c r="H293" s="201" t="s">
        <v>660</v>
      </c>
      <c r="I293" s="202" t="s">
        <v>653</v>
      </c>
      <c r="J293" s="203">
        <v>1977823</v>
      </c>
      <c r="K293" s="204" t="s">
        <v>654</v>
      </c>
      <c r="L293" s="205" t="s">
        <v>661</v>
      </c>
    </row>
    <row r="294" spans="1:12" s="191" customFormat="1" ht="15.75" customHeight="1">
      <c r="A294" s="215">
        <v>24</v>
      </c>
      <c r="B294" s="311"/>
      <c r="C294" s="215">
        <v>133</v>
      </c>
      <c r="D294" s="215" t="s">
        <v>588</v>
      </c>
      <c r="E294" s="216" t="s">
        <v>4296</v>
      </c>
      <c r="F294" s="379"/>
      <c r="G294" s="215" t="s">
        <v>318</v>
      </c>
      <c r="H294" s="201" t="s">
        <v>662</v>
      </c>
      <c r="I294" s="202" t="s">
        <v>653</v>
      </c>
      <c r="J294" s="203">
        <v>1028371</v>
      </c>
      <c r="K294" s="204" t="s">
        <v>654</v>
      </c>
      <c r="L294" s="205" t="s">
        <v>663</v>
      </c>
    </row>
    <row r="295" spans="1:12" s="191" customFormat="1" ht="16.5" customHeight="1">
      <c r="A295" s="215">
        <v>24</v>
      </c>
      <c r="B295" s="311"/>
      <c r="C295" s="215">
        <v>133</v>
      </c>
      <c r="D295" s="215" t="s">
        <v>588</v>
      </c>
      <c r="E295" s="216" t="s">
        <v>4296</v>
      </c>
      <c r="F295" s="379"/>
      <c r="G295" s="215" t="s">
        <v>318</v>
      </c>
      <c r="H295" s="201" t="s">
        <v>664</v>
      </c>
      <c r="I295" s="202" t="s">
        <v>653</v>
      </c>
      <c r="J295" s="203">
        <v>433281</v>
      </c>
      <c r="K295" s="204" t="s">
        <v>654</v>
      </c>
      <c r="L295" s="205" t="s">
        <v>665</v>
      </c>
    </row>
    <row r="296" spans="1:12" s="191" customFormat="1" ht="18" customHeight="1">
      <c r="A296" s="215">
        <v>24</v>
      </c>
      <c r="B296" s="311"/>
      <c r="C296" s="215">
        <v>133</v>
      </c>
      <c r="D296" s="215" t="s">
        <v>588</v>
      </c>
      <c r="E296" s="216" t="s">
        <v>4296</v>
      </c>
      <c r="F296" s="379"/>
      <c r="G296" s="215" t="s">
        <v>318</v>
      </c>
      <c r="H296" s="201" t="s">
        <v>666</v>
      </c>
      <c r="I296" s="202" t="s">
        <v>612</v>
      </c>
      <c r="J296" s="203">
        <v>1769110</v>
      </c>
      <c r="K296" s="204" t="s">
        <v>667</v>
      </c>
      <c r="L296" s="205" t="s">
        <v>668</v>
      </c>
    </row>
    <row r="297" spans="1:12" s="191" customFormat="1" ht="18.75" customHeight="1">
      <c r="A297" s="215">
        <v>24</v>
      </c>
      <c r="B297" s="311"/>
      <c r="C297" s="215">
        <v>133</v>
      </c>
      <c r="D297" s="215" t="s">
        <v>588</v>
      </c>
      <c r="E297" s="216" t="s">
        <v>4296</v>
      </c>
      <c r="F297" s="379"/>
      <c r="G297" s="215" t="s">
        <v>318</v>
      </c>
      <c r="H297" s="201" t="s">
        <v>669</v>
      </c>
      <c r="I297" s="202" t="s">
        <v>612</v>
      </c>
      <c r="J297" s="203">
        <v>1278586</v>
      </c>
      <c r="K297" s="204" t="s">
        <v>667</v>
      </c>
      <c r="L297" s="205" t="s">
        <v>670</v>
      </c>
    </row>
    <row r="298" spans="1:12" s="191" customFormat="1" ht="18" customHeight="1">
      <c r="A298" s="215">
        <v>24</v>
      </c>
      <c r="B298" s="311"/>
      <c r="C298" s="215">
        <v>133</v>
      </c>
      <c r="D298" s="215" t="s">
        <v>588</v>
      </c>
      <c r="E298" s="216" t="s">
        <v>4296</v>
      </c>
      <c r="F298" s="379"/>
      <c r="G298" s="215" t="s">
        <v>318</v>
      </c>
      <c r="H298" s="201" t="s">
        <v>671</v>
      </c>
      <c r="I298" s="202" t="s">
        <v>612</v>
      </c>
      <c r="J298" s="203">
        <v>3387516</v>
      </c>
      <c r="K298" s="204" t="s">
        <v>667</v>
      </c>
      <c r="L298" s="205" t="s">
        <v>672</v>
      </c>
    </row>
    <row r="299" spans="1:12" s="191" customFormat="1" ht="16.5" customHeight="1">
      <c r="A299" s="215">
        <v>24</v>
      </c>
      <c r="B299" s="311"/>
      <c r="C299" s="215">
        <v>133</v>
      </c>
      <c r="D299" s="215" t="s">
        <v>588</v>
      </c>
      <c r="E299" s="216" t="s">
        <v>4296</v>
      </c>
      <c r="F299" s="379"/>
      <c r="G299" s="215" t="s">
        <v>318</v>
      </c>
      <c r="H299" s="201" t="s">
        <v>673</v>
      </c>
      <c r="I299" s="202" t="s">
        <v>612</v>
      </c>
      <c r="J299" s="212">
        <v>3981166</v>
      </c>
      <c r="K299" s="213" t="s">
        <v>674</v>
      </c>
      <c r="L299" s="211" t="s">
        <v>675</v>
      </c>
    </row>
    <row r="300" spans="1:12" s="191" customFormat="1" ht="18" customHeight="1">
      <c r="A300" s="215">
        <v>24</v>
      </c>
      <c r="B300" s="311"/>
      <c r="C300" s="215">
        <v>133</v>
      </c>
      <c r="D300" s="215" t="s">
        <v>588</v>
      </c>
      <c r="E300" s="216" t="s">
        <v>4296</v>
      </c>
      <c r="F300" s="379"/>
      <c r="G300" s="215" t="s">
        <v>318</v>
      </c>
      <c r="H300" s="201" t="s">
        <v>676</v>
      </c>
      <c r="I300" s="202" t="s">
        <v>612</v>
      </c>
      <c r="J300" s="210">
        <v>4435438</v>
      </c>
      <c r="K300" s="213" t="s">
        <v>674</v>
      </c>
      <c r="L300" s="211" t="s">
        <v>677</v>
      </c>
    </row>
    <row r="301" spans="1:12" s="191" customFormat="1" ht="16.5" customHeight="1">
      <c r="A301" s="215">
        <v>24</v>
      </c>
      <c r="B301" s="311"/>
      <c r="C301" s="215">
        <v>133</v>
      </c>
      <c r="D301" s="215" t="s">
        <v>588</v>
      </c>
      <c r="E301" s="216" t="s">
        <v>4296</v>
      </c>
      <c r="F301" s="379"/>
      <c r="G301" s="215" t="s">
        <v>318</v>
      </c>
      <c r="H301" s="201" t="s">
        <v>678</v>
      </c>
      <c r="I301" s="202" t="s">
        <v>612</v>
      </c>
      <c r="J301" s="203">
        <v>4429787</v>
      </c>
      <c r="K301" s="213" t="s">
        <v>674</v>
      </c>
      <c r="L301" s="211" t="s">
        <v>679</v>
      </c>
    </row>
    <row r="302" spans="1:12" s="191" customFormat="1" ht="18" customHeight="1">
      <c r="A302" s="215">
        <v>24</v>
      </c>
      <c r="B302" s="311"/>
      <c r="C302" s="215">
        <v>133</v>
      </c>
      <c r="D302" s="215" t="s">
        <v>588</v>
      </c>
      <c r="E302" s="216" t="s">
        <v>4296</v>
      </c>
      <c r="F302" s="379"/>
      <c r="G302" s="215" t="s">
        <v>318</v>
      </c>
      <c r="H302" s="201" t="s">
        <v>680</v>
      </c>
      <c r="I302" s="202" t="s">
        <v>612</v>
      </c>
      <c r="J302" s="203">
        <v>5023564</v>
      </c>
      <c r="K302" s="213" t="s">
        <v>674</v>
      </c>
      <c r="L302" s="205" t="s">
        <v>681</v>
      </c>
    </row>
    <row r="303" spans="1:12" s="191" customFormat="1" ht="15" customHeight="1">
      <c r="A303" s="215">
        <v>24</v>
      </c>
      <c r="B303" s="311"/>
      <c r="C303" s="215">
        <v>133</v>
      </c>
      <c r="D303" s="215" t="s">
        <v>588</v>
      </c>
      <c r="E303" s="216" t="s">
        <v>4296</v>
      </c>
      <c r="F303" s="379"/>
      <c r="G303" s="215" t="s">
        <v>318</v>
      </c>
      <c r="H303" s="201" t="s">
        <v>682</v>
      </c>
      <c r="I303" s="202" t="s">
        <v>612</v>
      </c>
      <c r="J303" s="203">
        <v>4588045</v>
      </c>
      <c r="K303" s="213" t="s">
        <v>674</v>
      </c>
      <c r="L303" s="205" t="s">
        <v>683</v>
      </c>
    </row>
    <row r="304" spans="1:12" s="191" customFormat="1" ht="16.5" customHeight="1">
      <c r="A304" s="215">
        <v>24</v>
      </c>
      <c r="B304" s="311"/>
      <c r="C304" s="215">
        <v>133</v>
      </c>
      <c r="D304" s="215" t="s">
        <v>588</v>
      </c>
      <c r="E304" s="216" t="s">
        <v>4296</v>
      </c>
      <c r="F304" s="379"/>
      <c r="G304" s="215" t="s">
        <v>318</v>
      </c>
      <c r="H304" s="201" t="s">
        <v>684</v>
      </c>
      <c r="I304" s="202" t="s">
        <v>612</v>
      </c>
      <c r="J304" s="214">
        <v>5972460</v>
      </c>
      <c r="K304" s="213" t="s">
        <v>685</v>
      </c>
      <c r="L304" s="205" t="s">
        <v>686</v>
      </c>
    </row>
    <row r="305" spans="1:12" s="191" customFormat="1" ht="15.75" customHeight="1">
      <c r="A305" s="215">
        <v>24</v>
      </c>
      <c r="B305" s="311"/>
      <c r="C305" s="215">
        <v>133</v>
      </c>
      <c r="D305" s="215" t="s">
        <v>588</v>
      </c>
      <c r="E305" s="216" t="s">
        <v>4296</v>
      </c>
      <c r="F305" s="379"/>
      <c r="G305" s="215" t="s">
        <v>318</v>
      </c>
      <c r="H305" s="201" t="s">
        <v>687</v>
      </c>
      <c r="I305" s="202" t="s">
        <v>612</v>
      </c>
      <c r="J305" s="214">
        <v>8847540</v>
      </c>
      <c r="K305" s="213" t="s">
        <v>685</v>
      </c>
      <c r="L305" s="205" t="s">
        <v>688</v>
      </c>
    </row>
    <row r="306" spans="1:12" s="191" customFormat="1" ht="18.75" customHeight="1">
      <c r="A306" s="215">
        <v>24</v>
      </c>
      <c r="B306" s="311"/>
      <c r="C306" s="215">
        <v>133</v>
      </c>
      <c r="D306" s="215" t="s">
        <v>588</v>
      </c>
      <c r="E306" s="216" t="s">
        <v>4296</v>
      </c>
      <c r="F306" s="380"/>
      <c r="G306" s="215" t="s">
        <v>318</v>
      </c>
      <c r="H306" s="201" t="s">
        <v>689</v>
      </c>
      <c r="I306" s="202" t="s">
        <v>612</v>
      </c>
      <c r="J306" s="214">
        <v>5130000</v>
      </c>
      <c r="K306" s="204" t="s">
        <v>690</v>
      </c>
      <c r="L306" s="205" t="s">
        <v>691</v>
      </c>
    </row>
    <row r="307" spans="1:12" s="181" customFormat="1" ht="51" customHeight="1">
      <c r="A307" s="219"/>
      <c r="B307" s="312"/>
      <c r="C307" s="219"/>
      <c r="D307" s="220"/>
      <c r="E307" s="221"/>
      <c r="F307" s="218"/>
      <c r="G307" s="176"/>
      <c r="H307" s="217"/>
      <c r="I307" s="215"/>
      <c r="J307" s="296"/>
      <c r="K307" s="297"/>
    </row>
  </sheetData>
  <mergeCells count="290">
    <mergeCell ref="F272:F306"/>
    <mergeCell ref="A264:A267"/>
    <mergeCell ref="C264:C267"/>
    <mergeCell ref="D264:D267"/>
    <mergeCell ref="E264:E267"/>
    <mergeCell ref="G264:G267"/>
    <mergeCell ref="H264:H267"/>
    <mergeCell ref="K264:K267"/>
    <mergeCell ref="A268:A271"/>
    <mergeCell ref="C268:C271"/>
    <mergeCell ref="D268:D271"/>
    <mergeCell ref="E268:E271"/>
    <mergeCell ref="G268:G271"/>
    <mergeCell ref="H268:H271"/>
    <mergeCell ref="K268:K271"/>
    <mergeCell ref="F208:F271"/>
    <mergeCell ref="A256:A259"/>
    <mergeCell ref="C256:C259"/>
    <mergeCell ref="D256:D259"/>
    <mergeCell ref="E256:E259"/>
    <mergeCell ref="G256:G259"/>
    <mergeCell ref="H256:H259"/>
    <mergeCell ref="K256:K259"/>
    <mergeCell ref="A260:A263"/>
    <mergeCell ref="C260:C263"/>
    <mergeCell ref="D260:D263"/>
    <mergeCell ref="E260:E263"/>
    <mergeCell ref="G260:G263"/>
    <mergeCell ref="H260:H263"/>
    <mergeCell ref="K260:K263"/>
    <mergeCell ref="A248:A251"/>
    <mergeCell ref="C248:C251"/>
    <mergeCell ref="D248:D251"/>
    <mergeCell ref="E248:E251"/>
    <mergeCell ref="G248:G251"/>
    <mergeCell ref="H248:H251"/>
    <mergeCell ref="K248:K251"/>
    <mergeCell ref="A252:A255"/>
    <mergeCell ref="C252:C255"/>
    <mergeCell ref="D252:D255"/>
    <mergeCell ref="E252:E255"/>
    <mergeCell ref="G252:G255"/>
    <mergeCell ref="H252:H255"/>
    <mergeCell ref="K252:K255"/>
    <mergeCell ref="A240:A243"/>
    <mergeCell ref="C240:C243"/>
    <mergeCell ref="D240:D243"/>
    <mergeCell ref="E240:E243"/>
    <mergeCell ref="G240:G243"/>
    <mergeCell ref="H240:H243"/>
    <mergeCell ref="K240:K243"/>
    <mergeCell ref="A244:A247"/>
    <mergeCell ref="C244:C247"/>
    <mergeCell ref="D244:D247"/>
    <mergeCell ref="E244:E247"/>
    <mergeCell ref="G244:G247"/>
    <mergeCell ref="H244:H247"/>
    <mergeCell ref="K244:K247"/>
    <mergeCell ref="A232:A235"/>
    <mergeCell ref="C232:C235"/>
    <mergeCell ref="D232:D235"/>
    <mergeCell ref="E232:E235"/>
    <mergeCell ref="G232:G235"/>
    <mergeCell ref="H232:H235"/>
    <mergeCell ref="K232:K235"/>
    <mergeCell ref="A236:A239"/>
    <mergeCell ref="C236:C239"/>
    <mergeCell ref="D236:D239"/>
    <mergeCell ref="E236:E239"/>
    <mergeCell ref="G236:G239"/>
    <mergeCell ref="H236:H239"/>
    <mergeCell ref="K236:K239"/>
    <mergeCell ref="A224:A227"/>
    <mergeCell ref="C224:C227"/>
    <mergeCell ref="D224:D227"/>
    <mergeCell ref="E224:E227"/>
    <mergeCell ref="G224:G227"/>
    <mergeCell ref="H224:H227"/>
    <mergeCell ref="K224:K227"/>
    <mergeCell ref="A228:A231"/>
    <mergeCell ref="C228:C231"/>
    <mergeCell ref="D228:D231"/>
    <mergeCell ref="E228:E231"/>
    <mergeCell ref="G228:G231"/>
    <mergeCell ref="H228:H231"/>
    <mergeCell ref="K228:K231"/>
    <mergeCell ref="D216:D219"/>
    <mergeCell ref="E216:E219"/>
    <mergeCell ref="G216:G219"/>
    <mergeCell ref="H216:H219"/>
    <mergeCell ref="K216:K219"/>
    <mergeCell ref="A220:A223"/>
    <mergeCell ref="C220:C223"/>
    <mergeCell ref="D220:D223"/>
    <mergeCell ref="E220:E223"/>
    <mergeCell ref="G220:G223"/>
    <mergeCell ref="H220:H223"/>
    <mergeCell ref="K220:K223"/>
    <mergeCell ref="C205:C207"/>
    <mergeCell ref="D205:D207"/>
    <mergeCell ref="E205:E207"/>
    <mergeCell ref="F205:F207"/>
    <mergeCell ref="G205:G207"/>
    <mergeCell ref="H205:H207"/>
    <mergeCell ref="K205:K207"/>
    <mergeCell ref="A208:A211"/>
    <mergeCell ref="C208:C211"/>
    <mergeCell ref="D208:D211"/>
    <mergeCell ref="E208:E211"/>
    <mergeCell ref="G208:G211"/>
    <mergeCell ref="H208:H211"/>
    <mergeCell ref="K208:K211"/>
    <mergeCell ref="C197:C200"/>
    <mergeCell ref="D197:D200"/>
    <mergeCell ref="E197:E200"/>
    <mergeCell ref="G197:G200"/>
    <mergeCell ref="H197:H200"/>
    <mergeCell ref="K197:K200"/>
    <mergeCell ref="C201:C204"/>
    <mergeCell ref="D201:D204"/>
    <mergeCell ref="E201:E204"/>
    <mergeCell ref="G201:G204"/>
    <mergeCell ref="H201:H204"/>
    <mergeCell ref="K201:K204"/>
    <mergeCell ref="D190:D192"/>
    <mergeCell ref="E190:E192"/>
    <mergeCell ref="G190:G192"/>
    <mergeCell ref="H190:H192"/>
    <mergeCell ref="K190:K192"/>
    <mergeCell ref="C193:C196"/>
    <mergeCell ref="D193:D196"/>
    <mergeCell ref="E193:E196"/>
    <mergeCell ref="G193:G196"/>
    <mergeCell ref="H193:H196"/>
    <mergeCell ref="K193:K196"/>
    <mergeCell ref="G182:G185"/>
    <mergeCell ref="H182:H185"/>
    <mergeCell ref="K182:K185"/>
    <mergeCell ref="C186:C189"/>
    <mergeCell ref="D186:D189"/>
    <mergeCell ref="E186:E189"/>
    <mergeCell ref="G186:G189"/>
    <mergeCell ref="H186:H189"/>
    <mergeCell ref="K186:K189"/>
    <mergeCell ref="G174:G177"/>
    <mergeCell ref="H174:H177"/>
    <mergeCell ref="K174:K177"/>
    <mergeCell ref="C178:C181"/>
    <mergeCell ref="D178:D181"/>
    <mergeCell ref="E178:E181"/>
    <mergeCell ref="G178:G181"/>
    <mergeCell ref="H178:H181"/>
    <mergeCell ref="K178:K181"/>
    <mergeCell ref="G166:G169"/>
    <mergeCell ref="H166:H169"/>
    <mergeCell ref="K166:K169"/>
    <mergeCell ref="C170:C173"/>
    <mergeCell ref="D170:D173"/>
    <mergeCell ref="E170:E173"/>
    <mergeCell ref="G170:G173"/>
    <mergeCell ref="H170:H173"/>
    <mergeCell ref="K170:K173"/>
    <mergeCell ref="G158:G161"/>
    <mergeCell ref="H158:H161"/>
    <mergeCell ref="K158:K161"/>
    <mergeCell ref="C162:C165"/>
    <mergeCell ref="D162:D165"/>
    <mergeCell ref="E162:E165"/>
    <mergeCell ref="G162:G165"/>
    <mergeCell ref="H162:H165"/>
    <mergeCell ref="K162:K165"/>
    <mergeCell ref="G150:G153"/>
    <mergeCell ref="H150:H153"/>
    <mergeCell ref="K150:K153"/>
    <mergeCell ref="C154:C157"/>
    <mergeCell ref="D154:D157"/>
    <mergeCell ref="E154:E157"/>
    <mergeCell ref="G154:G157"/>
    <mergeCell ref="H154:H157"/>
    <mergeCell ref="K154:K157"/>
    <mergeCell ref="I74:I75"/>
    <mergeCell ref="K74:K75"/>
    <mergeCell ref="L74:L75"/>
    <mergeCell ref="A76:A141"/>
    <mergeCell ref="C76:C141"/>
    <mergeCell ref="D76:D141"/>
    <mergeCell ref="E76:E141"/>
    <mergeCell ref="F76:F141"/>
    <mergeCell ref="C142:C145"/>
    <mergeCell ref="D142:D145"/>
    <mergeCell ref="E142:E145"/>
    <mergeCell ref="F142:F204"/>
    <mergeCell ref="G142:G145"/>
    <mergeCell ref="H142:H145"/>
    <mergeCell ref="K142:K145"/>
    <mergeCell ref="C146:C149"/>
    <mergeCell ref="D146:D149"/>
    <mergeCell ref="E146:E149"/>
    <mergeCell ref="G146:G149"/>
    <mergeCell ref="H146:H149"/>
    <mergeCell ref="K146:K149"/>
    <mergeCell ref="C150:C153"/>
    <mergeCell ref="D150:D153"/>
    <mergeCell ref="E150:E153"/>
    <mergeCell ref="I68:I69"/>
    <mergeCell ref="K68:K69"/>
    <mergeCell ref="L68:L69"/>
    <mergeCell ref="I70:I71"/>
    <mergeCell ref="K70:K71"/>
    <mergeCell ref="L70:L71"/>
    <mergeCell ref="I72:I73"/>
    <mergeCell ref="K72:K73"/>
    <mergeCell ref="L72:L73"/>
    <mergeCell ref="L60:L61"/>
    <mergeCell ref="I62:I63"/>
    <mergeCell ref="K62:K63"/>
    <mergeCell ref="L62:L63"/>
    <mergeCell ref="I64:I65"/>
    <mergeCell ref="K64:K65"/>
    <mergeCell ref="L64:L65"/>
    <mergeCell ref="I66:I67"/>
    <mergeCell ref="K66:K67"/>
    <mergeCell ref="L66:L67"/>
    <mergeCell ref="L52:L53"/>
    <mergeCell ref="I54:I55"/>
    <mergeCell ref="K54:K55"/>
    <mergeCell ref="L54:L55"/>
    <mergeCell ref="I56:I57"/>
    <mergeCell ref="K56:K57"/>
    <mergeCell ref="L56:L57"/>
    <mergeCell ref="I58:I59"/>
    <mergeCell ref="K58:K59"/>
    <mergeCell ref="L58:L59"/>
    <mergeCell ref="L44:L45"/>
    <mergeCell ref="I46:I47"/>
    <mergeCell ref="K46:K47"/>
    <mergeCell ref="L46:L47"/>
    <mergeCell ref="I48:I49"/>
    <mergeCell ref="K48:K49"/>
    <mergeCell ref="L48:L49"/>
    <mergeCell ref="I50:I51"/>
    <mergeCell ref="K50:K51"/>
    <mergeCell ref="L50:L51"/>
    <mergeCell ref="D3:D43"/>
    <mergeCell ref="F11:F43"/>
    <mergeCell ref="E11:E43"/>
    <mergeCell ref="C3:C43"/>
    <mergeCell ref="B3:B307"/>
    <mergeCell ref="A44:A75"/>
    <mergeCell ref="C44:C75"/>
    <mergeCell ref="D44:D75"/>
    <mergeCell ref="E44:E75"/>
    <mergeCell ref="F44:F75"/>
    <mergeCell ref="C158:C161"/>
    <mergeCell ref="D158:D161"/>
    <mergeCell ref="E158:E161"/>
    <mergeCell ref="C166:C169"/>
    <mergeCell ref="D166:D169"/>
    <mergeCell ref="E166:E169"/>
    <mergeCell ref="C174:C177"/>
    <mergeCell ref="D174:D177"/>
    <mergeCell ref="E174:E177"/>
    <mergeCell ref="C182:C185"/>
    <mergeCell ref="D182:D185"/>
    <mergeCell ref="E182:E185"/>
    <mergeCell ref="C190:C192"/>
    <mergeCell ref="A212:A215"/>
    <mergeCell ref="C212:C215"/>
    <mergeCell ref="D212:D215"/>
    <mergeCell ref="E212:E215"/>
    <mergeCell ref="G212:G215"/>
    <mergeCell ref="H212:H215"/>
    <mergeCell ref="K212:K215"/>
    <mergeCell ref="A216:A219"/>
    <mergeCell ref="C216:C219"/>
    <mergeCell ref="I44:I45"/>
    <mergeCell ref="K44:K45"/>
    <mergeCell ref="I52:I53"/>
    <mergeCell ref="K52:K53"/>
    <mergeCell ref="F5:F10"/>
    <mergeCell ref="I60:I61"/>
    <mergeCell ref="K60:K61"/>
    <mergeCell ref="G1:K1"/>
    <mergeCell ref="D1:D2"/>
    <mergeCell ref="A1:C1"/>
    <mergeCell ref="E1:E2"/>
    <mergeCell ref="F1:F2"/>
    <mergeCell ref="E3:E4"/>
    <mergeCell ref="A3:A10"/>
    <mergeCell ref="E5:E10"/>
  </mergeCells>
  <hyperlinks>
    <hyperlink ref="F5" location="'Beneficiarios Promoción'!A1" display=" beneficiarios/as Promoción y Canales de Comercialización"/>
    <hyperlink ref="F5:F10" location="PromociónComercialización!A1" display="PromociónComercialización!A1"/>
    <hyperlink ref="F4" location="AsesoríasVirtual!A1" display="Enlace beneficiarios/as Asesoría Virtual"/>
    <hyperlink ref="F44" location="'Beneficiarios MejoraNegocios'!A1" display="beneficiarios/as MejoraNegocios"/>
    <hyperlink ref="F44:F75" location="Almacenes!A1" display="beneficiarios/as Almaceneros"/>
    <hyperlink ref="F76" location="Benf_CapAbeja_Emprende!A1" display="Beneficiarios/as de Capital Abeja Emprende"/>
    <hyperlink ref="F76:F141" location="CAEmprende!A1" display="Beneficiarios/as de Capital Abeja Emprende"/>
    <hyperlink ref="F142:F204" location="Benef_GR!A1" display="Benef_GR!A1"/>
    <hyperlink ref="F205:F207" location="'Benef _GN'!A1" display="'Benef _GN'!A1"/>
    <hyperlink ref="F208:F271" location="Ferias!A1" display="Beneficiarios/as Ferias Libre"/>
    <hyperlink ref="F272" location="Crece!A1" display="No existen beneficiairios/as Crece"/>
    <hyperlink ref="F272:F288" location="Beneficiarios_Barrios!A1" display="No existen beneficiairios/as Barrios Comerciales"/>
    <hyperlink ref="F272:F306" location="Barrios!A1" display="Beneficiarios/as Barrios Comerciales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959"/>
  <sheetViews>
    <sheetView showGridLines="0" workbookViewId="0">
      <pane ySplit="4" topLeftCell="A5" activePane="bottomLeft" state="frozenSplit"/>
      <selection pane="bottomLeft" sqref="A1:XFD1048576"/>
    </sheetView>
  </sheetViews>
  <sheetFormatPr baseColWidth="10" defaultRowHeight="12.75"/>
  <cols>
    <col min="1" max="1" width="4.42578125" style="15" bestFit="1" customWidth="1"/>
    <col min="2" max="2" width="55.140625" style="15" customWidth="1"/>
    <col min="3" max="3" width="29.140625" style="15" customWidth="1"/>
    <col min="4" max="4" width="30" style="15" customWidth="1"/>
    <col min="5" max="16384" width="11.42578125" style="15"/>
  </cols>
  <sheetData>
    <row r="1" spans="1:4">
      <c r="A1" s="266" t="s">
        <v>14</v>
      </c>
      <c r="B1" s="225" t="s">
        <v>15</v>
      </c>
      <c r="C1" s="267" t="s">
        <v>29</v>
      </c>
      <c r="D1" s="267"/>
    </row>
    <row r="2" spans="1:4">
      <c r="A2" s="266"/>
      <c r="B2" s="225" t="s">
        <v>16</v>
      </c>
      <c r="C2" s="267" t="s">
        <v>30</v>
      </c>
      <c r="D2" s="267"/>
    </row>
    <row r="3" spans="1:4">
      <c r="A3" s="266"/>
      <c r="B3" s="225" t="s">
        <v>17</v>
      </c>
      <c r="C3" s="267" t="s">
        <v>725</v>
      </c>
      <c r="D3" s="267"/>
    </row>
    <row r="4" spans="1:4">
      <c r="A4" s="266"/>
      <c r="B4" s="225" t="s">
        <v>18</v>
      </c>
      <c r="C4" s="225" t="s">
        <v>12</v>
      </c>
      <c r="D4" s="225" t="s">
        <v>19</v>
      </c>
    </row>
    <row r="5" spans="1:4" ht="15">
      <c r="A5" s="16">
        <v>1</v>
      </c>
      <c r="B5" s="4" t="s">
        <v>518</v>
      </c>
      <c r="C5" s="4" t="s">
        <v>176</v>
      </c>
      <c r="D5" s="139">
        <v>44833.706425960649</v>
      </c>
    </row>
    <row r="6" spans="1:4" ht="15">
      <c r="A6" s="16">
        <v>2</v>
      </c>
      <c r="B6" s="4" t="s">
        <v>519</v>
      </c>
      <c r="C6" s="4" t="s">
        <v>178</v>
      </c>
      <c r="D6" s="139">
        <v>44833.705260567127</v>
      </c>
    </row>
    <row r="7" spans="1:4" ht="15">
      <c r="A7" s="16">
        <v>3</v>
      </c>
      <c r="B7" s="4" t="s">
        <v>521</v>
      </c>
      <c r="C7" s="4" t="s">
        <v>176</v>
      </c>
      <c r="D7" s="139">
        <v>44833.702472685181</v>
      </c>
    </row>
    <row r="8" spans="1:4" ht="15">
      <c r="A8" s="16">
        <v>4</v>
      </c>
      <c r="B8" s="4" t="s">
        <v>505</v>
      </c>
      <c r="C8" s="4" t="s">
        <v>185</v>
      </c>
      <c r="D8" s="139">
        <v>44833.701390474533</v>
      </c>
    </row>
    <row r="9" spans="1:4" ht="15">
      <c r="A9" s="16">
        <v>5</v>
      </c>
      <c r="B9" s="4" t="s">
        <v>506</v>
      </c>
      <c r="C9" s="4" t="s">
        <v>180</v>
      </c>
      <c r="D9" s="139">
        <v>44833.700580752316</v>
      </c>
    </row>
    <row r="10" spans="1:4" ht="15">
      <c r="A10" s="16">
        <v>6</v>
      </c>
      <c r="B10" s="4" t="s">
        <v>507</v>
      </c>
      <c r="C10" s="4" t="s">
        <v>184</v>
      </c>
      <c r="D10" s="139">
        <v>44833.699156481482</v>
      </c>
    </row>
    <row r="11" spans="1:4" ht="15">
      <c r="A11" s="16">
        <v>7</v>
      </c>
      <c r="B11" s="4" t="s">
        <v>508</v>
      </c>
      <c r="C11" s="4" t="s">
        <v>177</v>
      </c>
      <c r="D11" s="139">
        <v>44833.698583680554</v>
      </c>
    </row>
    <row r="12" spans="1:4" ht="15">
      <c r="A12" s="16">
        <v>8</v>
      </c>
      <c r="B12" s="4" t="s">
        <v>509</v>
      </c>
      <c r="C12" s="4" t="s">
        <v>180</v>
      </c>
      <c r="D12" s="139">
        <v>44826.488117824076</v>
      </c>
    </row>
    <row r="13" spans="1:4" ht="15">
      <c r="A13" s="16">
        <v>9</v>
      </c>
      <c r="B13" s="4" t="s">
        <v>511</v>
      </c>
      <c r="C13" s="4" t="s">
        <v>188</v>
      </c>
      <c r="D13" s="139">
        <v>44826.487566701384</v>
      </c>
    </row>
    <row r="14" spans="1:4" ht="15">
      <c r="A14" s="16">
        <v>10</v>
      </c>
      <c r="B14" s="4" t="s">
        <v>512</v>
      </c>
      <c r="C14" s="4" t="s">
        <v>176</v>
      </c>
      <c r="D14" s="139">
        <v>44826.485566122683</v>
      </c>
    </row>
    <row r="15" spans="1:4" ht="15">
      <c r="A15" s="16">
        <v>11</v>
      </c>
      <c r="B15" s="4" t="s">
        <v>513</v>
      </c>
      <c r="C15" s="4" t="s">
        <v>176</v>
      </c>
      <c r="D15" s="139">
        <v>44826.4839096875</v>
      </c>
    </row>
    <row r="16" spans="1:4" ht="15">
      <c r="A16" s="16">
        <v>12</v>
      </c>
      <c r="B16" s="4" t="s">
        <v>515</v>
      </c>
      <c r="C16" s="4" t="s">
        <v>188</v>
      </c>
      <c r="D16" s="139">
        <v>44826.4802255787</v>
      </c>
    </row>
    <row r="17" spans="1:4" ht="15">
      <c r="A17" s="16">
        <v>13</v>
      </c>
      <c r="B17" s="4" t="s">
        <v>2979</v>
      </c>
      <c r="C17" s="4" t="s">
        <v>176</v>
      </c>
      <c r="D17" s="139">
        <v>44826.441740011571</v>
      </c>
    </row>
    <row r="18" spans="1:4" ht="15">
      <c r="A18" s="16">
        <v>14</v>
      </c>
      <c r="B18" s="4" t="s">
        <v>2980</v>
      </c>
      <c r="C18" s="4" t="s">
        <v>185</v>
      </c>
      <c r="D18" s="139">
        <v>44826.437889733796</v>
      </c>
    </row>
    <row r="19" spans="1:4" ht="15">
      <c r="A19" s="16">
        <v>15</v>
      </c>
      <c r="B19" s="4" t="s">
        <v>2981</v>
      </c>
      <c r="C19" s="4" t="s">
        <v>176</v>
      </c>
      <c r="D19" s="139">
        <v>44826.436811956017</v>
      </c>
    </row>
    <row r="20" spans="1:4" ht="15">
      <c r="A20" s="16">
        <v>16</v>
      </c>
      <c r="B20" s="4" t="s">
        <v>516</v>
      </c>
      <c r="C20" s="4" t="s">
        <v>176</v>
      </c>
      <c r="D20" s="139">
        <v>44826.434312152778</v>
      </c>
    </row>
    <row r="21" spans="1:4" ht="15">
      <c r="A21" s="16">
        <v>17</v>
      </c>
      <c r="B21" s="4" t="s">
        <v>517</v>
      </c>
      <c r="C21" s="4" t="s">
        <v>176</v>
      </c>
      <c r="D21" s="139">
        <v>44826.433378391201</v>
      </c>
    </row>
    <row r="22" spans="1:4" ht="15">
      <c r="A22" s="16">
        <v>18</v>
      </c>
      <c r="B22" s="4" t="s">
        <v>518</v>
      </c>
      <c r="C22" s="4" t="s">
        <v>176</v>
      </c>
      <c r="D22" s="139">
        <v>44826.432450312495</v>
      </c>
    </row>
    <row r="23" spans="1:4" ht="15">
      <c r="A23" s="16">
        <v>19</v>
      </c>
      <c r="B23" s="4" t="s">
        <v>519</v>
      </c>
      <c r="C23" s="4" t="s">
        <v>178</v>
      </c>
      <c r="D23" s="139">
        <v>44826.430564733797</v>
      </c>
    </row>
    <row r="24" spans="1:4" ht="15">
      <c r="A24" s="16">
        <v>20</v>
      </c>
      <c r="B24" s="4" t="s">
        <v>520</v>
      </c>
      <c r="C24" s="4" t="s">
        <v>337</v>
      </c>
      <c r="D24" s="139">
        <v>44826.427422881941</v>
      </c>
    </row>
    <row r="25" spans="1:4" ht="15">
      <c r="A25" s="16">
        <v>21</v>
      </c>
      <c r="B25" s="4" t="s">
        <v>521</v>
      </c>
      <c r="C25" s="4" t="s">
        <v>176</v>
      </c>
      <c r="D25" s="139">
        <v>44826.425744062501</v>
      </c>
    </row>
    <row r="26" spans="1:4" ht="15">
      <c r="A26" s="16">
        <v>22</v>
      </c>
      <c r="B26" s="4" t="s">
        <v>2982</v>
      </c>
      <c r="C26" s="4" t="s">
        <v>176</v>
      </c>
      <c r="D26" s="139">
        <v>44816.876326157406</v>
      </c>
    </row>
    <row r="27" spans="1:4" ht="15">
      <c r="A27" s="16">
        <v>23</v>
      </c>
      <c r="B27" s="4" t="s">
        <v>2983</v>
      </c>
      <c r="C27" s="4" t="s">
        <v>182</v>
      </c>
      <c r="D27" s="139">
        <v>44816.875016516198</v>
      </c>
    </row>
    <row r="28" spans="1:4" ht="15">
      <c r="A28" s="16">
        <v>24</v>
      </c>
      <c r="B28" s="4" t="s">
        <v>175</v>
      </c>
      <c r="C28" s="4" t="s">
        <v>176</v>
      </c>
      <c r="D28" s="139">
        <v>44815.868028391204</v>
      </c>
    </row>
    <row r="29" spans="1:4" ht="15">
      <c r="A29" s="16">
        <v>25</v>
      </c>
      <c r="B29" s="4" t="s">
        <v>2984</v>
      </c>
      <c r="C29" s="4" t="s">
        <v>176</v>
      </c>
      <c r="D29" s="139">
        <v>44815.866513043977</v>
      </c>
    </row>
    <row r="30" spans="1:4" ht="15">
      <c r="A30" s="16">
        <v>26</v>
      </c>
      <c r="B30" s="4" t="s">
        <v>507</v>
      </c>
      <c r="C30" s="4" t="s">
        <v>184</v>
      </c>
      <c r="D30" s="139">
        <v>44815.863185150462</v>
      </c>
    </row>
    <row r="31" spans="1:4" ht="15">
      <c r="A31" s="16">
        <v>27</v>
      </c>
      <c r="B31" s="4" t="s">
        <v>508</v>
      </c>
      <c r="C31" s="4" t="s">
        <v>177</v>
      </c>
      <c r="D31" s="139">
        <v>44815.861552696755</v>
      </c>
    </row>
    <row r="32" spans="1:4" ht="15">
      <c r="A32" s="16">
        <v>28</v>
      </c>
      <c r="B32" s="4" t="s">
        <v>509</v>
      </c>
      <c r="C32" s="4" t="s">
        <v>180</v>
      </c>
      <c r="D32" s="139">
        <v>44815.860207488426</v>
      </c>
    </row>
    <row r="33" spans="1:4" ht="15">
      <c r="A33" s="16">
        <v>29</v>
      </c>
      <c r="B33" s="4" t="s">
        <v>513</v>
      </c>
      <c r="C33" s="4" t="s">
        <v>176</v>
      </c>
      <c r="D33" s="139">
        <v>44813.384257523147</v>
      </c>
    </row>
    <row r="34" spans="1:4" ht="15">
      <c r="A34" s="16">
        <v>30</v>
      </c>
      <c r="B34" s="4" t="s">
        <v>511</v>
      </c>
      <c r="C34" s="4" t="s">
        <v>188</v>
      </c>
      <c r="D34" s="139">
        <v>44813.383668252311</v>
      </c>
    </row>
    <row r="35" spans="1:4" ht="15">
      <c r="A35" s="16">
        <v>31</v>
      </c>
      <c r="B35" s="4" t="s">
        <v>2985</v>
      </c>
      <c r="C35" s="4" t="s">
        <v>176</v>
      </c>
      <c r="D35" s="139">
        <v>44813.382531446754</v>
      </c>
    </row>
    <row r="36" spans="1:4" ht="15">
      <c r="A36" s="16">
        <v>32</v>
      </c>
      <c r="B36" s="4" t="s">
        <v>512</v>
      </c>
      <c r="C36" s="4" t="s">
        <v>176</v>
      </c>
      <c r="D36" s="139">
        <v>44813.380977083332</v>
      </c>
    </row>
    <row r="37" spans="1:4" ht="15">
      <c r="A37" s="16">
        <v>33</v>
      </c>
      <c r="B37" s="4" t="s">
        <v>514</v>
      </c>
      <c r="C37" s="4" t="s">
        <v>176</v>
      </c>
      <c r="D37" s="139">
        <v>44813.38013075231</v>
      </c>
    </row>
    <row r="38" spans="1:4" ht="15">
      <c r="A38" s="16">
        <v>34</v>
      </c>
      <c r="B38" s="4" t="s">
        <v>515</v>
      </c>
      <c r="C38" s="4" t="s">
        <v>188</v>
      </c>
      <c r="D38" s="139">
        <v>44813.378560266203</v>
      </c>
    </row>
    <row r="39" spans="1:4" ht="15">
      <c r="A39" s="16">
        <v>35</v>
      </c>
      <c r="B39" s="4" t="s">
        <v>516</v>
      </c>
      <c r="C39" s="4" t="s">
        <v>176</v>
      </c>
      <c r="D39" s="139">
        <v>44813.370329085643</v>
      </c>
    </row>
    <row r="40" spans="1:4" ht="15">
      <c r="A40" s="16">
        <v>36</v>
      </c>
      <c r="B40" s="4" t="s">
        <v>517</v>
      </c>
      <c r="C40" s="4" t="s">
        <v>176</v>
      </c>
      <c r="D40" s="139">
        <v>44813.369095752314</v>
      </c>
    </row>
    <row r="41" spans="1:4" ht="15">
      <c r="A41" s="16">
        <v>37</v>
      </c>
      <c r="B41" s="4" t="s">
        <v>518</v>
      </c>
      <c r="C41" s="4" t="s">
        <v>176</v>
      </c>
      <c r="D41" s="139">
        <v>44813.368574618056</v>
      </c>
    </row>
    <row r="42" spans="1:4" ht="15">
      <c r="A42" s="16">
        <v>38</v>
      </c>
      <c r="B42" s="4" t="s">
        <v>519</v>
      </c>
      <c r="C42" s="4" t="s">
        <v>178</v>
      </c>
      <c r="D42" s="139">
        <v>44813.367916469906</v>
      </c>
    </row>
    <row r="43" spans="1:4" ht="15">
      <c r="A43" s="16">
        <v>39</v>
      </c>
      <c r="B43" s="4" t="s">
        <v>510</v>
      </c>
      <c r="C43" s="4" t="s">
        <v>178</v>
      </c>
      <c r="D43" s="139">
        <v>44813.366644479167</v>
      </c>
    </row>
    <row r="44" spans="1:4" ht="15">
      <c r="A44" s="16">
        <v>40</v>
      </c>
      <c r="B44" s="4" t="s">
        <v>521</v>
      </c>
      <c r="C44" s="4" t="s">
        <v>176</v>
      </c>
      <c r="D44" s="139">
        <v>44813.364877349537</v>
      </c>
    </row>
    <row r="45" spans="1:4" ht="15">
      <c r="A45" s="16">
        <v>41</v>
      </c>
      <c r="B45" s="4" t="s">
        <v>2986</v>
      </c>
      <c r="C45" s="4" t="s">
        <v>176</v>
      </c>
      <c r="D45" s="139">
        <v>44807.357079247682</v>
      </c>
    </row>
    <row r="46" spans="1:4" ht="15">
      <c r="A46" s="16">
        <v>42</v>
      </c>
      <c r="B46" s="4" t="s">
        <v>518</v>
      </c>
      <c r="C46" s="4" t="s">
        <v>176</v>
      </c>
      <c r="D46" s="139">
        <v>44807.352033599534</v>
      </c>
    </row>
    <row r="47" spans="1:4" ht="15">
      <c r="A47" s="16">
        <v>43</v>
      </c>
      <c r="B47" s="4" t="s">
        <v>517</v>
      </c>
      <c r="C47" s="4" t="s">
        <v>176</v>
      </c>
      <c r="D47" s="139">
        <v>44807.350017476849</v>
      </c>
    </row>
    <row r="48" spans="1:4" ht="15">
      <c r="A48" s="16">
        <v>44</v>
      </c>
      <c r="B48" s="4" t="s">
        <v>514</v>
      </c>
      <c r="C48" s="4" t="s">
        <v>176</v>
      </c>
      <c r="D48" s="139">
        <v>44807.346913657406</v>
      </c>
    </row>
    <row r="49" spans="1:4" ht="15">
      <c r="A49" s="16">
        <v>45</v>
      </c>
      <c r="B49" s="4" t="s">
        <v>513</v>
      </c>
      <c r="C49" s="4" t="s">
        <v>176</v>
      </c>
      <c r="D49" s="139">
        <v>44807.345417476849</v>
      </c>
    </row>
    <row r="50" spans="1:4" ht="15">
      <c r="A50" s="16">
        <v>46</v>
      </c>
      <c r="B50" s="4" t="s">
        <v>512</v>
      </c>
      <c r="C50" s="4" t="s">
        <v>176</v>
      </c>
      <c r="D50" s="139">
        <v>44807.34337033565</v>
      </c>
    </row>
    <row r="51" spans="1:4" ht="15">
      <c r="A51" s="16">
        <v>47</v>
      </c>
      <c r="B51" s="4" t="s">
        <v>511</v>
      </c>
      <c r="C51" s="4" t="s">
        <v>188</v>
      </c>
      <c r="D51" s="139">
        <v>44807.341859571759</v>
      </c>
    </row>
    <row r="52" spans="1:4" ht="15">
      <c r="A52" s="16">
        <v>48</v>
      </c>
      <c r="B52" s="4" t="s">
        <v>506</v>
      </c>
      <c r="C52" s="4" t="s">
        <v>180</v>
      </c>
      <c r="D52" s="139">
        <v>44807.339761307871</v>
      </c>
    </row>
    <row r="53" spans="1:4" ht="15">
      <c r="A53" s="16">
        <v>49</v>
      </c>
      <c r="B53" s="4" t="s">
        <v>505</v>
      </c>
      <c r="C53" s="4" t="s">
        <v>185</v>
      </c>
      <c r="D53" s="139">
        <v>44807.338454050921</v>
      </c>
    </row>
    <row r="54" spans="1:4" ht="15">
      <c r="A54" s="16">
        <v>50</v>
      </c>
      <c r="B54" s="4" t="s">
        <v>504</v>
      </c>
      <c r="C54" s="4" t="s">
        <v>328</v>
      </c>
      <c r="D54" s="139">
        <v>44807.3366383912</v>
      </c>
    </row>
    <row r="55" spans="1:4" ht="15">
      <c r="A55" s="16">
        <v>51</v>
      </c>
      <c r="B55" s="4" t="s">
        <v>503</v>
      </c>
      <c r="C55" s="4" t="s">
        <v>179</v>
      </c>
      <c r="D55" s="139">
        <v>44807.33490065972</v>
      </c>
    </row>
    <row r="56" spans="1:4" ht="15">
      <c r="A56" s="16">
        <v>52</v>
      </c>
      <c r="B56" s="4" t="s">
        <v>508</v>
      </c>
      <c r="C56" s="4" t="s">
        <v>177</v>
      </c>
      <c r="D56" s="139">
        <v>44805.833780590277</v>
      </c>
    </row>
    <row r="57" spans="1:4" ht="15">
      <c r="A57" s="16">
        <v>53</v>
      </c>
      <c r="B57" s="4" t="s">
        <v>2987</v>
      </c>
      <c r="C57" s="4" t="s">
        <v>176</v>
      </c>
      <c r="D57" s="139">
        <v>44805.832888854166</v>
      </c>
    </row>
    <row r="58" spans="1:4" ht="15">
      <c r="A58" s="16">
        <v>54</v>
      </c>
      <c r="B58" s="4" t="s">
        <v>515</v>
      </c>
      <c r="C58" s="4" t="s">
        <v>188</v>
      </c>
      <c r="D58" s="139">
        <v>44805.831915393515</v>
      </c>
    </row>
    <row r="59" spans="1:4" ht="15">
      <c r="A59" s="16">
        <v>55</v>
      </c>
      <c r="B59" s="4" t="s">
        <v>2988</v>
      </c>
      <c r="C59" s="4" t="s">
        <v>176</v>
      </c>
      <c r="D59" s="139">
        <v>44805.83080737268</v>
      </c>
    </row>
    <row r="60" spans="1:4" ht="15">
      <c r="A60" s="16">
        <v>56</v>
      </c>
      <c r="B60" s="4" t="s">
        <v>510</v>
      </c>
      <c r="C60" s="4" t="s">
        <v>178</v>
      </c>
      <c r="D60" s="139">
        <v>44805.829808564813</v>
      </c>
    </row>
    <row r="61" spans="1:4" ht="15">
      <c r="A61" s="16">
        <v>57</v>
      </c>
      <c r="B61" s="4" t="s">
        <v>509</v>
      </c>
      <c r="C61" s="4" t="s">
        <v>180</v>
      </c>
      <c r="D61" s="139">
        <v>44805.828788773149</v>
      </c>
    </row>
    <row r="62" spans="1:4" ht="15">
      <c r="A62" s="16">
        <v>58</v>
      </c>
      <c r="B62" s="4" t="s">
        <v>519</v>
      </c>
      <c r="C62" s="4" t="s">
        <v>178</v>
      </c>
      <c r="D62" s="139">
        <v>44805.779520254626</v>
      </c>
    </row>
    <row r="63" spans="1:4" ht="15">
      <c r="A63" s="16">
        <v>59</v>
      </c>
      <c r="B63" s="4" t="s">
        <v>521</v>
      </c>
      <c r="C63" s="4" t="s">
        <v>176</v>
      </c>
      <c r="D63" s="139">
        <v>44805.778711840278</v>
      </c>
    </row>
    <row r="64" spans="1:4" ht="15">
      <c r="A64" s="16">
        <v>60</v>
      </c>
      <c r="B64" s="4" t="s">
        <v>516</v>
      </c>
      <c r="C64" s="4" t="s">
        <v>176</v>
      </c>
      <c r="D64" s="139">
        <v>44805.777207210645</v>
      </c>
    </row>
    <row r="65" spans="1:4" ht="15">
      <c r="A65" s="16">
        <v>61</v>
      </c>
      <c r="B65" s="4" t="s">
        <v>507</v>
      </c>
      <c r="C65" s="4" t="s">
        <v>184</v>
      </c>
      <c r="D65" s="139">
        <v>44805.776515011574</v>
      </c>
    </row>
    <row r="66" spans="1:4" ht="15">
      <c r="A66" s="16">
        <v>62</v>
      </c>
      <c r="B66" s="4" t="s">
        <v>2989</v>
      </c>
      <c r="C66" s="4" t="s">
        <v>178</v>
      </c>
      <c r="D66" s="139">
        <v>44805.772556597221</v>
      </c>
    </row>
    <row r="67" spans="1:4" ht="15">
      <c r="A67" s="16">
        <v>63</v>
      </c>
      <c r="B67" s="4" t="s">
        <v>2990</v>
      </c>
      <c r="C67" s="4" t="s">
        <v>176</v>
      </c>
      <c r="D67" s="139">
        <v>44805.771814270833</v>
      </c>
    </row>
    <row r="68" spans="1:4" ht="15">
      <c r="A68" s="16">
        <v>64</v>
      </c>
      <c r="B68" s="4" t="s">
        <v>502</v>
      </c>
      <c r="C68" s="4" t="s">
        <v>181</v>
      </c>
      <c r="D68" s="139">
        <v>44805.769171145832</v>
      </c>
    </row>
    <row r="69" spans="1:4" ht="15">
      <c r="A69" s="16">
        <v>65</v>
      </c>
      <c r="B69" s="4" t="s">
        <v>501</v>
      </c>
      <c r="C69" s="4" t="s">
        <v>177</v>
      </c>
      <c r="D69" s="139">
        <v>44805.767654895833</v>
      </c>
    </row>
    <row r="70" spans="1:4" ht="15">
      <c r="A70" s="16">
        <v>66</v>
      </c>
      <c r="B70" s="4" t="s">
        <v>228</v>
      </c>
      <c r="C70" s="4" t="s">
        <v>176</v>
      </c>
      <c r="D70" s="139">
        <v>44805.76638148148</v>
      </c>
    </row>
    <row r="71" spans="1:4" ht="15">
      <c r="A71" s="16">
        <v>67</v>
      </c>
      <c r="B71" s="4" t="s">
        <v>2991</v>
      </c>
      <c r="C71" s="4" t="s">
        <v>181</v>
      </c>
      <c r="D71" s="139">
        <v>44805.764212152775</v>
      </c>
    </row>
    <row r="72" spans="1:4" ht="15">
      <c r="A72" s="16">
        <v>68</v>
      </c>
      <c r="B72" s="4" t="s">
        <v>501</v>
      </c>
      <c r="C72" s="4" t="s">
        <v>177</v>
      </c>
      <c r="D72" s="139">
        <v>44804.760691863426</v>
      </c>
    </row>
    <row r="73" spans="1:4" ht="15">
      <c r="A73" s="16">
        <v>69</v>
      </c>
      <c r="B73" s="4" t="s">
        <v>508</v>
      </c>
      <c r="C73" s="4" t="s">
        <v>177</v>
      </c>
      <c r="D73" s="139">
        <v>44804.760046840274</v>
      </c>
    </row>
    <row r="74" spans="1:4" ht="15">
      <c r="A74" s="16">
        <v>70</v>
      </c>
      <c r="B74" s="4" t="s">
        <v>518</v>
      </c>
      <c r="C74" s="4" t="s">
        <v>176</v>
      </c>
      <c r="D74" s="139">
        <v>44804.759375312497</v>
      </c>
    </row>
    <row r="75" spans="1:4" ht="15">
      <c r="A75" s="16">
        <v>71</v>
      </c>
      <c r="B75" s="4" t="s">
        <v>504</v>
      </c>
      <c r="C75" s="4" t="s">
        <v>328</v>
      </c>
      <c r="D75" s="139">
        <v>44804.758870104168</v>
      </c>
    </row>
    <row r="76" spans="1:4" ht="15">
      <c r="A76" s="16">
        <v>72</v>
      </c>
      <c r="B76" s="4" t="s">
        <v>513</v>
      </c>
      <c r="C76" s="4" t="s">
        <v>176</v>
      </c>
      <c r="D76" s="139">
        <v>44804.75747866898</v>
      </c>
    </row>
    <row r="77" spans="1:4" ht="15">
      <c r="A77" s="16">
        <v>73</v>
      </c>
      <c r="B77" s="4" t="s">
        <v>502</v>
      </c>
      <c r="C77" s="4" t="s">
        <v>181</v>
      </c>
      <c r="D77" s="139">
        <v>44804.756875150459</v>
      </c>
    </row>
    <row r="78" spans="1:4" ht="15">
      <c r="A78" s="16">
        <v>74</v>
      </c>
      <c r="B78" s="4" t="s">
        <v>519</v>
      </c>
      <c r="C78" s="4" t="s">
        <v>178</v>
      </c>
      <c r="D78" s="139">
        <v>44804.755869710643</v>
      </c>
    </row>
    <row r="79" spans="1:4" ht="15">
      <c r="A79" s="16">
        <v>75</v>
      </c>
      <c r="B79" s="4" t="s">
        <v>512</v>
      </c>
      <c r="C79" s="4" t="s">
        <v>176</v>
      </c>
      <c r="D79" s="139">
        <v>44804.755230208335</v>
      </c>
    </row>
    <row r="80" spans="1:4" ht="15">
      <c r="A80" s="16">
        <v>76</v>
      </c>
      <c r="B80" s="4" t="s">
        <v>516</v>
      </c>
      <c r="C80" s="4" t="s">
        <v>176</v>
      </c>
      <c r="D80" s="139">
        <v>44804.754424965278</v>
      </c>
    </row>
    <row r="81" spans="1:4" ht="15">
      <c r="A81" s="16">
        <v>77</v>
      </c>
      <c r="B81" s="4" t="s">
        <v>509</v>
      </c>
      <c r="C81" s="4" t="s">
        <v>180</v>
      </c>
      <c r="D81" s="139">
        <v>44804.753748182869</v>
      </c>
    </row>
    <row r="82" spans="1:4" ht="15">
      <c r="A82" s="16">
        <v>78</v>
      </c>
      <c r="B82" s="4" t="s">
        <v>511</v>
      </c>
      <c r="C82" s="4" t="s">
        <v>188</v>
      </c>
      <c r="D82" s="139">
        <v>44804.753202395834</v>
      </c>
    </row>
    <row r="83" spans="1:4" ht="15">
      <c r="A83" s="16">
        <v>79</v>
      </c>
      <c r="B83" s="4" t="s">
        <v>514</v>
      </c>
      <c r="C83" s="4" t="s">
        <v>176</v>
      </c>
      <c r="D83" s="139">
        <v>44804.734315937501</v>
      </c>
    </row>
    <row r="84" spans="1:4" ht="15">
      <c r="A84" s="16">
        <v>80</v>
      </c>
      <c r="B84" s="4" t="s">
        <v>517</v>
      </c>
      <c r="C84" s="4" t="s">
        <v>176</v>
      </c>
      <c r="D84" s="139">
        <v>44804.733766087964</v>
      </c>
    </row>
    <row r="85" spans="1:4" ht="15">
      <c r="A85" s="16">
        <v>81</v>
      </c>
      <c r="B85" s="4" t="s">
        <v>510</v>
      </c>
      <c r="C85" s="4" t="s">
        <v>178</v>
      </c>
      <c r="D85" s="139">
        <v>44804.732913576387</v>
      </c>
    </row>
    <row r="86" spans="1:4" ht="15">
      <c r="A86" s="16">
        <v>82</v>
      </c>
      <c r="B86" s="4" t="s">
        <v>515</v>
      </c>
      <c r="C86" s="4" t="s">
        <v>188</v>
      </c>
      <c r="D86" s="139">
        <v>44804.732204780092</v>
      </c>
    </row>
    <row r="87" spans="1:4" ht="15">
      <c r="A87" s="16">
        <v>83</v>
      </c>
      <c r="B87" s="4" t="s">
        <v>507</v>
      </c>
      <c r="C87" s="4" t="s">
        <v>184</v>
      </c>
      <c r="D87" s="139">
        <v>44804.731638113422</v>
      </c>
    </row>
    <row r="88" spans="1:4" ht="15">
      <c r="A88" s="16">
        <v>84</v>
      </c>
      <c r="B88" s="4" t="s">
        <v>505</v>
      </c>
      <c r="C88" s="4" t="s">
        <v>185</v>
      </c>
      <c r="D88" s="139">
        <v>44804.730779976853</v>
      </c>
    </row>
    <row r="89" spans="1:4" ht="15">
      <c r="A89" s="16">
        <v>85</v>
      </c>
      <c r="B89" s="4" t="s">
        <v>503</v>
      </c>
      <c r="C89" s="4" t="s">
        <v>179</v>
      </c>
      <c r="D89" s="139">
        <v>44804.729873611112</v>
      </c>
    </row>
    <row r="90" spans="1:4" ht="15">
      <c r="A90" s="16">
        <v>86</v>
      </c>
      <c r="B90" s="4" t="s">
        <v>521</v>
      </c>
      <c r="C90" s="4" t="s">
        <v>176</v>
      </c>
      <c r="D90" s="139">
        <v>44804.728033530089</v>
      </c>
    </row>
    <row r="91" spans="1:4" ht="15">
      <c r="A91" s="16">
        <v>87</v>
      </c>
      <c r="B91" s="4" t="s">
        <v>228</v>
      </c>
      <c r="C91" s="4" t="s">
        <v>176</v>
      </c>
      <c r="D91" s="139">
        <v>44804.726435613426</v>
      </c>
    </row>
    <row r="92" spans="1:4" ht="15">
      <c r="A92" s="16">
        <v>88</v>
      </c>
      <c r="B92" s="4" t="s">
        <v>2992</v>
      </c>
      <c r="C92" s="4" t="s">
        <v>176</v>
      </c>
      <c r="D92" s="139">
        <v>44804.724131793977</v>
      </c>
    </row>
    <row r="93" spans="1:4" ht="15">
      <c r="A93" s="16">
        <v>89</v>
      </c>
      <c r="B93" s="4" t="s">
        <v>2993</v>
      </c>
      <c r="C93" s="4" t="s">
        <v>184</v>
      </c>
      <c r="D93" s="139">
        <v>44804.639453159718</v>
      </c>
    </row>
    <row r="94" spans="1:4" ht="15">
      <c r="A94" s="16">
        <v>90</v>
      </c>
      <c r="B94" s="4" t="s">
        <v>513</v>
      </c>
      <c r="C94" s="4" t="s">
        <v>176</v>
      </c>
      <c r="D94" s="139">
        <v>44801.889039780093</v>
      </c>
    </row>
    <row r="95" spans="1:4" ht="15">
      <c r="A95" s="16">
        <v>91</v>
      </c>
      <c r="B95" s="4" t="s">
        <v>521</v>
      </c>
      <c r="C95" s="4" t="s">
        <v>176</v>
      </c>
      <c r="D95" s="139">
        <v>44801.888174305554</v>
      </c>
    </row>
    <row r="96" spans="1:4" ht="15">
      <c r="A96" s="16">
        <v>92</v>
      </c>
      <c r="B96" s="4" t="s">
        <v>519</v>
      </c>
      <c r="C96" s="4" t="s">
        <v>178</v>
      </c>
      <c r="D96" s="139">
        <v>44801.886546840273</v>
      </c>
    </row>
    <row r="97" spans="1:4" ht="15">
      <c r="A97" s="16">
        <v>93</v>
      </c>
      <c r="B97" s="4" t="s">
        <v>518</v>
      </c>
      <c r="C97" s="4" t="s">
        <v>176</v>
      </c>
      <c r="D97" s="139">
        <v>44801.885816284717</v>
      </c>
    </row>
    <row r="98" spans="1:4" ht="15">
      <c r="A98" s="16">
        <v>94</v>
      </c>
      <c r="B98" s="4" t="s">
        <v>517</v>
      </c>
      <c r="C98" s="4" t="s">
        <v>176</v>
      </c>
      <c r="D98" s="139">
        <v>44801.885064120368</v>
      </c>
    </row>
    <row r="99" spans="1:4" ht="15">
      <c r="A99" s="16">
        <v>95</v>
      </c>
      <c r="B99" s="4" t="s">
        <v>516</v>
      </c>
      <c r="C99" s="4" t="s">
        <v>176</v>
      </c>
      <c r="D99" s="139">
        <v>44801.884153043982</v>
      </c>
    </row>
    <row r="100" spans="1:4" ht="15">
      <c r="A100" s="16">
        <v>96</v>
      </c>
      <c r="B100" s="4" t="s">
        <v>515</v>
      </c>
      <c r="C100" s="4" t="s">
        <v>188</v>
      </c>
      <c r="D100" s="139">
        <v>44801.882081909724</v>
      </c>
    </row>
    <row r="101" spans="1:4" ht="15">
      <c r="A101" s="16">
        <v>97</v>
      </c>
      <c r="B101" s="4" t="s">
        <v>514</v>
      </c>
      <c r="C101" s="4" t="s">
        <v>176</v>
      </c>
      <c r="D101" s="139">
        <v>44801.881067858798</v>
      </c>
    </row>
    <row r="102" spans="1:4" ht="15">
      <c r="A102" s="16">
        <v>98</v>
      </c>
      <c r="B102" s="4" t="s">
        <v>512</v>
      </c>
      <c r="C102" s="4" t="s">
        <v>176</v>
      </c>
      <c r="D102" s="139">
        <v>44801.87985853009</v>
      </c>
    </row>
    <row r="103" spans="1:4" ht="15">
      <c r="A103" s="16">
        <v>99</v>
      </c>
      <c r="B103" s="4" t="s">
        <v>511</v>
      </c>
      <c r="C103" s="4" t="s">
        <v>188</v>
      </c>
      <c r="D103" s="139">
        <v>44801.878032789347</v>
      </c>
    </row>
    <row r="104" spans="1:4" ht="15">
      <c r="A104" s="16">
        <v>100</v>
      </c>
      <c r="B104" s="4" t="s">
        <v>510</v>
      </c>
      <c r="C104" s="4" t="s">
        <v>178</v>
      </c>
      <c r="D104" s="139">
        <v>44801.877153969908</v>
      </c>
    </row>
    <row r="105" spans="1:4" ht="15">
      <c r="A105" s="16">
        <v>101</v>
      </c>
      <c r="B105" s="4" t="s">
        <v>509</v>
      </c>
      <c r="C105" s="4" t="s">
        <v>180</v>
      </c>
      <c r="D105" s="139">
        <v>44801.870072916667</v>
      </c>
    </row>
    <row r="106" spans="1:4" ht="15">
      <c r="A106" s="16">
        <v>102</v>
      </c>
      <c r="B106" s="4" t="s">
        <v>508</v>
      </c>
      <c r="C106" s="4" t="s">
        <v>177</v>
      </c>
      <c r="D106" s="139">
        <v>44801.86935940972</v>
      </c>
    </row>
    <row r="107" spans="1:4" ht="15">
      <c r="A107" s="16">
        <v>103</v>
      </c>
      <c r="B107" s="4" t="s">
        <v>507</v>
      </c>
      <c r="C107" s="4" t="s">
        <v>184</v>
      </c>
      <c r="D107" s="139">
        <v>44801.86850517361</v>
      </c>
    </row>
    <row r="108" spans="1:4" ht="15">
      <c r="A108" s="16">
        <v>104</v>
      </c>
      <c r="B108" s="4" t="s">
        <v>506</v>
      </c>
      <c r="C108" s="4" t="s">
        <v>180</v>
      </c>
      <c r="D108" s="139">
        <v>44801.866551273146</v>
      </c>
    </row>
    <row r="109" spans="1:4" ht="15">
      <c r="A109" s="16">
        <v>105</v>
      </c>
      <c r="B109" s="4" t="s">
        <v>505</v>
      </c>
      <c r="C109" s="4" t="s">
        <v>185</v>
      </c>
      <c r="D109" s="139">
        <v>44801.865758796295</v>
      </c>
    </row>
    <row r="110" spans="1:4" ht="15">
      <c r="A110" s="16">
        <v>106</v>
      </c>
      <c r="B110" s="4" t="s">
        <v>504</v>
      </c>
      <c r="C110" s="4" t="s">
        <v>328</v>
      </c>
      <c r="D110" s="139">
        <v>44801.864977546291</v>
      </c>
    </row>
    <row r="111" spans="1:4" ht="15">
      <c r="A111" s="16">
        <v>107</v>
      </c>
      <c r="B111" s="4" t="s">
        <v>503</v>
      </c>
      <c r="C111" s="4" t="s">
        <v>179</v>
      </c>
      <c r="D111" s="139">
        <v>44801.864352777775</v>
      </c>
    </row>
    <row r="112" spans="1:4" ht="15">
      <c r="A112" s="16">
        <v>108</v>
      </c>
      <c r="B112" s="4" t="s">
        <v>502</v>
      </c>
      <c r="C112" s="4" t="s">
        <v>181</v>
      </c>
      <c r="D112" s="139">
        <v>44801.863106168981</v>
      </c>
    </row>
    <row r="113" spans="1:4" ht="15">
      <c r="A113" s="16">
        <v>109</v>
      </c>
      <c r="B113" s="4" t="s">
        <v>501</v>
      </c>
      <c r="C113" s="4" t="s">
        <v>177</v>
      </c>
      <c r="D113" s="139">
        <v>44801.862455937495</v>
      </c>
    </row>
    <row r="114" spans="1:4" ht="15" customHeight="1">
      <c r="A114" s="16">
        <v>110</v>
      </c>
      <c r="B114" s="4" t="s">
        <v>228</v>
      </c>
      <c r="C114" s="4" t="s">
        <v>176</v>
      </c>
      <c r="D114" s="139">
        <v>44801.861116666667</v>
      </c>
    </row>
    <row r="115" spans="1:4" ht="15" customHeight="1">
      <c r="A115" s="16">
        <v>111</v>
      </c>
      <c r="B115" s="4" t="s">
        <v>229</v>
      </c>
      <c r="C115" s="4" t="s">
        <v>176</v>
      </c>
      <c r="D115" s="139">
        <v>44801.856856562496</v>
      </c>
    </row>
    <row r="116" spans="1:4" ht="15" customHeight="1">
      <c r="A116" s="16">
        <v>112</v>
      </c>
      <c r="B116" s="4" t="s">
        <v>500</v>
      </c>
      <c r="C116" s="4" t="s">
        <v>181</v>
      </c>
      <c r="D116" s="139">
        <v>44801.856127696759</v>
      </c>
    </row>
    <row r="117" spans="1:4" ht="15" customHeight="1">
      <c r="A117" s="16">
        <v>113</v>
      </c>
      <c r="B117" s="4" t="s">
        <v>499</v>
      </c>
      <c r="C117" s="4" t="s">
        <v>176</v>
      </c>
      <c r="D117" s="139">
        <v>44801.853342939816</v>
      </c>
    </row>
    <row r="118" spans="1:4" ht="15" customHeight="1">
      <c r="A118" s="16">
        <v>114</v>
      </c>
      <c r="B118" s="4" t="s">
        <v>513</v>
      </c>
      <c r="C118" s="4" t="s">
        <v>176</v>
      </c>
      <c r="D118" s="139">
        <v>44796.855571678236</v>
      </c>
    </row>
    <row r="119" spans="1:4" ht="15" customHeight="1">
      <c r="A119" s="16">
        <v>115</v>
      </c>
      <c r="B119" s="4" t="s">
        <v>512</v>
      </c>
      <c r="C119" s="4" t="s">
        <v>176</v>
      </c>
      <c r="D119" s="139">
        <v>44796.853915358792</v>
      </c>
    </row>
    <row r="120" spans="1:4" ht="15" customHeight="1">
      <c r="A120" s="16">
        <v>116</v>
      </c>
      <c r="B120" s="4" t="s">
        <v>511</v>
      </c>
      <c r="C120" s="4" t="s">
        <v>188</v>
      </c>
      <c r="D120" s="139">
        <v>44796.852192326391</v>
      </c>
    </row>
    <row r="121" spans="1:4" ht="15" customHeight="1">
      <c r="A121" s="16">
        <v>117</v>
      </c>
      <c r="B121" s="4" t="s">
        <v>510</v>
      </c>
      <c r="C121" s="4" t="s">
        <v>178</v>
      </c>
      <c r="D121" s="139">
        <v>44796.850446377313</v>
      </c>
    </row>
    <row r="122" spans="1:4" ht="15" customHeight="1">
      <c r="A122" s="16">
        <v>118</v>
      </c>
      <c r="B122" s="4" t="s">
        <v>509</v>
      </c>
      <c r="C122" s="4" t="s">
        <v>180</v>
      </c>
      <c r="D122" s="139">
        <v>44796.849566631943</v>
      </c>
    </row>
    <row r="123" spans="1:4" ht="15" customHeight="1">
      <c r="A123" s="16">
        <v>119</v>
      </c>
      <c r="B123" s="4" t="s">
        <v>514</v>
      </c>
      <c r="C123" s="4" t="s">
        <v>176</v>
      </c>
      <c r="D123" s="139">
        <v>44796.824812581013</v>
      </c>
    </row>
    <row r="124" spans="1:4" ht="15" customHeight="1">
      <c r="A124" s="16">
        <v>120</v>
      </c>
      <c r="B124" s="4" t="s">
        <v>515</v>
      </c>
      <c r="C124" s="4" t="s">
        <v>188</v>
      </c>
      <c r="D124" s="139">
        <v>44796.823579594908</v>
      </c>
    </row>
    <row r="125" spans="1:4" ht="15" customHeight="1">
      <c r="A125" s="16">
        <v>121</v>
      </c>
      <c r="B125" s="4" t="s">
        <v>516</v>
      </c>
      <c r="C125" s="4" t="s">
        <v>176</v>
      </c>
      <c r="D125" s="139">
        <v>44796.822725081016</v>
      </c>
    </row>
    <row r="126" spans="1:4" ht="15" customHeight="1">
      <c r="A126" s="16">
        <v>122</v>
      </c>
      <c r="B126" s="4" t="s">
        <v>517</v>
      </c>
      <c r="C126" s="4" t="s">
        <v>176</v>
      </c>
      <c r="D126" s="139">
        <v>44796.821662303242</v>
      </c>
    </row>
    <row r="127" spans="1:4" ht="15" customHeight="1">
      <c r="A127" s="16">
        <v>123</v>
      </c>
      <c r="B127" s="4" t="s">
        <v>518</v>
      </c>
      <c r="C127" s="4" t="s">
        <v>176</v>
      </c>
      <c r="D127" s="139">
        <v>44796.820837349536</v>
      </c>
    </row>
    <row r="128" spans="1:4" ht="15" customHeight="1">
      <c r="A128" s="16">
        <v>124</v>
      </c>
      <c r="B128" s="4" t="s">
        <v>519</v>
      </c>
      <c r="C128" s="4" t="s">
        <v>178</v>
      </c>
      <c r="D128" s="139">
        <v>44796.820184374999</v>
      </c>
    </row>
    <row r="129" spans="1:4" ht="15" customHeight="1">
      <c r="A129" s="16">
        <v>125</v>
      </c>
      <c r="B129" s="4" t="s">
        <v>2994</v>
      </c>
      <c r="C129" s="4" t="s">
        <v>176</v>
      </c>
      <c r="D129" s="139">
        <v>44796.819228738423</v>
      </c>
    </row>
    <row r="130" spans="1:4" ht="15" customHeight="1">
      <c r="A130" s="16">
        <v>126</v>
      </c>
      <c r="B130" s="4" t="s">
        <v>521</v>
      </c>
      <c r="C130" s="4" t="s">
        <v>176</v>
      </c>
      <c r="D130" s="139">
        <v>44796.817010532402</v>
      </c>
    </row>
    <row r="131" spans="1:4" ht="15" customHeight="1">
      <c r="A131" s="16">
        <v>127</v>
      </c>
      <c r="B131" s="4" t="s">
        <v>513</v>
      </c>
      <c r="C131" s="4" t="s">
        <v>176</v>
      </c>
      <c r="D131" s="139">
        <v>44791.700444525464</v>
      </c>
    </row>
    <row r="132" spans="1:4" ht="15" customHeight="1">
      <c r="A132" s="16">
        <v>128</v>
      </c>
      <c r="B132" s="4" t="s">
        <v>504</v>
      </c>
      <c r="C132" s="4" t="s">
        <v>328</v>
      </c>
      <c r="D132" s="139">
        <v>44791.699650347218</v>
      </c>
    </row>
    <row r="133" spans="1:4" ht="15" customHeight="1">
      <c r="A133" s="16">
        <v>129</v>
      </c>
      <c r="B133" s="4" t="s">
        <v>503</v>
      </c>
      <c r="C133" s="4" t="s">
        <v>179</v>
      </c>
      <c r="D133" s="139">
        <v>44791.697980868055</v>
      </c>
    </row>
    <row r="134" spans="1:4" ht="15" customHeight="1">
      <c r="A134" s="16">
        <v>130</v>
      </c>
      <c r="B134" s="4" t="s">
        <v>506</v>
      </c>
      <c r="C134" s="4" t="s">
        <v>180</v>
      </c>
      <c r="D134" s="139">
        <v>44791.697251307865</v>
      </c>
    </row>
    <row r="135" spans="1:4" ht="15" customHeight="1">
      <c r="A135" s="16">
        <v>131</v>
      </c>
      <c r="B135" s="4" t="s">
        <v>228</v>
      </c>
      <c r="C135" s="4" t="s">
        <v>176</v>
      </c>
      <c r="D135" s="139">
        <v>44791.696643634255</v>
      </c>
    </row>
    <row r="136" spans="1:4" ht="15" customHeight="1">
      <c r="A136" s="16">
        <v>132</v>
      </c>
      <c r="B136" s="4" t="s">
        <v>505</v>
      </c>
      <c r="C136" s="4" t="s">
        <v>185</v>
      </c>
      <c r="D136" s="139">
        <v>44791.696014004629</v>
      </c>
    </row>
    <row r="137" spans="1:4" ht="15" customHeight="1">
      <c r="A137" s="16">
        <v>133</v>
      </c>
      <c r="B137" s="4" t="s">
        <v>502</v>
      </c>
      <c r="C137" s="4" t="s">
        <v>181</v>
      </c>
      <c r="D137" s="139">
        <v>44791.695275428239</v>
      </c>
    </row>
    <row r="138" spans="1:4" ht="15" customHeight="1">
      <c r="A138" s="16">
        <v>134</v>
      </c>
      <c r="B138" s="4" t="s">
        <v>501</v>
      </c>
      <c r="C138" s="4" t="s">
        <v>177</v>
      </c>
      <c r="D138" s="139">
        <v>44791.69453630787</v>
      </c>
    </row>
    <row r="139" spans="1:4" ht="15" customHeight="1">
      <c r="A139" s="16">
        <v>135</v>
      </c>
      <c r="B139" s="4" t="s">
        <v>2995</v>
      </c>
      <c r="C139" s="4" t="s">
        <v>176</v>
      </c>
      <c r="D139" s="139">
        <v>44791.692562349534</v>
      </c>
    </row>
    <row r="140" spans="1:4" ht="15" customHeight="1">
      <c r="A140" s="16">
        <v>136</v>
      </c>
      <c r="B140" s="4" t="s">
        <v>507</v>
      </c>
      <c r="C140" s="4" t="s">
        <v>184</v>
      </c>
      <c r="D140" s="139">
        <v>44791.691401006945</v>
      </c>
    </row>
    <row r="141" spans="1:4" ht="15" customHeight="1">
      <c r="A141" s="16">
        <v>137</v>
      </c>
      <c r="B141" s="4" t="s">
        <v>508</v>
      </c>
      <c r="C141" s="4" t="s">
        <v>177</v>
      </c>
      <c r="D141" s="139">
        <v>44791.690752662034</v>
      </c>
    </row>
    <row r="142" spans="1:4" ht="15" customHeight="1">
      <c r="A142" s="16">
        <v>138</v>
      </c>
      <c r="B142" s="4" t="s">
        <v>509</v>
      </c>
      <c r="C142" s="4" t="s">
        <v>180</v>
      </c>
      <c r="D142" s="139">
        <v>44791.690194675924</v>
      </c>
    </row>
    <row r="143" spans="1:4" ht="15" customHeight="1">
      <c r="A143" s="16">
        <v>139</v>
      </c>
      <c r="B143" s="4" t="s">
        <v>229</v>
      </c>
      <c r="C143" s="4" t="s">
        <v>176</v>
      </c>
      <c r="D143" s="139">
        <v>44791.688481863421</v>
      </c>
    </row>
    <row r="144" spans="1:4" ht="15" customHeight="1">
      <c r="A144" s="16">
        <v>140</v>
      </c>
      <c r="B144" s="4" t="s">
        <v>500</v>
      </c>
      <c r="C144" s="4" t="s">
        <v>181</v>
      </c>
      <c r="D144" s="139">
        <v>44791.687960185183</v>
      </c>
    </row>
    <row r="145" spans="1:4" ht="15" customHeight="1">
      <c r="A145" s="16">
        <v>141</v>
      </c>
      <c r="B145" s="4" t="s">
        <v>499</v>
      </c>
      <c r="C145" s="4" t="s">
        <v>176</v>
      </c>
      <c r="D145" s="139">
        <v>44791.687320370365</v>
      </c>
    </row>
    <row r="146" spans="1:4" ht="15" customHeight="1">
      <c r="A146" s="16">
        <v>142</v>
      </c>
      <c r="B146" s="4" t="s">
        <v>510</v>
      </c>
      <c r="C146" s="4" t="s">
        <v>178</v>
      </c>
      <c r="D146" s="139">
        <v>44791.67624552083</v>
      </c>
    </row>
    <row r="147" spans="1:4" ht="15" customHeight="1">
      <c r="A147" s="16">
        <v>143</v>
      </c>
      <c r="B147" s="4" t="s">
        <v>511</v>
      </c>
      <c r="C147" s="4" t="s">
        <v>188</v>
      </c>
      <c r="D147" s="139">
        <v>44791.675129016199</v>
      </c>
    </row>
    <row r="148" spans="1:4" ht="15" customHeight="1">
      <c r="A148" s="16">
        <v>144</v>
      </c>
      <c r="B148" s="4" t="s">
        <v>512</v>
      </c>
      <c r="C148" s="4" t="s">
        <v>176</v>
      </c>
      <c r="D148" s="139">
        <v>44791.672970914347</v>
      </c>
    </row>
    <row r="149" spans="1:4" ht="15" customHeight="1">
      <c r="A149" s="16">
        <v>145</v>
      </c>
      <c r="B149" s="4" t="s">
        <v>514</v>
      </c>
      <c r="C149" s="4" t="s">
        <v>176</v>
      </c>
      <c r="D149" s="139">
        <v>44791.672253900462</v>
      </c>
    </row>
    <row r="150" spans="1:4" ht="15" customHeight="1">
      <c r="A150" s="16">
        <v>146</v>
      </c>
      <c r="B150" s="4" t="s">
        <v>515</v>
      </c>
      <c r="C150" s="4" t="s">
        <v>188</v>
      </c>
      <c r="D150" s="139">
        <v>44791.670865011569</v>
      </c>
    </row>
    <row r="151" spans="1:4" ht="15" customHeight="1">
      <c r="A151" s="16">
        <v>147</v>
      </c>
      <c r="B151" s="4" t="s">
        <v>516</v>
      </c>
      <c r="C151" s="4" t="s">
        <v>176</v>
      </c>
      <c r="D151" s="139">
        <v>44791.669992673611</v>
      </c>
    </row>
    <row r="152" spans="1:4" ht="15" customHeight="1">
      <c r="A152" s="16">
        <v>148</v>
      </c>
      <c r="B152" s="4" t="s">
        <v>517</v>
      </c>
      <c r="C152" s="4" t="s">
        <v>176</v>
      </c>
      <c r="D152" s="139">
        <v>44791.669040046298</v>
      </c>
    </row>
    <row r="153" spans="1:4" ht="15" customHeight="1">
      <c r="A153" s="16">
        <v>149</v>
      </c>
      <c r="B153" s="4" t="s">
        <v>518</v>
      </c>
      <c r="C153" s="4" t="s">
        <v>176</v>
      </c>
      <c r="D153" s="139">
        <v>44791.667067326387</v>
      </c>
    </row>
    <row r="154" spans="1:4" ht="15" customHeight="1">
      <c r="A154" s="16">
        <v>150</v>
      </c>
      <c r="B154" s="4" t="s">
        <v>519</v>
      </c>
      <c r="C154" s="4" t="s">
        <v>178</v>
      </c>
      <c r="D154" s="139">
        <v>44791.665922685184</v>
      </c>
    </row>
    <row r="155" spans="1:4" ht="15" customHeight="1">
      <c r="A155" s="16">
        <v>151</v>
      </c>
      <c r="B155" s="4" t="s">
        <v>521</v>
      </c>
      <c r="C155" s="4" t="s">
        <v>176</v>
      </c>
      <c r="D155" s="139">
        <v>44791.663374733791</v>
      </c>
    </row>
    <row r="156" spans="1:4" ht="15" customHeight="1">
      <c r="A156" s="16">
        <v>152</v>
      </c>
      <c r="B156" s="4" t="s">
        <v>251</v>
      </c>
      <c r="C156" s="4" t="s">
        <v>182</v>
      </c>
      <c r="D156" s="139">
        <v>44791.662669594909</v>
      </c>
    </row>
    <row r="157" spans="1:4" ht="15" customHeight="1">
      <c r="A157" s="16">
        <v>153</v>
      </c>
      <c r="B157" s="4" t="s">
        <v>2996</v>
      </c>
      <c r="C157" s="4" t="s">
        <v>176</v>
      </c>
      <c r="D157" s="139">
        <v>44791.654783101847</v>
      </c>
    </row>
    <row r="158" spans="1:4" ht="15" customHeight="1">
      <c r="A158" s="16">
        <v>154</v>
      </c>
      <c r="B158" s="4" t="s">
        <v>2997</v>
      </c>
      <c r="C158" s="4" t="s">
        <v>176</v>
      </c>
      <c r="D158" s="139">
        <v>44784.691934062495</v>
      </c>
    </row>
    <row r="159" spans="1:4" ht="15" customHeight="1">
      <c r="A159" s="16">
        <v>155</v>
      </c>
      <c r="B159" s="4" t="s">
        <v>2998</v>
      </c>
      <c r="C159" s="4" t="s">
        <v>176</v>
      </c>
      <c r="D159" s="139">
        <v>44784.688565775461</v>
      </c>
    </row>
    <row r="160" spans="1:4" ht="15" customHeight="1">
      <c r="A160" s="16">
        <v>156</v>
      </c>
      <c r="B160" s="4" t="s">
        <v>2999</v>
      </c>
      <c r="C160" s="4" t="s">
        <v>176</v>
      </c>
      <c r="D160" s="139">
        <v>44784.687690543979</v>
      </c>
    </row>
    <row r="161" spans="1:4" ht="15" customHeight="1">
      <c r="A161" s="16">
        <v>157</v>
      </c>
      <c r="B161" s="4" t="s">
        <v>3000</v>
      </c>
      <c r="C161" s="4" t="s">
        <v>185</v>
      </c>
      <c r="D161" s="139">
        <v>44784.686559756941</v>
      </c>
    </row>
    <row r="162" spans="1:4" ht="15" customHeight="1">
      <c r="A162" s="16">
        <v>158</v>
      </c>
      <c r="B162" s="4" t="s">
        <v>517</v>
      </c>
      <c r="C162" s="4" t="s">
        <v>176</v>
      </c>
      <c r="D162" s="139">
        <v>44784.685497025464</v>
      </c>
    </row>
    <row r="163" spans="1:4" ht="15" customHeight="1">
      <c r="A163" s="16">
        <v>159</v>
      </c>
      <c r="B163" s="4" t="s">
        <v>516</v>
      </c>
      <c r="C163" s="4" t="s">
        <v>176</v>
      </c>
      <c r="D163" s="139">
        <v>44784.684442673606</v>
      </c>
    </row>
    <row r="164" spans="1:4" ht="15" customHeight="1">
      <c r="A164" s="16">
        <v>160</v>
      </c>
      <c r="B164" s="4" t="s">
        <v>3001</v>
      </c>
      <c r="C164" s="4" t="s">
        <v>176</v>
      </c>
      <c r="D164" s="139">
        <v>44784.683259803242</v>
      </c>
    </row>
    <row r="165" spans="1:4" ht="15" customHeight="1">
      <c r="A165" s="16">
        <v>161</v>
      </c>
      <c r="B165" s="4" t="s">
        <v>2996</v>
      </c>
      <c r="C165" s="4" t="s">
        <v>176</v>
      </c>
      <c r="D165" s="139">
        <v>44784.678061377315</v>
      </c>
    </row>
    <row r="166" spans="1:4" ht="15" customHeight="1">
      <c r="A166" s="16">
        <v>162</v>
      </c>
      <c r="B166" s="4" t="s">
        <v>3002</v>
      </c>
      <c r="C166" s="4" t="s">
        <v>176</v>
      </c>
      <c r="D166" s="139">
        <v>44784.676550312499</v>
      </c>
    </row>
    <row r="167" spans="1:4" ht="15" customHeight="1">
      <c r="A167" s="16">
        <v>163</v>
      </c>
      <c r="B167" s="4" t="s">
        <v>516</v>
      </c>
      <c r="C167" s="4" t="s">
        <v>176</v>
      </c>
      <c r="D167" s="139">
        <v>44784.672183796298</v>
      </c>
    </row>
    <row r="168" spans="1:4" ht="15" customHeight="1">
      <c r="A168" s="16">
        <v>164</v>
      </c>
      <c r="B168" s="4" t="s">
        <v>3003</v>
      </c>
      <c r="C168" s="4" t="s">
        <v>177</v>
      </c>
      <c r="D168" s="139">
        <v>44783.910936458335</v>
      </c>
    </row>
    <row r="169" spans="1:4" ht="15" customHeight="1">
      <c r="A169" s="16">
        <v>165</v>
      </c>
      <c r="B169" s="4" t="s">
        <v>500</v>
      </c>
      <c r="C169" s="4" t="s">
        <v>181</v>
      </c>
      <c r="D169" s="139">
        <v>44783.90825482639</v>
      </c>
    </row>
    <row r="170" spans="1:4" ht="15" customHeight="1">
      <c r="A170" s="16">
        <v>166</v>
      </c>
      <c r="B170" s="4" t="s">
        <v>228</v>
      </c>
      <c r="C170" s="4" t="s">
        <v>176</v>
      </c>
      <c r="D170" s="139">
        <v>44783.903139236107</v>
      </c>
    </row>
    <row r="171" spans="1:4" ht="15" customHeight="1">
      <c r="A171" s="16">
        <v>167</v>
      </c>
      <c r="B171" s="4" t="s">
        <v>501</v>
      </c>
      <c r="C171" s="4" t="s">
        <v>177</v>
      </c>
      <c r="D171" s="139">
        <v>44783.900597534717</v>
      </c>
    </row>
    <row r="172" spans="1:4" ht="15" customHeight="1">
      <c r="A172" s="16">
        <v>168</v>
      </c>
      <c r="B172" s="4" t="s">
        <v>502</v>
      </c>
      <c r="C172" s="4" t="s">
        <v>181</v>
      </c>
      <c r="D172" s="139">
        <v>44783.897768634255</v>
      </c>
    </row>
    <row r="173" spans="1:4" ht="15" customHeight="1">
      <c r="A173" s="16">
        <v>169</v>
      </c>
      <c r="B173" s="4" t="s">
        <v>506</v>
      </c>
      <c r="C173" s="4" t="s">
        <v>180</v>
      </c>
      <c r="D173" s="139">
        <v>44783.896275381943</v>
      </c>
    </row>
    <row r="174" spans="1:4" ht="15" customHeight="1">
      <c r="A174" s="16">
        <v>170</v>
      </c>
      <c r="B174" s="4" t="s">
        <v>507</v>
      </c>
      <c r="C174" s="4" t="s">
        <v>184</v>
      </c>
      <c r="D174" s="139">
        <v>44783.895035335649</v>
      </c>
    </row>
    <row r="175" spans="1:4" ht="15" customHeight="1">
      <c r="A175" s="16">
        <v>171</v>
      </c>
      <c r="B175" s="4" t="s">
        <v>499</v>
      </c>
      <c r="C175" s="4" t="s">
        <v>176</v>
      </c>
      <c r="D175" s="139">
        <v>44783.879365358793</v>
      </c>
    </row>
    <row r="176" spans="1:4" ht="15" customHeight="1">
      <c r="A176" s="16">
        <v>172</v>
      </c>
      <c r="B176" s="4" t="s">
        <v>508</v>
      </c>
      <c r="C176" s="4" t="s">
        <v>177</v>
      </c>
      <c r="D176" s="139">
        <v>44783.878215972218</v>
      </c>
    </row>
    <row r="177" spans="1:4" ht="15" customHeight="1">
      <c r="A177" s="16">
        <v>173</v>
      </c>
      <c r="B177" s="4" t="s">
        <v>3004</v>
      </c>
      <c r="C177" s="4" t="s">
        <v>176</v>
      </c>
      <c r="D177" s="139">
        <v>44783.876189965275</v>
      </c>
    </row>
    <row r="178" spans="1:4" ht="15" customHeight="1">
      <c r="A178" s="16">
        <v>174</v>
      </c>
      <c r="B178" s="4" t="s">
        <v>503</v>
      </c>
      <c r="C178" s="4" t="s">
        <v>179</v>
      </c>
      <c r="D178" s="139">
        <v>44783.862830821759</v>
      </c>
    </row>
    <row r="179" spans="1:4" ht="15" customHeight="1">
      <c r="A179" s="16">
        <v>175</v>
      </c>
      <c r="B179" s="4" t="s">
        <v>504</v>
      </c>
      <c r="C179" s="4" t="s">
        <v>328</v>
      </c>
      <c r="D179" s="139">
        <v>44783.860260381945</v>
      </c>
    </row>
    <row r="180" spans="1:4" ht="15" customHeight="1">
      <c r="A180" s="16">
        <v>176</v>
      </c>
      <c r="B180" s="4" t="s">
        <v>505</v>
      </c>
      <c r="C180" s="4" t="s">
        <v>185</v>
      </c>
      <c r="D180" s="139">
        <v>44783.857092673607</v>
      </c>
    </row>
    <row r="181" spans="1:4" ht="15" customHeight="1">
      <c r="A181" s="16">
        <v>177</v>
      </c>
      <c r="B181" s="4" t="s">
        <v>516</v>
      </c>
      <c r="C181" s="4" t="s">
        <v>176</v>
      </c>
      <c r="D181" s="139">
        <v>44776.951533796295</v>
      </c>
    </row>
    <row r="182" spans="1:4" ht="15" customHeight="1">
      <c r="A182" s="16">
        <v>178</v>
      </c>
      <c r="B182" s="4" t="s">
        <v>521</v>
      </c>
      <c r="C182" s="4" t="s">
        <v>176</v>
      </c>
      <c r="D182" s="139">
        <v>44776.951102696759</v>
      </c>
    </row>
    <row r="183" spans="1:4" ht="15" customHeight="1">
      <c r="A183" s="16">
        <v>179</v>
      </c>
      <c r="B183" s="4" t="s">
        <v>228</v>
      </c>
      <c r="C183" s="4" t="s">
        <v>176</v>
      </c>
      <c r="D183" s="139">
        <v>44776.950016238421</v>
      </c>
    </row>
    <row r="184" spans="1:4" ht="15" customHeight="1">
      <c r="A184" s="16">
        <v>180</v>
      </c>
      <c r="B184" s="4" t="s">
        <v>229</v>
      </c>
      <c r="C184" s="4" t="s">
        <v>176</v>
      </c>
      <c r="D184" s="139">
        <v>44776.080140706013</v>
      </c>
    </row>
    <row r="185" spans="1:4" ht="15" customHeight="1">
      <c r="A185" s="16">
        <v>181</v>
      </c>
      <c r="B185" s="4" t="s">
        <v>499</v>
      </c>
      <c r="C185" s="4" t="s">
        <v>176</v>
      </c>
      <c r="D185" s="139">
        <v>44776.079219942127</v>
      </c>
    </row>
    <row r="186" spans="1:4" ht="15" customHeight="1">
      <c r="A186" s="16">
        <v>182</v>
      </c>
      <c r="B186" s="4" t="s">
        <v>519</v>
      </c>
      <c r="C186" s="4" t="s">
        <v>178</v>
      </c>
      <c r="D186" s="139">
        <v>44776.076853275459</v>
      </c>
    </row>
    <row r="187" spans="1:4" ht="15" customHeight="1">
      <c r="A187" s="16">
        <v>183</v>
      </c>
      <c r="B187" s="4" t="s">
        <v>3005</v>
      </c>
      <c r="C187" s="4" t="s">
        <v>180</v>
      </c>
      <c r="D187" s="139">
        <v>44776.075927696758</v>
      </c>
    </row>
    <row r="188" spans="1:4" ht="15" customHeight="1">
      <c r="A188" s="16">
        <v>184</v>
      </c>
      <c r="B188" s="4" t="s">
        <v>225</v>
      </c>
      <c r="C188" s="4" t="s">
        <v>176</v>
      </c>
      <c r="D188" s="139">
        <v>44776.073667592587</v>
      </c>
    </row>
    <row r="189" spans="1:4" ht="15" customHeight="1">
      <c r="A189" s="16">
        <v>185</v>
      </c>
      <c r="B189" s="4" t="s">
        <v>518</v>
      </c>
      <c r="C189" s="4" t="s">
        <v>176</v>
      </c>
      <c r="D189" s="139">
        <v>44776.073009918982</v>
      </c>
    </row>
    <row r="190" spans="1:4" ht="15" customHeight="1">
      <c r="A190" s="16">
        <v>186</v>
      </c>
      <c r="B190" s="4" t="s">
        <v>517</v>
      </c>
      <c r="C190" s="4" t="s">
        <v>176</v>
      </c>
      <c r="D190" s="139">
        <v>44776.07210049768</v>
      </c>
    </row>
    <row r="191" spans="1:4" ht="15" customHeight="1">
      <c r="A191" s="16">
        <v>187</v>
      </c>
      <c r="B191" s="4" t="s">
        <v>2999</v>
      </c>
      <c r="C191" s="4" t="s">
        <v>176</v>
      </c>
      <c r="D191" s="139">
        <v>44776.063548993057</v>
      </c>
    </row>
    <row r="192" spans="1:4" ht="15" customHeight="1">
      <c r="A192" s="16">
        <v>188</v>
      </c>
      <c r="B192" s="4" t="s">
        <v>3006</v>
      </c>
      <c r="C192" s="4" t="s">
        <v>176</v>
      </c>
      <c r="D192" s="139">
        <v>44776.062366168982</v>
      </c>
    </row>
    <row r="193" spans="1:4" ht="15" customHeight="1">
      <c r="A193" s="16">
        <v>189</v>
      </c>
      <c r="B193" s="4" t="s">
        <v>3007</v>
      </c>
      <c r="C193" s="4" t="s">
        <v>176</v>
      </c>
      <c r="D193" s="139">
        <v>44776.061037615742</v>
      </c>
    </row>
    <row r="194" spans="1:4" ht="15" customHeight="1">
      <c r="A194" s="16">
        <v>190</v>
      </c>
      <c r="B194" s="4" t="s">
        <v>2998</v>
      </c>
      <c r="C194" s="4" t="s">
        <v>176</v>
      </c>
      <c r="D194" s="139">
        <v>44776.05923903935</v>
      </c>
    </row>
    <row r="195" spans="1:4" ht="15" customHeight="1">
      <c r="A195" s="16">
        <v>191</v>
      </c>
      <c r="B195" s="4" t="s">
        <v>2996</v>
      </c>
      <c r="C195" s="4" t="s">
        <v>176</v>
      </c>
      <c r="D195" s="139">
        <v>44776.057905173606</v>
      </c>
    </row>
    <row r="196" spans="1:4" ht="15" customHeight="1">
      <c r="A196" s="16">
        <v>192</v>
      </c>
      <c r="B196" s="4" t="s">
        <v>3008</v>
      </c>
      <c r="C196" s="4" t="s">
        <v>182</v>
      </c>
      <c r="D196" s="139">
        <v>44776.057261076385</v>
      </c>
    </row>
    <row r="197" spans="1:4" ht="15" customHeight="1">
      <c r="A197" s="16">
        <v>193</v>
      </c>
      <c r="B197" s="4" t="s">
        <v>2998</v>
      </c>
      <c r="C197" s="4" t="s">
        <v>176</v>
      </c>
      <c r="D197" s="139">
        <v>44770.867309143519</v>
      </c>
    </row>
    <row r="198" spans="1:4" ht="15" customHeight="1">
      <c r="A198" s="16">
        <v>194</v>
      </c>
      <c r="B198" s="4" t="s">
        <v>2996</v>
      </c>
      <c r="C198" s="4" t="s">
        <v>176</v>
      </c>
      <c r="D198" s="139">
        <v>44770.86713903935</v>
      </c>
    </row>
    <row r="199" spans="1:4" ht="15" customHeight="1">
      <c r="A199" s="16">
        <v>195</v>
      </c>
      <c r="B199" s="4" t="s">
        <v>500</v>
      </c>
      <c r="C199" s="4" t="s">
        <v>181</v>
      </c>
      <c r="D199" s="139">
        <v>44770.865391319443</v>
      </c>
    </row>
    <row r="200" spans="1:4" ht="15" customHeight="1">
      <c r="A200" s="16">
        <v>196</v>
      </c>
      <c r="B200" s="4" t="s">
        <v>3009</v>
      </c>
      <c r="C200" s="4" t="s">
        <v>179</v>
      </c>
      <c r="D200" s="139">
        <v>44770.864756793977</v>
      </c>
    </row>
    <row r="201" spans="1:4" ht="15" customHeight="1">
      <c r="A201" s="16">
        <v>197</v>
      </c>
      <c r="B201" s="4" t="s">
        <v>501</v>
      </c>
      <c r="C201" s="4" t="s">
        <v>177</v>
      </c>
      <c r="D201" s="139">
        <v>44770.862397303237</v>
      </c>
    </row>
    <row r="202" spans="1:4" ht="15" customHeight="1">
      <c r="A202" s="16">
        <v>198</v>
      </c>
      <c r="B202" s="4" t="s">
        <v>502</v>
      </c>
      <c r="C202" s="4" t="s">
        <v>181</v>
      </c>
      <c r="D202" s="139">
        <v>44770.861857951386</v>
      </c>
    </row>
    <row r="203" spans="1:4" ht="15" customHeight="1">
      <c r="A203" s="16">
        <v>199</v>
      </c>
      <c r="B203" s="4" t="s">
        <v>503</v>
      </c>
      <c r="C203" s="4" t="s">
        <v>179</v>
      </c>
      <c r="D203" s="139">
        <v>44770.859792129631</v>
      </c>
    </row>
    <row r="204" spans="1:4" ht="15" customHeight="1">
      <c r="A204" s="16">
        <v>200</v>
      </c>
      <c r="B204" s="4" t="s">
        <v>504</v>
      </c>
      <c r="C204" s="4" t="s">
        <v>328</v>
      </c>
      <c r="D204" s="139">
        <v>44770.858850613426</v>
      </c>
    </row>
    <row r="205" spans="1:4" ht="15" customHeight="1">
      <c r="A205" s="16">
        <v>201</v>
      </c>
      <c r="B205" s="4" t="s">
        <v>505</v>
      </c>
      <c r="C205" s="4" t="s">
        <v>185</v>
      </c>
      <c r="D205" s="139">
        <v>44770.857330636572</v>
      </c>
    </row>
    <row r="206" spans="1:4" ht="15" customHeight="1">
      <c r="A206" s="16">
        <v>202</v>
      </c>
      <c r="B206" s="4" t="s">
        <v>506</v>
      </c>
      <c r="C206" s="4" t="s">
        <v>180</v>
      </c>
      <c r="D206" s="139">
        <v>44770.85593237268</v>
      </c>
    </row>
    <row r="207" spans="1:4" ht="15" customHeight="1">
      <c r="A207" s="16">
        <v>203</v>
      </c>
      <c r="B207" s="4" t="s">
        <v>228</v>
      </c>
      <c r="C207" s="4" t="s">
        <v>176</v>
      </c>
      <c r="D207" s="139">
        <v>44770.853335648149</v>
      </c>
    </row>
    <row r="208" spans="1:4" ht="15" customHeight="1">
      <c r="A208" s="16">
        <v>204</v>
      </c>
      <c r="B208" s="4" t="s">
        <v>229</v>
      </c>
      <c r="C208" s="4" t="s">
        <v>176</v>
      </c>
      <c r="D208" s="139">
        <v>44770.852695868052</v>
      </c>
    </row>
    <row r="209" spans="1:4" ht="15" customHeight="1">
      <c r="A209" s="16">
        <v>205</v>
      </c>
      <c r="B209" s="4" t="s">
        <v>3000</v>
      </c>
      <c r="C209" s="4" t="s">
        <v>185</v>
      </c>
      <c r="D209" s="139">
        <v>44770.851424305554</v>
      </c>
    </row>
    <row r="210" spans="1:4" ht="15" customHeight="1">
      <c r="A210" s="16">
        <v>206</v>
      </c>
      <c r="B210" s="4" t="s">
        <v>224</v>
      </c>
      <c r="C210" s="4" t="s">
        <v>181</v>
      </c>
      <c r="D210" s="139">
        <v>44770.850016585646</v>
      </c>
    </row>
    <row r="211" spans="1:4" ht="15" customHeight="1">
      <c r="A211" s="16">
        <v>207</v>
      </c>
      <c r="B211" s="4" t="s">
        <v>513</v>
      </c>
      <c r="C211" s="4" t="s">
        <v>176</v>
      </c>
      <c r="D211" s="139">
        <v>44770.848955787034</v>
      </c>
    </row>
    <row r="212" spans="1:4" ht="15" customHeight="1">
      <c r="A212" s="16">
        <v>208</v>
      </c>
      <c r="B212" s="4" t="s">
        <v>507</v>
      </c>
      <c r="C212" s="4" t="s">
        <v>184</v>
      </c>
      <c r="D212" s="139">
        <v>44770.847446562497</v>
      </c>
    </row>
    <row r="213" spans="1:4" ht="15" customHeight="1">
      <c r="A213" s="16">
        <v>209</v>
      </c>
      <c r="B213" s="4" t="s">
        <v>508</v>
      </c>
      <c r="C213" s="4" t="s">
        <v>177</v>
      </c>
      <c r="D213" s="139">
        <v>44770.817067361109</v>
      </c>
    </row>
    <row r="214" spans="1:4" ht="15" customHeight="1">
      <c r="A214" s="16">
        <v>210</v>
      </c>
      <c r="B214" s="4" t="s">
        <v>509</v>
      </c>
      <c r="C214" s="4" t="s">
        <v>180</v>
      </c>
      <c r="D214" s="139">
        <v>44770.816008414353</v>
      </c>
    </row>
    <row r="215" spans="1:4" ht="15" customHeight="1">
      <c r="A215" s="16">
        <v>211</v>
      </c>
      <c r="B215" s="4" t="s">
        <v>510</v>
      </c>
      <c r="C215" s="4" t="s">
        <v>178</v>
      </c>
      <c r="D215" s="139">
        <v>44770.814673379631</v>
      </c>
    </row>
    <row r="216" spans="1:4" ht="15" customHeight="1">
      <c r="A216" s="16">
        <v>212</v>
      </c>
      <c r="B216" s="4" t="s">
        <v>511</v>
      </c>
      <c r="C216" s="4" t="s">
        <v>188</v>
      </c>
      <c r="D216" s="139">
        <v>44770.812907789354</v>
      </c>
    </row>
    <row r="217" spans="1:4" ht="15" customHeight="1">
      <c r="A217" s="16">
        <v>213</v>
      </c>
      <c r="B217" s="4" t="s">
        <v>512</v>
      </c>
      <c r="C217" s="4" t="s">
        <v>176</v>
      </c>
      <c r="D217" s="139">
        <v>44770.809864733797</v>
      </c>
    </row>
    <row r="218" spans="1:4" ht="15" customHeight="1">
      <c r="A218" s="16">
        <v>214</v>
      </c>
      <c r="B218" s="4" t="s">
        <v>3003</v>
      </c>
      <c r="C218" s="4" t="s">
        <v>177</v>
      </c>
      <c r="D218" s="139">
        <v>44770.808971145831</v>
      </c>
    </row>
    <row r="219" spans="1:4" ht="15" customHeight="1">
      <c r="A219" s="16">
        <v>215</v>
      </c>
      <c r="B219" s="4" t="s">
        <v>514</v>
      </c>
      <c r="C219" s="4" t="s">
        <v>176</v>
      </c>
      <c r="D219" s="139">
        <v>44770.805033680554</v>
      </c>
    </row>
    <row r="220" spans="1:4" ht="15" customHeight="1">
      <c r="A220" s="16">
        <v>216</v>
      </c>
      <c r="B220" s="4" t="s">
        <v>515</v>
      </c>
      <c r="C220" s="4" t="s">
        <v>188</v>
      </c>
      <c r="D220" s="139">
        <v>44770.803648923611</v>
      </c>
    </row>
    <row r="221" spans="1:4" ht="15" customHeight="1">
      <c r="A221" s="16">
        <v>217</v>
      </c>
      <c r="B221" s="4" t="s">
        <v>516</v>
      </c>
      <c r="C221" s="4" t="s">
        <v>176</v>
      </c>
      <c r="D221" s="139">
        <v>44770.799234687496</v>
      </c>
    </row>
    <row r="222" spans="1:4" ht="15" customHeight="1">
      <c r="A222" s="16">
        <v>218</v>
      </c>
      <c r="B222" s="4" t="s">
        <v>517</v>
      </c>
      <c r="C222" s="4" t="s">
        <v>176</v>
      </c>
      <c r="D222" s="139">
        <v>44770.796798032403</v>
      </c>
    </row>
    <row r="223" spans="1:4" ht="15" customHeight="1">
      <c r="A223" s="16">
        <v>219</v>
      </c>
      <c r="B223" s="4" t="s">
        <v>519</v>
      </c>
      <c r="C223" s="4" t="s">
        <v>178</v>
      </c>
      <c r="D223" s="139">
        <v>44770.794982604166</v>
      </c>
    </row>
    <row r="224" spans="1:4" ht="15" customHeight="1">
      <c r="A224" s="16">
        <v>220</v>
      </c>
      <c r="B224" s="4" t="s">
        <v>521</v>
      </c>
      <c r="C224" s="4" t="s">
        <v>176</v>
      </c>
      <c r="D224" s="139">
        <v>44770.792030324075</v>
      </c>
    </row>
    <row r="225" spans="1:4" ht="15" customHeight="1">
      <c r="A225" s="16">
        <v>221</v>
      </c>
      <c r="B225" s="4" t="s">
        <v>3010</v>
      </c>
      <c r="C225" s="4" t="s">
        <v>181</v>
      </c>
      <c r="D225" s="139">
        <v>44768.756373576391</v>
      </c>
    </row>
    <row r="226" spans="1:4" ht="15" customHeight="1">
      <c r="A226" s="16">
        <v>222</v>
      </c>
      <c r="B226" s="4" t="s">
        <v>3011</v>
      </c>
      <c r="C226" s="4" t="s">
        <v>176</v>
      </c>
      <c r="D226" s="139">
        <v>44768.7547877662</v>
      </c>
    </row>
    <row r="227" spans="1:4" ht="15" customHeight="1">
      <c r="A227" s="16">
        <v>223</v>
      </c>
      <c r="B227" s="4" t="s">
        <v>3012</v>
      </c>
      <c r="C227" s="4" t="s">
        <v>176</v>
      </c>
      <c r="D227" s="139">
        <v>44768.750357025463</v>
      </c>
    </row>
    <row r="228" spans="1:4" ht="15" customHeight="1">
      <c r="A228" s="16">
        <v>224</v>
      </c>
      <c r="B228" s="4" t="s">
        <v>513</v>
      </c>
      <c r="C228" s="4" t="s">
        <v>176</v>
      </c>
      <c r="D228" s="139">
        <v>44764.428098229168</v>
      </c>
    </row>
    <row r="229" spans="1:4" ht="15" customHeight="1">
      <c r="A229" s="16">
        <v>225</v>
      </c>
      <c r="B229" s="4" t="s">
        <v>512</v>
      </c>
      <c r="C229" s="4" t="s">
        <v>176</v>
      </c>
      <c r="D229" s="139">
        <v>44764.426452974534</v>
      </c>
    </row>
    <row r="230" spans="1:4" ht="15" customHeight="1">
      <c r="A230" s="16">
        <v>226</v>
      </c>
      <c r="B230" s="4" t="s">
        <v>511</v>
      </c>
      <c r="C230" s="4" t="s">
        <v>188</v>
      </c>
      <c r="D230" s="139">
        <v>44764.425382175927</v>
      </c>
    </row>
    <row r="231" spans="1:4" ht="15" customHeight="1">
      <c r="A231" s="16">
        <v>227</v>
      </c>
      <c r="B231" s="4" t="s">
        <v>510</v>
      </c>
      <c r="C231" s="4" t="s">
        <v>178</v>
      </c>
      <c r="D231" s="139">
        <v>44764.424277280094</v>
      </c>
    </row>
    <row r="232" spans="1:4" ht="15" customHeight="1">
      <c r="A232" s="16">
        <v>228</v>
      </c>
      <c r="B232" s="4" t="s">
        <v>509</v>
      </c>
      <c r="C232" s="4" t="s">
        <v>180</v>
      </c>
      <c r="D232" s="139">
        <v>44764.422093437497</v>
      </c>
    </row>
    <row r="233" spans="1:4" ht="15" customHeight="1">
      <c r="A233" s="16">
        <v>229</v>
      </c>
      <c r="B233" s="4" t="s">
        <v>508</v>
      </c>
      <c r="C233" s="4" t="s">
        <v>177</v>
      </c>
      <c r="D233" s="139">
        <v>44764.41987056713</v>
      </c>
    </row>
    <row r="234" spans="1:4" ht="15" customHeight="1">
      <c r="A234" s="16">
        <v>230</v>
      </c>
      <c r="B234" s="4" t="s">
        <v>507</v>
      </c>
      <c r="C234" s="4" t="s">
        <v>184</v>
      </c>
      <c r="D234" s="139">
        <v>44764.418064583333</v>
      </c>
    </row>
    <row r="235" spans="1:4" ht="15" customHeight="1">
      <c r="A235" s="16">
        <v>231</v>
      </c>
      <c r="B235" s="4" t="s">
        <v>506</v>
      </c>
      <c r="C235" s="4" t="s">
        <v>180</v>
      </c>
      <c r="D235" s="139">
        <v>44764.410723923611</v>
      </c>
    </row>
    <row r="236" spans="1:4" ht="15" customHeight="1">
      <c r="A236" s="16">
        <v>232</v>
      </c>
      <c r="B236" s="4" t="s">
        <v>505</v>
      </c>
      <c r="C236" s="4" t="s">
        <v>185</v>
      </c>
      <c r="D236" s="139">
        <v>44764.408314780092</v>
      </c>
    </row>
    <row r="237" spans="1:4" ht="15" customHeight="1">
      <c r="A237" s="16">
        <v>233</v>
      </c>
      <c r="B237" s="4" t="s">
        <v>504</v>
      </c>
      <c r="C237" s="4" t="s">
        <v>328</v>
      </c>
      <c r="D237" s="139">
        <v>44764.407426423611</v>
      </c>
    </row>
    <row r="238" spans="1:4" ht="15" customHeight="1">
      <c r="A238" s="16">
        <v>234</v>
      </c>
      <c r="B238" s="4" t="s">
        <v>503</v>
      </c>
      <c r="C238" s="4" t="s">
        <v>179</v>
      </c>
      <c r="D238" s="139">
        <v>44761.662849189815</v>
      </c>
    </row>
    <row r="239" spans="1:4" ht="15" customHeight="1">
      <c r="A239" s="16">
        <v>235</v>
      </c>
      <c r="B239" s="4" t="s">
        <v>501</v>
      </c>
      <c r="C239" s="4" t="s">
        <v>177</v>
      </c>
      <c r="D239" s="139">
        <v>44761.660775810182</v>
      </c>
    </row>
    <row r="240" spans="1:4" ht="15" customHeight="1">
      <c r="A240" s="16">
        <v>236</v>
      </c>
      <c r="B240" s="4" t="s">
        <v>228</v>
      </c>
      <c r="C240" s="4" t="s">
        <v>176</v>
      </c>
      <c r="D240" s="139">
        <v>44761.658628854166</v>
      </c>
    </row>
    <row r="241" spans="1:4" ht="15" customHeight="1">
      <c r="A241" s="16">
        <v>237</v>
      </c>
      <c r="B241" s="4" t="s">
        <v>514</v>
      </c>
      <c r="C241" s="4" t="s">
        <v>176</v>
      </c>
      <c r="D241" s="139">
        <v>44761.657749502316</v>
      </c>
    </row>
    <row r="242" spans="1:4" ht="15" customHeight="1">
      <c r="A242" s="16">
        <v>238</v>
      </c>
      <c r="B242" s="4" t="s">
        <v>515</v>
      </c>
      <c r="C242" s="4" t="s">
        <v>188</v>
      </c>
      <c r="D242" s="139">
        <v>44761.652230520835</v>
      </c>
    </row>
    <row r="243" spans="1:4" ht="15" customHeight="1">
      <c r="A243" s="16">
        <v>239</v>
      </c>
      <c r="B243" s="4" t="s">
        <v>516</v>
      </c>
      <c r="C243" s="4" t="s">
        <v>176</v>
      </c>
      <c r="D243" s="139">
        <v>44761.649297418982</v>
      </c>
    </row>
    <row r="244" spans="1:4" ht="15" customHeight="1">
      <c r="A244" s="16">
        <v>240</v>
      </c>
      <c r="B244" s="4" t="s">
        <v>517</v>
      </c>
      <c r="C244" s="4" t="s">
        <v>176</v>
      </c>
      <c r="D244" s="139">
        <v>44761.648095335644</v>
      </c>
    </row>
    <row r="245" spans="1:4" ht="15" customHeight="1">
      <c r="A245" s="16">
        <v>241</v>
      </c>
      <c r="B245" s="4" t="s">
        <v>518</v>
      </c>
      <c r="C245" s="4" t="s">
        <v>176</v>
      </c>
      <c r="D245" s="139">
        <v>44761.647484027773</v>
      </c>
    </row>
    <row r="246" spans="1:4" ht="15" customHeight="1">
      <c r="A246" s="16">
        <v>242</v>
      </c>
      <c r="B246" s="4" t="s">
        <v>229</v>
      </c>
      <c r="C246" s="4" t="s">
        <v>176</v>
      </c>
      <c r="D246" s="139">
        <v>44761.640692361107</v>
      </c>
    </row>
    <row r="247" spans="1:4" ht="15" customHeight="1">
      <c r="A247" s="16">
        <v>243</v>
      </c>
      <c r="B247" s="4" t="s">
        <v>500</v>
      </c>
      <c r="C247" s="4" t="s">
        <v>181</v>
      </c>
      <c r="D247" s="139">
        <v>44761.640154895831</v>
      </c>
    </row>
    <row r="248" spans="1:4" ht="15" customHeight="1">
      <c r="A248" s="16">
        <v>244</v>
      </c>
      <c r="B248" s="4" t="s">
        <v>3013</v>
      </c>
      <c r="C248" s="4" t="s">
        <v>176</v>
      </c>
      <c r="D248" s="139">
        <v>44761.63963283565</v>
      </c>
    </row>
    <row r="249" spans="1:4" ht="15" customHeight="1">
      <c r="A249" s="16">
        <v>245</v>
      </c>
      <c r="B249" s="4" t="s">
        <v>519</v>
      </c>
      <c r="C249" s="4" t="s">
        <v>178</v>
      </c>
      <c r="D249" s="139">
        <v>44761.63190335648</v>
      </c>
    </row>
    <row r="250" spans="1:4" ht="15" customHeight="1">
      <c r="A250" s="16">
        <v>246</v>
      </c>
      <c r="B250" s="4" t="s">
        <v>2661</v>
      </c>
      <c r="C250" s="4" t="s">
        <v>177</v>
      </c>
      <c r="D250" s="139">
        <v>44761.629624456014</v>
      </c>
    </row>
    <row r="251" spans="1:4" ht="15" customHeight="1">
      <c r="A251" s="16">
        <v>247</v>
      </c>
      <c r="B251" s="4" t="s">
        <v>521</v>
      </c>
      <c r="C251" s="4" t="s">
        <v>176</v>
      </c>
      <c r="D251" s="139">
        <v>44761.626878935182</v>
      </c>
    </row>
    <row r="252" spans="1:4" ht="15" customHeight="1">
      <c r="A252" s="16">
        <v>248</v>
      </c>
      <c r="B252" s="4" t="s">
        <v>3014</v>
      </c>
      <c r="C252" s="4" t="s">
        <v>176</v>
      </c>
      <c r="D252" s="139">
        <v>44761.625600543979</v>
      </c>
    </row>
    <row r="253" spans="1:4" ht="15" customHeight="1">
      <c r="A253" s="16">
        <v>249</v>
      </c>
      <c r="B253" s="4" t="s">
        <v>3015</v>
      </c>
      <c r="C253" s="4" t="s">
        <v>176</v>
      </c>
      <c r="D253" s="139">
        <v>44757.890341122686</v>
      </c>
    </row>
    <row r="254" spans="1:4" ht="15" customHeight="1">
      <c r="A254" s="16">
        <v>250</v>
      </c>
      <c r="B254" s="4" t="s">
        <v>3016</v>
      </c>
      <c r="C254" s="4" t="s">
        <v>180</v>
      </c>
      <c r="D254" s="139">
        <v>44757.651948379629</v>
      </c>
    </row>
    <row r="255" spans="1:4" ht="15" customHeight="1">
      <c r="A255" s="16">
        <v>251</v>
      </c>
      <c r="B255" s="4" t="s">
        <v>512</v>
      </c>
      <c r="C255" s="4" t="s">
        <v>176</v>
      </c>
      <c r="D255" s="139">
        <v>44757.636512847217</v>
      </c>
    </row>
    <row r="256" spans="1:4" ht="15" customHeight="1">
      <c r="A256" s="16">
        <v>252</v>
      </c>
      <c r="B256" s="4" t="s">
        <v>510</v>
      </c>
      <c r="C256" s="4" t="s">
        <v>178</v>
      </c>
      <c r="D256" s="139">
        <v>44757.63555825231</v>
      </c>
    </row>
    <row r="257" spans="1:4" ht="15" customHeight="1">
      <c r="A257" s="16">
        <v>253</v>
      </c>
      <c r="B257" s="4" t="s">
        <v>509</v>
      </c>
      <c r="C257" s="4" t="s">
        <v>180</v>
      </c>
      <c r="D257" s="139">
        <v>44757.6352471875</v>
      </c>
    </row>
    <row r="258" spans="1:4" ht="15" customHeight="1">
      <c r="A258" s="16">
        <v>254</v>
      </c>
      <c r="B258" s="4" t="s">
        <v>508</v>
      </c>
      <c r="C258" s="4" t="s">
        <v>177</v>
      </c>
      <c r="D258" s="139">
        <v>44757.634368252315</v>
      </c>
    </row>
    <row r="259" spans="1:4" ht="15" customHeight="1">
      <c r="A259" s="16">
        <v>255</v>
      </c>
      <c r="B259" s="4" t="s">
        <v>3017</v>
      </c>
      <c r="C259" s="4" t="s">
        <v>176</v>
      </c>
      <c r="D259" s="139">
        <v>44757.633750775458</v>
      </c>
    </row>
    <row r="260" spans="1:4" ht="15" customHeight="1">
      <c r="A260" s="16">
        <v>256</v>
      </c>
      <c r="B260" s="4" t="s">
        <v>507</v>
      </c>
      <c r="C260" s="4" t="s">
        <v>184</v>
      </c>
      <c r="D260" s="139">
        <v>44757.630002395832</v>
      </c>
    </row>
    <row r="261" spans="1:4" ht="15" customHeight="1">
      <c r="A261" s="16">
        <v>257</v>
      </c>
      <c r="B261" s="4" t="s">
        <v>505</v>
      </c>
      <c r="C261" s="4" t="s">
        <v>185</v>
      </c>
      <c r="D261" s="139">
        <v>44757.629621446758</v>
      </c>
    </row>
    <row r="262" spans="1:4" ht="15" customHeight="1">
      <c r="A262" s="16">
        <v>258</v>
      </c>
      <c r="B262" s="4" t="s">
        <v>511</v>
      </c>
      <c r="C262" s="4" t="s">
        <v>188</v>
      </c>
      <c r="D262" s="139">
        <v>44757.627507442128</v>
      </c>
    </row>
    <row r="263" spans="1:4" ht="15" customHeight="1">
      <c r="A263" s="16">
        <v>259</v>
      </c>
      <c r="B263" s="4" t="s">
        <v>506</v>
      </c>
      <c r="C263" s="4" t="s">
        <v>180</v>
      </c>
      <c r="D263" s="139">
        <v>44757.626529131943</v>
      </c>
    </row>
    <row r="264" spans="1:4" ht="15" customHeight="1">
      <c r="A264" s="16">
        <v>260</v>
      </c>
      <c r="B264" s="4" t="s">
        <v>513</v>
      </c>
      <c r="C264" s="4" t="s">
        <v>176</v>
      </c>
      <c r="D264" s="139">
        <v>44757.625666550921</v>
      </c>
    </row>
    <row r="265" spans="1:4" ht="15" customHeight="1">
      <c r="A265" s="16">
        <v>261</v>
      </c>
      <c r="B265" s="4" t="s">
        <v>504</v>
      </c>
      <c r="C265" s="4" t="s">
        <v>328</v>
      </c>
      <c r="D265" s="139">
        <v>44757.625241354166</v>
      </c>
    </row>
    <row r="266" spans="1:4" ht="15" customHeight="1">
      <c r="A266" s="16">
        <v>262</v>
      </c>
      <c r="B266" s="4" t="s">
        <v>503</v>
      </c>
      <c r="C266" s="4" t="s">
        <v>179</v>
      </c>
      <c r="D266" s="139">
        <v>44757.624627314814</v>
      </c>
    </row>
    <row r="267" spans="1:4" ht="15" customHeight="1">
      <c r="A267" s="16">
        <v>263</v>
      </c>
      <c r="B267" s="4" t="s">
        <v>501</v>
      </c>
      <c r="C267" s="4" t="s">
        <v>177</v>
      </c>
      <c r="D267" s="139">
        <v>44757.624180011575</v>
      </c>
    </row>
    <row r="268" spans="1:4" ht="15" customHeight="1">
      <c r="A268" s="16">
        <v>264</v>
      </c>
      <c r="B268" s="4" t="s">
        <v>228</v>
      </c>
      <c r="C268" s="4" t="s">
        <v>176</v>
      </c>
      <c r="D268" s="139">
        <v>44757.622828506945</v>
      </c>
    </row>
    <row r="269" spans="1:4" ht="15" customHeight="1">
      <c r="A269" s="16">
        <v>265</v>
      </c>
      <c r="B269" s="4" t="s">
        <v>502</v>
      </c>
      <c r="C269" s="4" t="s">
        <v>181</v>
      </c>
      <c r="D269" s="139">
        <v>44757.621873379627</v>
      </c>
    </row>
    <row r="270" spans="1:4" ht="15" customHeight="1">
      <c r="A270" s="16">
        <v>266</v>
      </c>
      <c r="B270" s="4" t="s">
        <v>229</v>
      </c>
      <c r="C270" s="4" t="s">
        <v>176</v>
      </c>
      <c r="D270" s="139">
        <v>44757.615818206017</v>
      </c>
    </row>
    <row r="271" spans="1:4" ht="15" customHeight="1">
      <c r="A271" s="16">
        <v>267</v>
      </c>
      <c r="B271" s="4" t="s">
        <v>514</v>
      </c>
      <c r="C271" s="4" t="s">
        <v>176</v>
      </c>
      <c r="D271" s="139">
        <v>44757.615165011572</v>
      </c>
    </row>
    <row r="272" spans="1:4" ht="15" customHeight="1">
      <c r="A272" s="16">
        <v>268</v>
      </c>
      <c r="B272" s="4" t="s">
        <v>500</v>
      </c>
      <c r="C272" s="4" t="s">
        <v>181</v>
      </c>
      <c r="D272" s="139">
        <v>44757.613367013888</v>
      </c>
    </row>
    <row r="273" spans="1:4" ht="15" customHeight="1">
      <c r="A273" s="16">
        <v>269</v>
      </c>
      <c r="B273" s="4" t="s">
        <v>515</v>
      </c>
      <c r="C273" s="4" t="s">
        <v>188</v>
      </c>
      <c r="D273" s="139">
        <v>44757.61172627315</v>
      </c>
    </row>
    <row r="274" spans="1:4" ht="15" customHeight="1">
      <c r="A274" s="16">
        <v>270</v>
      </c>
      <c r="B274" s="4" t="s">
        <v>516</v>
      </c>
      <c r="C274" s="4" t="s">
        <v>176</v>
      </c>
      <c r="D274" s="139">
        <v>44757.610638854167</v>
      </c>
    </row>
    <row r="275" spans="1:4" ht="15" customHeight="1">
      <c r="A275" s="16">
        <v>271</v>
      </c>
      <c r="B275" s="4" t="s">
        <v>518</v>
      </c>
      <c r="C275" s="4" t="s">
        <v>176</v>
      </c>
      <c r="D275" s="139">
        <v>44757.608468483792</v>
      </c>
    </row>
    <row r="276" spans="1:4" ht="15" customHeight="1">
      <c r="A276" s="16">
        <v>272</v>
      </c>
      <c r="B276" s="4" t="s">
        <v>517</v>
      </c>
      <c r="C276" s="4" t="s">
        <v>176</v>
      </c>
      <c r="D276" s="139">
        <v>44757.595810960644</v>
      </c>
    </row>
    <row r="277" spans="1:4" ht="15" customHeight="1">
      <c r="A277" s="16">
        <v>273</v>
      </c>
      <c r="B277" s="4" t="s">
        <v>521</v>
      </c>
      <c r="C277" s="4" t="s">
        <v>176</v>
      </c>
      <c r="D277" s="139">
        <v>44757.59230802083</v>
      </c>
    </row>
    <row r="278" spans="1:4" ht="15" customHeight="1">
      <c r="A278" s="16">
        <v>274</v>
      </c>
      <c r="B278" s="4" t="s">
        <v>3018</v>
      </c>
      <c r="C278" s="4" t="s">
        <v>176</v>
      </c>
      <c r="D278" s="139">
        <v>44757.591617048609</v>
      </c>
    </row>
    <row r="279" spans="1:4" ht="15" customHeight="1">
      <c r="A279" s="16">
        <v>275</v>
      </c>
      <c r="B279" s="4" t="s">
        <v>3019</v>
      </c>
      <c r="C279" s="4" t="s">
        <v>181</v>
      </c>
      <c r="D279" s="139">
        <v>44757.590712418976</v>
      </c>
    </row>
    <row r="280" spans="1:4" ht="15" customHeight="1">
      <c r="A280" s="16">
        <v>276</v>
      </c>
      <c r="B280" s="4" t="s">
        <v>3020</v>
      </c>
      <c r="C280" s="4" t="s">
        <v>182</v>
      </c>
      <c r="D280" s="139">
        <v>44757.588232175927</v>
      </c>
    </row>
    <row r="281" spans="1:4" ht="15" customHeight="1">
      <c r="A281" s="16">
        <v>277</v>
      </c>
      <c r="B281" s="4" t="s">
        <v>3021</v>
      </c>
      <c r="C281" s="4" t="s">
        <v>184</v>
      </c>
      <c r="D281" s="139">
        <v>44757.587056562501</v>
      </c>
    </row>
    <row r="282" spans="1:4" ht="15" customHeight="1">
      <c r="A282" s="16">
        <v>278</v>
      </c>
      <c r="B282" s="4" t="s">
        <v>3022</v>
      </c>
      <c r="C282" s="4" t="s">
        <v>176</v>
      </c>
      <c r="D282" s="139">
        <v>44757.582305787037</v>
      </c>
    </row>
    <row r="283" spans="1:4" ht="15" customHeight="1">
      <c r="A283" s="16">
        <v>279</v>
      </c>
      <c r="B283" s="4" t="s">
        <v>530</v>
      </c>
      <c r="C283" s="4" t="s">
        <v>176</v>
      </c>
      <c r="D283" s="139">
        <v>44754.000611226853</v>
      </c>
    </row>
    <row r="284" spans="1:4" ht="15" customHeight="1">
      <c r="A284" s="16">
        <v>280</v>
      </c>
      <c r="B284" s="4" t="s">
        <v>503</v>
      </c>
      <c r="C284" s="4" t="s">
        <v>179</v>
      </c>
      <c r="D284" s="139">
        <v>44753.99972832176</v>
      </c>
    </row>
    <row r="285" spans="1:4" ht="15" customHeight="1">
      <c r="A285" s="16">
        <v>281</v>
      </c>
      <c r="B285" s="4" t="s">
        <v>501</v>
      </c>
      <c r="C285" s="4" t="s">
        <v>177</v>
      </c>
      <c r="D285" s="139">
        <v>44753.998906516201</v>
      </c>
    </row>
    <row r="286" spans="1:4" ht="15" customHeight="1">
      <c r="A286" s="16">
        <v>282</v>
      </c>
      <c r="B286" s="4" t="s">
        <v>507</v>
      </c>
      <c r="C286" s="4" t="s">
        <v>184</v>
      </c>
      <c r="D286" s="139">
        <v>44753.998035844903</v>
      </c>
    </row>
    <row r="287" spans="1:4" ht="15" customHeight="1">
      <c r="A287" s="16">
        <v>283</v>
      </c>
      <c r="B287" s="4" t="s">
        <v>506</v>
      </c>
      <c r="C287" s="4" t="s">
        <v>180</v>
      </c>
      <c r="D287" s="139">
        <v>44753.997186921297</v>
      </c>
    </row>
    <row r="288" spans="1:4" ht="15" customHeight="1">
      <c r="A288" s="16">
        <v>284</v>
      </c>
      <c r="B288" s="4" t="s">
        <v>505</v>
      </c>
      <c r="C288" s="4" t="s">
        <v>185</v>
      </c>
      <c r="D288" s="139">
        <v>44753.996467280092</v>
      </c>
    </row>
    <row r="289" spans="1:4" ht="15" customHeight="1">
      <c r="A289" s="16">
        <v>285</v>
      </c>
      <c r="B289" s="4" t="s">
        <v>508</v>
      </c>
      <c r="C289" s="4" t="s">
        <v>177</v>
      </c>
      <c r="D289" s="139">
        <v>44753.995516979165</v>
      </c>
    </row>
    <row r="290" spans="1:4" ht="15" customHeight="1">
      <c r="A290" s="16">
        <v>286</v>
      </c>
      <c r="B290" s="4" t="s">
        <v>504</v>
      </c>
      <c r="C290" s="4" t="s">
        <v>328</v>
      </c>
      <c r="D290" s="139">
        <v>44753.994782523143</v>
      </c>
    </row>
    <row r="291" spans="1:4" ht="15" customHeight="1">
      <c r="A291" s="16">
        <v>287</v>
      </c>
      <c r="B291" s="4" t="s">
        <v>509</v>
      </c>
      <c r="C291" s="4" t="s">
        <v>180</v>
      </c>
      <c r="D291" s="139">
        <v>44753.99417943287</v>
      </c>
    </row>
    <row r="292" spans="1:4" ht="15" customHeight="1">
      <c r="A292" s="16">
        <v>288</v>
      </c>
      <c r="B292" s="4" t="s">
        <v>500</v>
      </c>
      <c r="C292" s="4" t="s">
        <v>181</v>
      </c>
      <c r="D292" s="139">
        <v>44753.993152511575</v>
      </c>
    </row>
    <row r="293" spans="1:4" ht="15" customHeight="1">
      <c r="A293" s="16">
        <v>289</v>
      </c>
      <c r="B293" s="4" t="s">
        <v>511</v>
      </c>
      <c r="C293" s="4" t="s">
        <v>188</v>
      </c>
      <c r="D293" s="139">
        <v>44753.992279594902</v>
      </c>
    </row>
    <row r="294" spans="1:4" ht="15" customHeight="1">
      <c r="A294" s="16">
        <v>290</v>
      </c>
      <c r="B294" s="4" t="s">
        <v>513</v>
      </c>
      <c r="C294" s="4" t="s">
        <v>176</v>
      </c>
      <c r="D294" s="139">
        <v>44753.991561493051</v>
      </c>
    </row>
    <row r="295" spans="1:4" ht="15" customHeight="1">
      <c r="A295" s="16">
        <v>291</v>
      </c>
      <c r="B295" s="4" t="s">
        <v>3023</v>
      </c>
      <c r="C295" s="4" t="s">
        <v>185</v>
      </c>
      <c r="D295" s="139">
        <v>44753.990663541663</v>
      </c>
    </row>
    <row r="296" spans="1:4" ht="15" customHeight="1">
      <c r="A296" s="16">
        <v>292</v>
      </c>
      <c r="B296" s="4" t="s">
        <v>514</v>
      </c>
      <c r="C296" s="4" t="s">
        <v>176</v>
      </c>
      <c r="D296" s="139">
        <v>44753.9896878125</v>
      </c>
    </row>
    <row r="297" spans="1:4" ht="15" customHeight="1">
      <c r="A297" s="16">
        <v>293</v>
      </c>
      <c r="B297" s="4" t="s">
        <v>515</v>
      </c>
      <c r="C297" s="4" t="s">
        <v>188</v>
      </c>
      <c r="D297" s="139">
        <v>44753.988938391201</v>
      </c>
    </row>
    <row r="298" spans="1:4" ht="15" customHeight="1">
      <c r="A298" s="16">
        <v>294</v>
      </c>
      <c r="B298" s="4" t="s">
        <v>512</v>
      </c>
      <c r="C298" s="4" t="s">
        <v>176</v>
      </c>
      <c r="D298" s="139">
        <v>44753.987839201385</v>
      </c>
    </row>
    <row r="299" spans="1:4" ht="15" customHeight="1">
      <c r="A299" s="16">
        <v>295</v>
      </c>
      <c r="B299" s="4" t="s">
        <v>502</v>
      </c>
      <c r="C299" s="4" t="s">
        <v>181</v>
      </c>
      <c r="D299" s="139">
        <v>44753.985433912036</v>
      </c>
    </row>
    <row r="300" spans="1:4" ht="15" customHeight="1">
      <c r="A300" s="16">
        <v>296</v>
      </c>
      <c r="B300" s="4" t="s">
        <v>228</v>
      </c>
      <c r="C300" s="4" t="s">
        <v>176</v>
      </c>
      <c r="D300" s="139">
        <v>44753.984098032408</v>
      </c>
    </row>
    <row r="301" spans="1:4" ht="15" customHeight="1">
      <c r="A301" s="16">
        <v>297</v>
      </c>
      <c r="B301" s="4" t="s">
        <v>518</v>
      </c>
      <c r="C301" s="4" t="s">
        <v>176</v>
      </c>
      <c r="D301" s="139">
        <v>44753.981950497684</v>
      </c>
    </row>
    <row r="302" spans="1:4" ht="15" customHeight="1">
      <c r="A302" s="16">
        <v>298</v>
      </c>
      <c r="B302" s="4" t="s">
        <v>510</v>
      </c>
      <c r="C302" s="4" t="s">
        <v>178</v>
      </c>
      <c r="D302" s="139">
        <v>44753.981053321761</v>
      </c>
    </row>
    <row r="303" spans="1:4" ht="15" customHeight="1">
      <c r="A303" s="16">
        <v>299</v>
      </c>
      <c r="B303" s="4" t="s">
        <v>499</v>
      </c>
      <c r="C303" s="4" t="s">
        <v>176</v>
      </c>
      <c r="D303" s="139">
        <v>44753.980450266201</v>
      </c>
    </row>
    <row r="304" spans="1:4" ht="15" customHeight="1">
      <c r="A304" s="16">
        <v>300</v>
      </c>
      <c r="B304" s="4" t="s">
        <v>521</v>
      </c>
      <c r="C304" s="4" t="s">
        <v>176</v>
      </c>
      <c r="D304" s="139">
        <v>44753.978598923612</v>
      </c>
    </row>
    <row r="305" spans="1:4" ht="15" customHeight="1">
      <c r="A305" s="16">
        <v>301</v>
      </c>
      <c r="B305" s="4" t="s">
        <v>229</v>
      </c>
      <c r="C305" s="4" t="s">
        <v>176</v>
      </c>
      <c r="D305" s="139">
        <v>44753.978050497681</v>
      </c>
    </row>
    <row r="306" spans="1:4" ht="15" customHeight="1">
      <c r="A306" s="16">
        <v>302</v>
      </c>
      <c r="B306" s="4" t="s">
        <v>516</v>
      </c>
      <c r="C306" s="4" t="s">
        <v>176</v>
      </c>
      <c r="D306" s="139">
        <v>44753.977239004627</v>
      </c>
    </row>
    <row r="307" spans="1:4" ht="15" customHeight="1">
      <c r="A307" s="16">
        <v>303</v>
      </c>
      <c r="B307" s="4" t="s">
        <v>517</v>
      </c>
      <c r="C307" s="4" t="s">
        <v>176</v>
      </c>
      <c r="D307" s="139">
        <v>44753.976675115737</v>
      </c>
    </row>
    <row r="308" spans="1:4" ht="15" customHeight="1">
      <c r="A308" s="16">
        <v>304</v>
      </c>
      <c r="B308" s="4" t="s">
        <v>519</v>
      </c>
      <c r="C308" s="4" t="s">
        <v>178</v>
      </c>
      <c r="D308" s="139">
        <v>44753.976141516199</v>
      </c>
    </row>
    <row r="309" spans="1:4" ht="15" customHeight="1">
      <c r="A309" s="16">
        <v>305</v>
      </c>
      <c r="B309" s="4" t="s">
        <v>506</v>
      </c>
      <c r="C309" s="4" t="s">
        <v>180</v>
      </c>
      <c r="D309" s="139">
        <v>44750.828795138885</v>
      </c>
    </row>
    <row r="310" spans="1:4" ht="15" customHeight="1">
      <c r="A310" s="16">
        <v>306</v>
      </c>
      <c r="B310" s="4" t="s">
        <v>507</v>
      </c>
      <c r="C310" s="4" t="s">
        <v>184</v>
      </c>
      <c r="D310" s="139">
        <v>44750.827854895833</v>
      </c>
    </row>
    <row r="311" spans="1:4" ht="15" customHeight="1">
      <c r="A311" s="16">
        <v>307</v>
      </c>
      <c r="B311" s="4" t="s">
        <v>508</v>
      </c>
      <c r="C311" s="4" t="s">
        <v>177</v>
      </c>
      <c r="D311" s="139">
        <v>44750.827189502314</v>
      </c>
    </row>
    <row r="312" spans="1:4" ht="15" customHeight="1">
      <c r="A312" s="16">
        <v>308</v>
      </c>
      <c r="B312" s="4" t="s">
        <v>509</v>
      </c>
      <c r="C312" s="4" t="s">
        <v>180</v>
      </c>
      <c r="D312" s="139">
        <v>44750.826612962963</v>
      </c>
    </row>
    <row r="313" spans="1:4" ht="15" customHeight="1">
      <c r="A313" s="16">
        <v>309</v>
      </c>
      <c r="B313" s="4" t="s">
        <v>510</v>
      </c>
      <c r="C313" s="4" t="s">
        <v>178</v>
      </c>
      <c r="D313" s="139">
        <v>44750.824596874998</v>
      </c>
    </row>
    <row r="314" spans="1:4" ht="15" customHeight="1">
      <c r="A314" s="16">
        <v>310</v>
      </c>
      <c r="B314" s="4" t="s">
        <v>511</v>
      </c>
      <c r="C314" s="4" t="s">
        <v>188</v>
      </c>
      <c r="D314" s="139">
        <v>44750.823568090273</v>
      </c>
    </row>
    <row r="315" spans="1:4" ht="15" customHeight="1">
      <c r="A315" s="16">
        <v>311</v>
      </c>
      <c r="B315" s="4" t="s">
        <v>512</v>
      </c>
      <c r="C315" s="4" t="s">
        <v>176</v>
      </c>
      <c r="D315" s="139">
        <v>44750.822579594904</v>
      </c>
    </row>
    <row r="316" spans="1:4" ht="15" customHeight="1">
      <c r="A316" s="16">
        <v>312</v>
      </c>
      <c r="B316" s="4" t="s">
        <v>513</v>
      </c>
      <c r="C316" s="4" t="s">
        <v>176</v>
      </c>
      <c r="D316" s="139">
        <v>44750.821745219902</v>
      </c>
    </row>
    <row r="317" spans="1:4" ht="15" customHeight="1">
      <c r="A317" s="16">
        <v>313</v>
      </c>
      <c r="B317" s="4" t="s">
        <v>514</v>
      </c>
      <c r="C317" s="4" t="s">
        <v>176</v>
      </c>
      <c r="D317" s="139">
        <v>44750.812522685184</v>
      </c>
    </row>
    <row r="318" spans="1:4" ht="15" customHeight="1">
      <c r="A318" s="16">
        <v>314</v>
      </c>
      <c r="B318" s="4" t="s">
        <v>515</v>
      </c>
      <c r="C318" s="4" t="s">
        <v>188</v>
      </c>
      <c r="D318" s="139">
        <v>44750.810147534721</v>
      </c>
    </row>
    <row r="319" spans="1:4" ht="15" customHeight="1">
      <c r="A319" s="16">
        <v>315</v>
      </c>
      <c r="B319" s="4" t="s">
        <v>516</v>
      </c>
      <c r="C319" s="4" t="s">
        <v>176</v>
      </c>
      <c r="D319" s="139">
        <v>44750.808448495365</v>
      </c>
    </row>
    <row r="320" spans="1:4" ht="15" customHeight="1">
      <c r="A320" s="16">
        <v>316</v>
      </c>
      <c r="B320" s="4" t="s">
        <v>517</v>
      </c>
      <c r="C320" s="4" t="s">
        <v>176</v>
      </c>
      <c r="D320" s="139">
        <v>44750.807457488423</v>
      </c>
    </row>
    <row r="321" spans="1:4" ht="15" customHeight="1">
      <c r="A321" s="16">
        <v>317</v>
      </c>
      <c r="B321" s="4" t="s">
        <v>518</v>
      </c>
      <c r="C321" s="4" t="s">
        <v>176</v>
      </c>
      <c r="D321" s="139">
        <v>44750.805547800926</v>
      </c>
    </row>
    <row r="322" spans="1:4" ht="15" customHeight="1">
      <c r="A322" s="16">
        <v>318</v>
      </c>
      <c r="B322" s="4" t="s">
        <v>519</v>
      </c>
      <c r="C322" s="4" t="s">
        <v>178</v>
      </c>
      <c r="D322" s="139">
        <v>44750.80476392361</v>
      </c>
    </row>
    <row r="323" spans="1:4" ht="15" customHeight="1">
      <c r="A323" s="16">
        <v>319</v>
      </c>
      <c r="B323" s="4" t="s">
        <v>521</v>
      </c>
      <c r="C323" s="4" t="s">
        <v>176</v>
      </c>
      <c r="D323" s="139">
        <v>44750.803113425922</v>
      </c>
    </row>
    <row r="324" spans="1:4" ht="15" customHeight="1">
      <c r="A324" s="16">
        <v>320</v>
      </c>
      <c r="B324" s="4" t="s">
        <v>499</v>
      </c>
      <c r="C324" s="4" t="s">
        <v>176</v>
      </c>
      <c r="D324" s="139">
        <v>44750.801022106476</v>
      </c>
    </row>
    <row r="325" spans="1:4" ht="15" customHeight="1">
      <c r="A325" s="16">
        <v>321</v>
      </c>
      <c r="B325" s="4" t="s">
        <v>225</v>
      </c>
      <c r="C325" s="4" t="s">
        <v>176</v>
      </c>
      <c r="D325" s="139">
        <v>44750.545179050925</v>
      </c>
    </row>
    <row r="326" spans="1:4" ht="15" customHeight="1">
      <c r="A326" s="16">
        <v>322</v>
      </c>
      <c r="B326" s="4" t="s">
        <v>500</v>
      </c>
      <c r="C326" s="4" t="s">
        <v>181</v>
      </c>
      <c r="D326" s="139">
        <v>44750.544387881942</v>
      </c>
    </row>
    <row r="327" spans="1:4" ht="15" customHeight="1">
      <c r="A327" s="16">
        <v>323</v>
      </c>
      <c r="B327" s="4" t="s">
        <v>229</v>
      </c>
      <c r="C327" s="4" t="s">
        <v>176</v>
      </c>
      <c r="D327" s="139">
        <v>44750.542140775462</v>
      </c>
    </row>
    <row r="328" spans="1:4" ht="15" customHeight="1">
      <c r="A328" s="16">
        <v>324</v>
      </c>
      <c r="B328" s="4" t="s">
        <v>228</v>
      </c>
      <c r="C328" s="4" t="s">
        <v>176</v>
      </c>
      <c r="D328" s="139">
        <v>44750.53737283565</v>
      </c>
    </row>
    <row r="329" spans="1:4" ht="15" customHeight="1">
      <c r="A329" s="16">
        <v>325</v>
      </c>
      <c r="B329" s="4" t="s">
        <v>501</v>
      </c>
      <c r="C329" s="4" t="s">
        <v>177</v>
      </c>
      <c r="D329" s="139">
        <v>44750.53583306713</v>
      </c>
    </row>
    <row r="330" spans="1:4" ht="15" customHeight="1">
      <c r="A330" s="16">
        <v>326</v>
      </c>
      <c r="B330" s="4" t="s">
        <v>502</v>
      </c>
      <c r="C330" s="4" t="s">
        <v>181</v>
      </c>
      <c r="D330" s="139">
        <v>44750.535240775462</v>
      </c>
    </row>
    <row r="331" spans="1:4" ht="15" customHeight="1">
      <c r="A331" s="16">
        <v>327</v>
      </c>
      <c r="B331" s="4" t="s">
        <v>505</v>
      </c>
      <c r="C331" s="4" t="s">
        <v>185</v>
      </c>
      <c r="D331" s="139">
        <v>44750.532453009255</v>
      </c>
    </row>
    <row r="332" spans="1:4" ht="15" customHeight="1">
      <c r="A332" s="16">
        <v>328</v>
      </c>
      <c r="B332" s="4" t="s">
        <v>3024</v>
      </c>
      <c r="C332" s="4" t="s">
        <v>176</v>
      </c>
      <c r="D332" s="139">
        <v>44750.531427893518</v>
      </c>
    </row>
    <row r="333" spans="1:4" ht="15" customHeight="1">
      <c r="A333" s="16">
        <v>329</v>
      </c>
      <c r="B333" s="4" t="s">
        <v>3025</v>
      </c>
      <c r="C333" s="4" t="s">
        <v>176</v>
      </c>
      <c r="D333" s="139">
        <v>44750.530508715274</v>
      </c>
    </row>
    <row r="334" spans="1:4" ht="15" customHeight="1">
      <c r="A334" s="16">
        <v>330</v>
      </c>
      <c r="B334" s="4" t="s">
        <v>507</v>
      </c>
      <c r="C334" s="4" t="s">
        <v>184</v>
      </c>
      <c r="D334" s="139">
        <v>44748.925762499995</v>
      </c>
    </row>
    <row r="335" spans="1:4" ht="15" customHeight="1">
      <c r="A335" s="16">
        <v>331</v>
      </c>
      <c r="B335" s="4" t="s">
        <v>508</v>
      </c>
      <c r="C335" s="4" t="s">
        <v>177</v>
      </c>
      <c r="D335" s="139">
        <v>44748.925401932865</v>
      </c>
    </row>
    <row r="336" spans="1:4" ht="15" customHeight="1">
      <c r="A336" s="16">
        <v>332</v>
      </c>
      <c r="B336" s="4" t="s">
        <v>509</v>
      </c>
      <c r="C336" s="4" t="s">
        <v>180</v>
      </c>
      <c r="D336" s="139">
        <v>44748.924856979167</v>
      </c>
    </row>
    <row r="337" spans="1:4" ht="15" customHeight="1">
      <c r="A337" s="16">
        <v>333</v>
      </c>
      <c r="B337" s="4" t="s">
        <v>510</v>
      </c>
      <c r="C337" s="4" t="s">
        <v>178</v>
      </c>
      <c r="D337" s="139">
        <v>44748.924210532408</v>
      </c>
    </row>
    <row r="338" spans="1:4" ht="15" customHeight="1">
      <c r="A338" s="16">
        <v>334</v>
      </c>
      <c r="B338" s="4" t="s">
        <v>511</v>
      </c>
      <c r="C338" s="4" t="s">
        <v>188</v>
      </c>
      <c r="D338" s="139">
        <v>44748.923034178239</v>
      </c>
    </row>
    <row r="339" spans="1:4" ht="15" customHeight="1">
      <c r="A339" s="16">
        <v>335</v>
      </c>
      <c r="B339" s="4" t="s">
        <v>512</v>
      </c>
      <c r="C339" s="4" t="s">
        <v>176</v>
      </c>
      <c r="D339" s="139">
        <v>44748.922199687499</v>
      </c>
    </row>
    <row r="340" spans="1:4" ht="15" customHeight="1">
      <c r="A340" s="16">
        <v>336</v>
      </c>
      <c r="B340" s="4" t="s">
        <v>513</v>
      </c>
      <c r="C340" s="4" t="s">
        <v>176</v>
      </c>
      <c r="D340" s="139">
        <v>44748.921580868053</v>
      </c>
    </row>
    <row r="341" spans="1:4" ht="15" customHeight="1">
      <c r="A341" s="16">
        <v>337</v>
      </c>
      <c r="B341" s="4" t="s">
        <v>514</v>
      </c>
      <c r="C341" s="4" t="s">
        <v>176</v>
      </c>
      <c r="D341" s="139">
        <v>44748.920015393516</v>
      </c>
    </row>
    <row r="342" spans="1:4" ht="15" customHeight="1">
      <c r="A342" s="16">
        <v>338</v>
      </c>
      <c r="B342" s="4" t="s">
        <v>515</v>
      </c>
      <c r="C342" s="4" t="s">
        <v>188</v>
      </c>
      <c r="D342" s="139">
        <v>44748.919388078699</v>
      </c>
    </row>
    <row r="343" spans="1:4" ht="15" customHeight="1">
      <c r="A343" s="16">
        <v>339</v>
      </c>
      <c r="B343" s="4" t="s">
        <v>516</v>
      </c>
      <c r="C343" s="4" t="s">
        <v>176</v>
      </c>
      <c r="D343" s="139">
        <v>44748.918662766198</v>
      </c>
    </row>
    <row r="344" spans="1:4" ht="15" customHeight="1">
      <c r="A344" s="16">
        <v>340</v>
      </c>
      <c r="B344" s="4" t="s">
        <v>517</v>
      </c>
      <c r="C344" s="4" t="s">
        <v>176</v>
      </c>
      <c r="D344" s="139">
        <v>44748.916807719907</v>
      </c>
    </row>
    <row r="345" spans="1:4" ht="15" customHeight="1">
      <c r="A345" s="16">
        <v>341</v>
      </c>
      <c r="B345" s="4" t="s">
        <v>518</v>
      </c>
      <c r="C345" s="4" t="s">
        <v>176</v>
      </c>
      <c r="D345" s="139">
        <v>44748.914391631944</v>
      </c>
    </row>
    <row r="346" spans="1:4" ht="15" customHeight="1">
      <c r="A346" s="16">
        <v>342</v>
      </c>
      <c r="B346" s="4" t="s">
        <v>519</v>
      </c>
      <c r="C346" s="4" t="s">
        <v>178</v>
      </c>
      <c r="D346" s="139">
        <v>44748.913296412036</v>
      </c>
    </row>
    <row r="347" spans="1:4" ht="15" customHeight="1">
      <c r="A347" s="16">
        <v>343</v>
      </c>
      <c r="B347" s="4" t="s">
        <v>521</v>
      </c>
      <c r="C347" s="4" t="s">
        <v>176</v>
      </c>
      <c r="D347" s="139">
        <v>44748.912107604163</v>
      </c>
    </row>
    <row r="348" spans="1:4" ht="15" customHeight="1">
      <c r="A348" s="16">
        <v>344</v>
      </c>
      <c r="B348" s="4" t="s">
        <v>3026</v>
      </c>
      <c r="C348" s="4" t="s">
        <v>176</v>
      </c>
      <c r="D348" s="139">
        <v>44748.910849884254</v>
      </c>
    </row>
    <row r="349" spans="1:4" ht="15" customHeight="1">
      <c r="A349" s="16">
        <v>345</v>
      </c>
      <c r="B349" s="4" t="s">
        <v>536</v>
      </c>
      <c r="C349" s="4" t="s">
        <v>180</v>
      </c>
      <c r="D349" s="139">
        <v>44743.811493518515</v>
      </c>
    </row>
    <row r="350" spans="1:4" ht="15" customHeight="1">
      <c r="A350" s="16">
        <v>346</v>
      </c>
      <c r="B350" s="4" t="s">
        <v>499</v>
      </c>
      <c r="C350" s="4" t="s">
        <v>176</v>
      </c>
      <c r="D350" s="139">
        <v>44743.809322303241</v>
      </c>
    </row>
    <row r="351" spans="1:4" ht="15" customHeight="1">
      <c r="A351" s="16">
        <v>347</v>
      </c>
      <c r="B351" s="4" t="s">
        <v>500</v>
      </c>
      <c r="C351" s="4" t="s">
        <v>181</v>
      </c>
      <c r="D351" s="139">
        <v>44743.808828622685</v>
      </c>
    </row>
    <row r="352" spans="1:4" ht="15" customHeight="1">
      <c r="A352" s="16">
        <v>348</v>
      </c>
      <c r="B352" s="4" t="s">
        <v>229</v>
      </c>
      <c r="C352" s="4" t="s">
        <v>176</v>
      </c>
      <c r="D352" s="139">
        <v>44743.808073576387</v>
      </c>
    </row>
    <row r="353" spans="1:4" ht="15" customHeight="1">
      <c r="A353" s="16">
        <v>349</v>
      </c>
      <c r="B353" s="4" t="s">
        <v>3027</v>
      </c>
      <c r="C353" s="4" t="s">
        <v>176</v>
      </c>
      <c r="D353" s="139">
        <v>44743.807374270829</v>
      </c>
    </row>
    <row r="354" spans="1:4" ht="15" customHeight="1">
      <c r="A354" s="16">
        <v>350</v>
      </c>
      <c r="B354" s="4" t="s">
        <v>228</v>
      </c>
      <c r="C354" s="4" t="s">
        <v>176</v>
      </c>
      <c r="D354" s="139">
        <v>44743.805245833333</v>
      </c>
    </row>
    <row r="355" spans="1:4" ht="15" customHeight="1">
      <c r="A355" s="16">
        <v>351</v>
      </c>
      <c r="B355" s="4" t="s">
        <v>501</v>
      </c>
      <c r="C355" s="4" t="s">
        <v>177</v>
      </c>
      <c r="D355" s="139">
        <v>44743.804764548608</v>
      </c>
    </row>
    <row r="356" spans="1:4" ht="15" customHeight="1">
      <c r="A356" s="16">
        <v>352</v>
      </c>
      <c r="B356" s="4" t="s">
        <v>502</v>
      </c>
      <c r="C356" s="4" t="s">
        <v>181</v>
      </c>
      <c r="D356" s="139">
        <v>44743.804307604165</v>
      </c>
    </row>
    <row r="357" spans="1:4" ht="15" customHeight="1">
      <c r="A357" s="16">
        <v>353</v>
      </c>
      <c r="B357" s="4" t="s">
        <v>503</v>
      </c>
      <c r="C357" s="4" t="s">
        <v>179</v>
      </c>
      <c r="D357" s="139">
        <v>44743.803690358793</v>
      </c>
    </row>
    <row r="358" spans="1:4" ht="15" customHeight="1">
      <c r="A358" s="16">
        <v>354</v>
      </c>
      <c r="B358" s="4" t="s">
        <v>504</v>
      </c>
      <c r="C358" s="4" t="s">
        <v>328</v>
      </c>
      <c r="D358" s="139">
        <v>44743.802952430553</v>
      </c>
    </row>
    <row r="359" spans="1:4" ht="15" customHeight="1">
      <c r="A359" s="16">
        <v>355</v>
      </c>
      <c r="B359" s="4" t="s">
        <v>505</v>
      </c>
      <c r="C359" s="4" t="s">
        <v>185</v>
      </c>
      <c r="D359" s="139">
        <v>44743.802526423606</v>
      </c>
    </row>
    <row r="360" spans="1:4" ht="15" customHeight="1">
      <c r="A360" s="16">
        <v>356</v>
      </c>
      <c r="B360" s="4" t="s">
        <v>506</v>
      </c>
      <c r="C360" s="4" t="s">
        <v>180</v>
      </c>
      <c r="D360" s="139">
        <v>44743.801991782406</v>
      </c>
    </row>
    <row r="361" spans="1:4" ht="15" customHeight="1">
      <c r="A361" s="16">
        <v>357</v>
      </c>
      <c r="B361" s="4" t="s">
        <v>507</v>
      </c>
      <c r="C361" s="4" t="s">
        <v>184</v>
      </c>
      <c r="D361" s="139">
        <v>44743.801163576391</v>
      </c>
    </row>
    <row r="362" spans="1:4" ht="15" customHeight="1">
      <c r="A362" s="16">
        <v>358</v>
      </c>
      <c r="B362" s="4" t="s">
        <v>508</v>
      </c>
      <c r="C362" s="4" t="s">
        <v>177</v>
      </c>
      <c r="D362" s="139">
        <v>44743.800591701387</v>
      </c>
    </row>
    <row r="363" spans="1:4" ht="15" customHeight="1">
      <c r="A363" s="16">
        <v>359</v>
      </c>
      <c r="B363" s="4" t="s">
        <v>509</v>
      </c>
      <c r="C363" s="4" t="s">
        <v>180</v>
      </c>
      <c r="D363" s="139">
        <v>44743.800076192128</v>
      </c>
    </row>
    <row r="364" spans="1:4" ht="15" customHeight="1">
      <c r="A364" s="16">
        <v>360</v>
      </c>
      <c r="B364" s="4" t="s">
        <v>510</v>
      </c>
      <c r="C364" s="4" t="s">
        <v>178</v>
      </c>
      <c r="D364" s="139">
        <v>44743.78768700231</v>
      </c>
    </row>
    <row r="365" spans="1:4" ht="15" customHeight="1">
      <c r="A365" s="16">
        <v>361</v>
      </c>
      <c r="B365" s="4" t="s">
        <v>511</v>
      </c>
      <c r="C365" s="4" t="s">
        <v>188</v>
      </c>
      <c r="D365" s="139">
        <v>44743.787206678237</v>
      </c>
    </row>
    <row r="366" spans="1:4" ht="15" customHeight="1">
      <c r="A366" s="16">
        <v>362</v>
      </c>
      <c r="B366" s="4" t="s">
        <v>512</v>
      </c>
      <c r="C366" s="4" t="s">
        <v>176</v>
      </c>
      <c r="D366" s="139">
        <v>44743.786680173609</v>
      </c>
    </row>
    <row r="367" spans="1:4" ht="15" customHeight="1">
      <c r="A367" s="16">
        <v>363</v>
      </c>
      <c r="B367" s="4" t="s">
        <v>513</v>
      </c>
      <c r="C367" s="4" t="s">
        <v>176</v>
      </c>
      <c r="D367" s="139">
        <v>44743.78627005787</v>
      </c>
    </row>
    <row r="368" spans="1:4" ht="15" customHeight="1">
      <c r="A368" s="16">
        <v>364</v>
      </c>
      <c r="B368" s="4" t="s">
        <v>514</v>
      </c>
      <c r="C368" s="4" t="s">
        <v>176</v>
      </c>
      <c r="D368" s="139">
        <v>44743.785509108791</v>
      </c>
    </row>
    <row r="369" spans="1:4" ht="15" customHeight="1">
      <c r="A369" s="16">
        <v>365</v>
      </c>
      <c r="B369" s="4" t="s">
        <v>515</v>
      </c>
      <c r="C369" s="4" t="s">
        <v>188</v>
      </c>
      <c r="D369" s="139">
        <v>44743.784478819442</v>
      </c>
    </row>
    <row r="370" spans="1:4" ht="15" customHeight="1">
      <c r="A370" s="16">
        <v>366</v>
      </c>
      <c r="B370" s="4" t="s">
        <v>517</v>
      </c>
      <c r="C370" s="4" t="s">
        <v>176</v>
      </c>
      <c r="D370" s="139">
        <v>44743.783769293979</v>
      </c>
    </row>
    <row r="371" spans="1:4" ht="15" customHeight="1">
      <c r="A371" s="16">
        <v>367</v>
      </c>
      <c r="B371" s="4" t="s">
        <v>518</v>
      </c>
      <c r="C371" s="4" t="s">
        <v>176</v>
      </c>
      <c r="D371" s="139">
        <v>44743.782832638884</v>
      </c>
    </row>
    <row r="372" spans="1:4" ht="15" customHeight="1">
      <c r="A372" s="16">
        <v>368</v>
      </c>
      <c r="B372" s="4" t="s">
        <v>519</v>
      </c>
      <c r="C372" s="4" t="s">
        <v>178</v>
      </c>
      <c r="D372" s="139">
        <v>44743.782210451383</v>
      </c>
    </row>
    <row r="373" spans="1:4" ht="15" customHeight="1">
      <c r="A373" s="16">
        <v>369</v>
      </c>
      <c r="B373" s="4" t="s">
        <v>521</v>
      </c>
      <c r="C373" s="4" t="s">
        <v>176</v>
      </c>
      <c r="D373" s="139">
        <v>44743.780651388886</v>
      </c>
    </row>
    <row r="374" spans="1:4" ht="15" customHeight="1">
      <c r="A374" s="16">
        <v>370</v>
      </c>
      <c r="B374" s="4" t="s">
        <v>497</v>
      </c>
      <c r="C374" s="4" t="s">
        <v>176</v>
      </c>
      <c r="D374" s="139">
        <v>44741.765240706016</v>
      </c>
    </row>
    <row r="375" spans="1:4" ht="15" customHeight="1">
      <c r="A375" s="16">
        <v>371</v>
      </c>
      <c r="B375" s="4" t="s">
        <v>498</v>
      </c>
      <c r="C375" s="4" t="s">
        <v>179</v>
      </c>
      <c r="D375" s="139">
        <v>44741.762478275465</v>
      </c>
    </row>
    <row r="376" spans="1:4" ht="15" customHeight="1">
      <c r="A376" s="16">
        <v>372</v>
      </c>
      <c r="B376" s="4" t="s">
        <v>520</v>
      </c>
      <c r="C376" s="4" t="s">
        <v>337</v>
      </c>
      <c r="D376" s="139">
        <v>44741.480061145834</v>
      </c>
    </row>
    <row r="377" spans="1:4" ht="15" customHeight="1">
      <c r="A377" s="16">
        <v>373</v>
      </c>
      <c r="B377" s="4" t="s">
        <v>519</v>
      </c>
      <c r="C377" s="4" t="s">
        <v>178</v>
      </c>
      <c r="D377" s="139">
        <v>44741.479910648144</v>
      </c>
    </row>
    <row r="378" spans="1:4" ht="15" customHeight="1">
      <c r="A378" s="16">
        <v>374</v>
      </c>
      <c r="B378" s="4" t="s">
        <v>518</v>
      </c>
      <c r="C378" s="4" t="s">
        <v>176</v>
      </c>
      <c r="D378" s="139">
        <v>44741.479783136572</v>
      </c>
    </row>
    <row r="379" spans="1:4" ht="15" customHeight="1">
      <c r="A379" s="16">
        <v>375</v>
      </c>
      <c r="B379" s="4" t="s">
        <v>517</v>
      </c>
      <c r="C379" s="4" t="s">
        <v>176</v>
      </c>
      <c r="D379" s="139">
        <v>44741.479108715277</v>
      </c>
    </row>
    <row r="380" spans="1:4" ht="15" customHeight="1">
      <c r="A380" s="16">
        <v>376</v>
      </c>
      <c r="B380" s="4" t="s">
        <v>516</v>
      </c>
      <c r="C380" s="4" t="s">
        <v>176</v>
      </c>
      <c r="D380" s="139">
        <v>44741.478973611112</v>
      </c>
    </row>
    <row r="381" spans="1:4" ht="15" customHeight="1">
      <c r="A381" s="16">
        <v>377</v>
      </c>
      <c r="B381" s="4" t="s">
        <v>515</v>
      </c>
      <c r="C381" s="4" t="s">
        <v>188</v>
      </c>
      <c r="D381" s="139">
        <v>44741.478855590278</v>
      </c>
    </row>
    <row r="382" spans="1:4" ht="15" customHeight="1">
      <c r="A382" s="16">
        <v>378</v>
      </c>
      <c r="B382" s="4" t="s">
        <v>514</v>
      </c>
      <c r="C382" s="4" t="s">
        <v>176</v>
      </c>
      <c r="D382" s="139">
        <v>44741.478737465273</v>
      </c>
    </row>
    <row r="383" spans="1:4" ht="15" customHeight="1">
      <c r="A383" s="16">
        <v>379</v>
      </c>
      <c r="B383" s="4" t="s">
        <v>513</v>
      </c>
      <c r="C383" s="4" t="s">
        <v>176</v>
      </c>
      <c r="D383" s="139">
        <v>44741.478621793976</v>
      </c>
    </row>
    <row r="384" spans="1:4" ht="15" customHeight="1">
      <c r="A384" s="16">
        <v>380</v>
      </c>
      <c r="B384" s="4" t="s">
        <v>512</v>
      </c>
      <c r="C384" s="4" t="s">
        <v>176</v>
      </c>
      <c r="D384" s="139">
        <v>44741.478475231481</v>
      </c>
    </row>
    <row r="385" spans="1:4" ht="15" customHeight="1">
      <c r="A385" s="16">
        <v>381</v>
      </c>
      <c r="B385" s="4" t="s">
        <v>511</v>
      </c>
      <c r="C385" s="4" t="s">
        <v>188</v>
      </c>
      <c r="D385" s="139">
        <v>44741.478309108796</v>
      </c>
    </row>
    <row r="386" spans="1:4" ht="15" customHeight="1">
      <c r="A386" s="16">
        <v>382</v>
      </c>
      <c r="B386" s="4" t="s">
        <v>510</v>
      </c>
      <c r="C386" s="4" t="s">
        <v>178</v>
      </c>
      <c r="D386" s="139">
        <v>44741.478126273149</v>
      </c>
    </row>
    <row r="387" spans="1:4" ht="15" customHeight="1">
      <c r="A387" s="16">
        <v>383</v>
      </c>
      <c r="B387" s="4" t="s">
        <v>509</v>
      </c>
      <c r="C387" s="4" t="s">
        <v>180</v>
      </c>
      <c r="D387" s="139">
        <v>44741.47797994213</v>
      </c>
    </row>
    <row r="388" spans="1:4" ht="15" customHeight="1">
      <c r="A388" s="16">
        <v>384</v>
      </c>
      <c r="B388" s="4" t="s">
        <v>508</v>
      </c>
      <c r="C388" s="4" t="s">
        <v>177</v>
      </c>
      <c r="D388" s="139">
        <v>44741.477820254629</v>
      </c>
    </row>
    <row r="389" spans="1:4" ht="15" customHeight="1">
      <c r="A389" s="16">
        <v>385</v>
      </c>
      <c r="B389" s="4" t="s">
        <v>507</v>
      </c>
      <c r="C389" s="4" t="s">
        <v>184</v>
      </c>
      <c r="D389" s="139">
        <v>44741.477657673611</v>
      </c>
    </row>
    <row r="390" spans="1:4" ht="15" customHeight="1">
      <c r="A390" s="16">
        <v>386</v>
      </c>
      <c r="B390" s="4" t="s">
        <v>506</v>
      </c>
      <c r="C390" s="4" t="s">
        <v>180</v>
      </c>
      <c r="D390" s="139">
        <v>44741.477511956014</v>
      </c>
    </row>
    <row r="391" spans="1:4" ht="15" customHeight="1">
      <c r="A391" s="16">
        <v>387</v>
      </c>
      <c r="B391" s="4" t="s">
        <v>505</v>
      </c>
      <c r="C391" s="4" t="s">
        <v>185</v>
      </c>
      <c r="D391" s="139">
        <v>44741.477376469906</v>
      </c>
    </row>
    <row r="392" spans="1:4" ht="15" customHeight="1">
      <c r="A392" s="16">
        <v>388</v>
      </c>
      <c r="B392" s="4" t="s">
        <v>504</v>
      </c>
      <c r="C392" s="4" t="s">
        <v>328</v>
      </c>
      <c r="D392" s="139">
        <v>44741.477195983796</v>
      </c>
    </row>
    <row r="393" spans="1:4" ht="15" customHeight="1">
      <c r="A393" s="16">
        <v>389</v>
      </c>
      <c r="B393" s="4" t="s">
        <v>503</v>
      </c>
      <c r="C393" s="4" t="s">
        <v>179</v>
      </c>
      <c r="D393" s="139">
        <v>44741.477057488424</v>
      </c>
    </row>
    <row r="394" spans="1:4" ht="15" customHeight="1">
      <c r="A394" s="16">
        <v>390</v>
      </c>
      <c r="B394" s="4" t="s">
        <v>502</v>
      </c>
      <c r="C394" s="4" t="s">
        <v>181</v>
      </c>
      <c r="D394" s="139">
        <v>44741.476902893519</v>
      </c>
    </row>
    <row r="395" spans="1:4" ht="15" customHeight="1">
      <c r="A395" s="16">
        <v>391</v>
      </c>
      <c r="B395" s="4" t="s">
        <v>501</v>
      </c>
      <c r="C395" s="4" t="s">
        <v>177</v>
      </c>
      <c r="D395" s="139">
        <v>44741.47673819444</v>
      </c>
    </row>
    <row r="396" spans="1:4" ht="15" customHeight="1">
      <c r="A396" s="16">
        <v>392</v>
      </c>
      <c r="B396" s="4" t="s">
        <v>228</v>
      </c>
      <c r="C396" s="4" t="s">
        <v>176</v>
      </c>
      <c r="D396" s="139">
        <v>44741.476097418978</v>
      </c>
    </row>
    <row r="397" spans="1:4" ht="15" customHeight="1">
      <c r="A397" s="16">
        <v>393</v>
      </c>
      <c r="B397" s="4" t="s">
        <v>226</v>
      </c>
      <c r="C397" s="4" t="s">
        <v>176</v>
      </c>
      <c r="D397" s="139">
        <v>44741.475876539349</v>
      </c>
    </row>
    <row r="398" spans="1:4" ht="15" customHeight="1">
      <c r="A398" s="16">
        <v>394</v>
      </c>
      <c r="B398" s="4" t="s">
        <v>227</v>
      </c>
      <c r="C398" s="4" t="s">
        <v>189</v>
      </c>
      <c r="D398" s="139">
        <v>44741.475320682868</v>
      </c>
    </row>
    <row r="399" spans="1:4" ht="15" customHeight="1">
      <c r="A399" s="16">
        <v>395</v>
      </c>
      <c r="B399" s="4" t="s">
        <v>229</v>
      </c>
      <c r="C399" s="4" t="s">
        <v>176</v>
      </c>
      <c r="D399" s="139">
        <v>44741.475154942127</v>
      </c>
    </row>
    <row r="400" spans="1:4" ht="15" customHeight="1">
      <c r="A400" s="16">
        <v>396</v>
      </c>
      <c r="B400" s="4" t="s">
        <v>500</v>
      </c>
      <c r="C400" s="4" t="s">
        <v>181</v>
      </c>
      <c r="D400" s="139">
        <v>44741.474968599534</v>
      </c>
    </row>
    <row r="401" spans="1:4" ht="15" customHeight="1">
      <c r="A401" s="16">
        <v>397</v>
      </c>
      <c r="B401" s="4" t="s">
        <v>499</v>
      </c>
      <c r="C401" s="4" t="s">
        <v>176</v>
      </c>
      <c r="D401" s="139">
        <v>44741.474772766203</v>
      </c>
    </row>
    <row r="402" spans="1:4" ht="15" customHeight="1">
      <c r="A402" s="16">
        <v>398</v>
      </c>
      <c r="B402" s="4" t="s">
        <v>521</v>
      </c>
      <c r="C402" s="4" t="s">
        <v>176</v>
      </c>
      <c r="D402" s="139">
        <v>44741.474451122682</v>
      </c>
    </row>
    <row r="403" spans="1:4" ht="15" customHeight="1">
      <c r="A403" s="16">
        <v>399</v>
      </c>
      <c r="B403" s="4" t="s">
        <v>517</v>
      </c>
      <c r="C403" s="4" t="s">
        <v>176</v>
      </c>
      <c r="D403" s="139">
        <v>44740.845493090274</v>
      </c>
    </row>
    <row r="404" spans="1:4" ht="15" customHeight="1">
      <c r="A404" s="16">
        <v>400</v>
      </c>
      <c r="B404" s="4" t="s">
        <v>515</v>
      </c>
      <c r="C404" s="4" t="s">
        <v>188</v>
      </c>
      <c r="D404" s="139">
        <v>44740.845330983793</v>
      </c>
    </row>
    <row r="405" spans="1:4" ht="15" customHeight="1">
      <c r="A405" s="16">
        <v>401</v>
      </c>
      <c r="B405" s="4" t="s">
        <v>514</v>
      </c>
      <c r="C405" s="4" t="s">
        <v>176</v>
      </c>
      <c r="D405" s="139">
        <v>44740.845137847224</v>
      </c>
    </row>
    <row r="406" spans="1:4" ht="15" customHeight="1">
      <c r="A406" s="16">
        <v>402</v>
      </c>
      <c r="B406" s="4" t="s">
        <v>513</v>
      </c>
      <c r="C406" s="4" t="s">
        <v>176</v>
      </c>
      <c r="D406" s="139">
        <v>44740.844905439815</v>
      </c>
    </row>
    <row r="407" spans="1:4" ht="15" customHeight="1">
      <c r="A407" s="16">
        <v>403</v>
      </c>
      <c r="B407" s="4" t="s">
        <v>512</v>
      </c>
      <c r="C407" s="4" t="s">
        <v>176</v>
      </c>
      <c r="D407" s="139">
        <v>44740.844729282406</v>
      </c>
    </row>
    <row r="408" spans="1:4" ht="15" customHeight="1">
      <c r="A408" s="16">
        <v>404</v>
      </c>
      <c r="B408" s="4" t="s">
        <v>511</v>
      </c>
      <c r="C408" s="4" t="s">
        <v>188</v>
      </c>
      <c r="D408" s="139">
        <v>44740.844534456017</v>
      </c>
    </row>
    <row r="409" spans="1:4" ht="15" customHeight="1">
      <c r="A409" s="16">
        <v>405</v>
      </c>
      <c r="B409" s="4" t="s">
        <v>510</v>
      </c>
      <c r="C409" s="4" t="s">
        <v>178</v>
      </c>
      <c r="D409" s="139">
        <v>44740.844380937495</v>
      </c>
    </row>
    <row r="410" spans="1:4" ht="15" customHeight="1">
      <c r="A410" s="16">
        <v>406</v>
      </c>
      <c r="B410" s="4" t="s">
        <v>508</v>
      </c>
      <c r="C410" s="4" t="s">
        <v>177</v>
      </c>
      <c r="D410" s="139">
        <v>44740.844229861112</v>
      </c>
    </row>
    <row r="411" spans="1:4" ht="15" customHeight="1">
      <c r="A411" s="16">
        <v>407</v>
      </c>
      <c r="B411" s="4" t="s">
        <v>507</v>
      </c>
      <c r="C411" s="4" t="s">
        <v>184</v>
      </c>
      <c r="D411" s="139">
        <v>44740.844003900464</v>
      </c>
    </row>
    <row r="412" spans="1:4" ht="15" customHeight="1">
      <c r="A412" s="16">
        <v>408</v>
      </c>
      <c r="B412" s="4" t="s">
        <v>506</v>
      </c>
      <c r="C412" s="4" t="s">
        <v>180</v>
      </c>
      <c r="D412" s="139">
        <v>44740.843810150458</v>
      </c>
    </row>
    <row r="413" spans="1:4" ht="15" customHeight="1">
      <c r="A413" s="16">
        <v>409</v>
      </c>
      <c r="B413" s="4" t="s">
        <v>505</v>
      </c>
      <c r="C413" s="4" t="s">
        <v>185</v>
      </c>
      <c r="D413" s="139">
        <v>44740.843629826384</v>
      </c>
    </row>
    <row r="414" spans="1:4" ht="15" customHeight="1">
      <c r="A414" s="16">
        <v>410</v>
      </c>
      <c r="B414" s="4" t="s">
        <v>504</v>
      </c>
      <c r="C414" s="4" t="s">
        <v>328</v>
      </c>
      <c r="D414" s="139">
        <v>44740.843452743051</v>
      </c>
    </row>
    <row r="415" spans="1:4" ht="15" customHeight="1">
      <c r="A415" s="16">
        <v>411</v>
      </c>
      <c r="B415" s="4" t="s">
        <v>503</v>
      </c>
      <c r="C415" s="4" t="s">
        <v>179</v>
      </c>
      <c r="D415" s="139">
        <v>44740.843255092594</v>
      </c>
    </row>
    <row r="416" spans="1:4" ht="15" customHeight="1">
      <c r="A416" s="16">
        <v>412</v>
      </c>
      <c r="B416" s="4" t="s">
        <v>502</v>
      </c>
      <c r="C416" s="4" t="s">
        <v>181</v>
      </c>
      <c r="D416" s="139">
        <v>44740.841774733795</v>
      </c>
    </row>
    <row r="417" spans="1:4" ht="15" customHeight="1">
      <c r="A417" s="16">
        <v>413</v>
      </c>
      <c r="B417" s="4" t="s">
        <v>501</v>
      </c>
      <c r="C417" s="4" t="s">
        <v>177</v>
      </c>
      <c r="D417" s="139">
        <v>44740.841638807869</v>
      </c>
    </row>
    <row r="418" spans="1:4" ht="15" customHeight="1">
      <c r="A418" s="16">
        <v>414</v>
      </c>
      <c r="B418" s="4" t="s">
        <v>228</v>
      </c>
      <c r="C418" s="4" t="s">
        <v>176</v>
      </c>
      <c r="D418" s="139">
        <v>44740.84150008102</v>
      </c>
    </row>
    <row r="419" spans="1:4" ht="15" customHeight="1">
      <c r="A419" s="16">
        <v>415</v>
      </c>
      <c r="B419" s="4" t="s">
        <v>226</v>
      </c>
      <c r="C419" s="4" t="s">
        <v>176</v>
      </c>
      <c r="D419" s="139">
        <v>44740.841260416666</v>
      </c>
    </row>
    <row r="420" spans="1:4" ht="15" customHeight="1">
      <c r="A420" s="16">
        <v>416</v>
      </c>
      <c r="B420" s="4" t="s">
        <v>227</v>
      </c>
      <c r="C420" s="4" t="s">
        <v>189</v>
      </c>
      <c r="D420" s="139">
        <v>44740.841117673612</v>
      </c>
    </row>
    <row r="421" spans="1:4" ht="15" customHeight="1">
      <c r="A421" s="16">
        <v>417</v>
      </c>
      <c r="B421" s="4" t="s">
        <v>229</v>
      </c>
      <c r="C421" s="4" t="s">
        <v>176</v>
      </c>
      <c r="D421" s="139">
        <v>44740.840928622682</v>
      </c>
    </row>
    <row r="422" spans="1:4" ht="15" customHeight="1">
      <c r="A422" s="16">
        <v>418</v>
      </c>
      <c r="B422" s="4" t="s">
        <v>509</v>
      </c>
      <c r="C422" s="4" t="s">
        <v>180</v>
      </c>
      <c r="D422" s="139">
        <v>44740.83848298611</v>
      </c>
    </row>
    <row r="423" spans="1:4" ht="15" customHeight="1">
      <c r="A423" s="16">
        <v>419</v>
      </c>
      <c r="B423" s="4" t="s">
        <v>516</v>
      </c>
      <c r="C423" s="4" t="s">
        <v>176</v>
      </c>
      <c r="D423" s="139">
        <v>44740.838002743054</v>
      </c>
    </row>
    <row r="424" spans="1:4" ht="15" customHeight="1">
      <c r="A424" s="16">
        <v>420</v>
      </c>
      <c r="B424" s="4" t="s">
        <v>500</v>
      </c>
      <c r="C424" s="4" t="s">
        <v>181</v>
      </c>
      <c r="D424" s="139">
        <v>44740.837129976848</v>
      </c>
    </row>
    <row r="425" spans="1:4" ht="15" customHeight="1">
      <c r="A425" s="16">
        <v>421</v>
      </c>
      <c r="B425" s="4" t="s">
        <v>499</v>
      </c>
      <c r="C425" s="4" t="s">
        <v>176</v>
      </c>
      <c r="D425" s="139">
        <v>44740.825424386574</v>
      </c>
    </row>
    <row r="426" spans="1:4" ht="15" customHeight="1">
      <c r="A426" s="16">
        <v>422</v>
      </c>
      <c r="B426" s="4" t="s">
        <v>224</v>
      </c>
      <c r="C426" s="4" t="s">
        <v>181</v>
      </c>
      <c r="D426" s="139">
        <v>44740.824806631943</v>
      </c>
    </row>
    <row r="427" spans="1:4" ht="15" customHeight="1">
      <c r="A427" s="16">
        <v>423</v>
      </c>
      <c r="B427" s="4" t="s">
        <v>522</v>
      </c>
      <c r="C427" s="4" t="s">
        <v>176</v>
      </c>
      <c r="D427" s="139">
        <v>44740.823610798609</v>
      </c>
    </row>
    <row r="428" spans="1:4" ht="15" customHeight="1">
      <c r="A428" s="16">
        <v>424</v>
      </c>
      <c r="B428" s="4" t="s">
        <v>518</v>
      </c>
      <c r="C428" s="4" t="s">
        <v>176</v>
      </c>
      <c r="D428" s="139">
        <v>44740.821226539352</v>
      </c>
    </row>
    <row r="429" spans="1:4" ht="15" customHeight="1">
      <c r="A429" s="16">
        <v>425</v>
      </c>
      <c r="B429" s="4" t="s">
        <v>519</v>
      </c>
      <c r="C429" s="4" t="s">
        <v>178</v>
      </c>
      <c r="D429" s="139">
        <v>44740.819899224538</v>
      </c>
    </row>
    <row r="430" spans="1:4" ht="15" customHeight="1">
      <c r="A430" s="16">
        <v>426</v>
      </c>
      <c r="B430" s="4" t="s">
        <v>520</v>
      </c>
      <c r="C430" s="4" t="s">
        <v>337</v>
      </c>
      <c r="D430" s="139">
        <v>44740.818706678241</v>
      </c>
    </row>
    <row r="431" spans="1:4" ht="15" customHeight="1">
      <c r="A431" s="16">
        <v>427</v>
      </c>
      <c r="B431" s="4" t="s">
        <v>521</v>
      </c>
      <c r="C431" s="4" t="s">
        <v>176</v>
      </c>
      <c r="D431" s="139">
        <v>44740.817595219909</v>
      </c>
    </row>
    <row r="432" spans="1:4" ht="15" customHeight="1">
      <c r="A432" s="16">
        <v>428</v>
      </c>
      <c r="B432" s="4" t="s">
        <v>523</v>
      </c>
      <c r="C432" s="4" t="s">
        <v>182</v>
      </c>
      <c r="D432" s="139">
        <v>44740.817018599533</v>
      </c>
    </row>
    <row r="433" spans="1:4" ht="15" customHeight="1">
      <c r="A433" s="16">
        <v>429</v>
      </c>
      <c r="B433" s="4" t="s">
        <v>524</v>
      </c>
      <c r="C433" s="4" t="s">
        <v>176</v>
      </c>
      <c r="D433" s="139">
        <v>44739.385185995372</v>
      </c>
    </row>
    <row r="434" spans="1:4" ht="15" customHeight="1">
      <c r="A434" s="16">
        <v>430</v>
      </c>
      <c r="B434" s="4" t="s">
        <v>525</v>
      </c>
      <c r="C434" s="4" t="s">
        <v>176</v>
      </c>
      <c r="D434" s="139">
        <v>44739.379406365741</v>
      </c>
    </row>
    <row r="435" spans="1:4" ht="15" customHeight="1">
      <c r="A435" s="16">
        <v>431</v>
      </c>
      <c r="B435" s="4" t="s">
        <v>226</v>
      </c>
      <c r="C435" s="4" t="s">
        <v>176</v>
      </c>
      <c r="D435" s="139">
        <v>44739.377990243054</v>
      </c>
    </row>
    <row r="436" spans="1:4" ht="15" customHeight="1">
      <c r="A436" s="16">
        <v>432</v>
      </c>
      <c r="B436" s="4" t="s">
        <v>227</v>
      </c>
      <c r="C436" s="4" t="s">
        <v>189</v>
      </c>
      <c r="D436" s="139">
        <v>44739.376602627315</v>
      </c>
    </row>
    <row r="437" spans="1:4" ht="15" customHeight="1">
      <c r="A437" s="16">
        <v>433</v>
      </c>
      <c r="B437" s="4" t="s">
        <v>228</v>
      </c>
      <c r="C437" s="4" t="s">
        <v>176</v>
      </c>
      <c r="D437" s="139">
        <v>44739.37597094907</v>
      </c>
    </row>
    <row r="438" spans="1:4" ht="15" customHeight="1">
      <c r="A438" s="16">
        <v>434</v>
      </c>
      <c r="B438" s="4" t="s">
        <v>229</v>
      </c>
      <c r="C438" s="4" t="s">
        <v>176</v>
      </c>
      <c r="D438" s="139">
        <v>44739.37482438657</v>
      </c>
    </row>
    <row r="439" spans="1:4" ht="15" customHeight="1">
      <c r="A439" s="16">
        <v>435</v>
      </c>
      <c r="B439" s="4" t="s">
        <v>526</v>
      </c>
      <c r="C439" s="4" t="s">
        <v>176</v>
      </c>
      <c r="D439" s="139">
        <v>44739.373860648149</v>
      </c>
    </row>
    <row r="440" spans="1:4" ht="15" customHeight="1">
      <c r="A440" s="16">
        <v>436</v>
      </c>
      <c r="B440" s="4" t="s">
        <v>514</v>
      </c>
      <c r="C440" s="4" t="s">
        <v>176</v>
      </c>
      <c r="D440" s="139">
        <v>44736.501277662035</v>
      </c>
    </row>
    <row r="441" spans="1:4" ht="15" customHeight="1">
      <c r="A441" s="16">
        <v>437</v>
      </c>
      <c r="B441" s="4" t="s">
        <v>513</v>
      </c>
      <c r="C441" s="4" t="s">
        <v>176</v>
      </c>
      <c r="D441" s="139">
        <v>44736.499493900461</v>
      </c>
    </row>
    <row r="442" spans="1:4" ht="15" customHeight="1">
      <c r="A442" s="16">
        <v>438</v>
      </c>
      <c r="B442" s="4" t="s">
        <v>512</v>
      </c>
      <c r="C442" s="4" t="s">
        <v>176</v>
      </c>
      <c r="D442" s="139">
        <v>44736.497048993057</v>
      </c>
    </row>
    <row r="443" spans="1:4" ht="15" customHeight="1">
      <c r="A443" s="16">
        <v>439</v>
      </c>
      <c r="B443" s="4" t="s">
        <v>511</v>
      </c>
      <c r="C443" s="4" t="s">
        <v>188</v>
      </c>
      <c r="D443" s="139">
        <v>44736.495467210647</v>
      </c>
    </row>
    <row r="444" spans="1:4" ht="15" customHeight="1">
      <c r="A444" s="16">
        <v>440</v>
      </c>
      <c r="B444" s="4" t="s">
        <v>510</v>
      </c>
      <c r="C444" s="4" t="s">
        <v>178</v>
      </c>
      <c r="D444" s="139">
        <v>44736.493469791661</v>
      </c>
    </row>
    <row r="445" spans="1:4" ht="15" customHeight="1">
      <c r="A445" s="16">
        <v>441</v>
      </c>
      <c r="B445" s="4" t="s">
        <v>509</v>
      </c>
      <c r="C445" s="4" t="s">
        <v>180</v>
      </c>
      <c r="D445" s="139">
        <v>44736.492328738423</v>
      </c>
    </row>
    <row r="446" spans="1:4" ht="15" customHeight="1">
      <c r="A446" s="16">
        <v>442</v>
      </c>
      <c r="B446" s="4" t="s">
        <v>508</v>
      </c>
      <c r="C446" s="4" t="s">
        <v>177</v>
      </c>
      <c r="D446" s="139">
        <v>44736.491324618051</v>
      </c>
    </row>
    <row r="447" spans="1:4" ht="15" customHeight="1">
      <c r="A447" s="16">
        <v>443</v>
      </c>
      <c r="B447" s="4" t="s">
        <v>507</v>
      </c>
      <c r="C447" s="4" t="s">
        <v>184</v>
      </c>
      <c r="D447" s="139">
        <v>44736.490582488426</v>
      </c>
    </row>
    <row r="448" spans="1:4" ht="15" customHeight="1">
      <c r="A448" s="16">
        <v>444</v>
      </c>
      <c r="B448" s="4" t="s">
        <v>506</v>
      </c>
      <c r="C448" s="4" t="s">
        <v>180</v>
      </c>
      <c r="D448" s="139">
        <v>44736.489789930551</v>
      </c>
    </row>
    <row r="449" spans="1:4" ht="15" customHeight="1">
      <c r="A449" s="16">
        <v>445</v>
      </c>
      <c r="B449" s="4" t="s">
        <v>505</v>
      </c>
      <c r="C449" s="4" t="s">
        <v>185</v>
      </c>
      <c r="D449" s="139">
        <v>44736.430591516204</v>
      </c>
    </row>
    <row r="450" spans="1:4" ht="15" customHeight="1">
      <c r="A450" s="16">
        <v>446</v>
      </c>
      <c r="B450" s="4" t="s">
        <v>504</v>
      </c>
      <c r="C450" s="4" t="s">
        <v>328</v>
      </c>
      <c r="D450" s="139">
        <v>44736.429304432866</v>
      </c>
    </row>
    <row r="451" spans="1:4" ht="15" customHeight="1">
      <c r="A451" s="16">
        <v>447</v>
      </c>
      <c r="B451" s="4" t="s">
        <v>503</v>
      </c>
      <c r="C451" s="4" t="s">
        <v>179</v>
      </c>
      <c r="D451" s="139">
        <v>44736.428106597217</v>
      </c>
    </row>
    <row r="452" spans="1:4" ht="15" customHeight="1">
      <c r="A452" s="16">
        <v>448</v>
      </c>
      <c r="B452" s="4" t="s">
        <v>502</v>
      </c>
      <c r="C452" s="4" t="s">
        <v>181</v>
      </c>
      <c r="D452" s="139">
        <v>44736.426625347223</v>
      </c>
    </row>
    <row r="453" spans="1:4" ht="15" customHeight="1">
      <c r="A453" s="16">
        <v>449</v>
      </c>
      <c r="B453" s="4" t="s">
        <v>501</v>
      </c>
      <c r="C453" s="4" t="s">
        <v>177</v>
      </c>
      <c r="D453" s="139">
        <v>44736.425622766204</v>
      </c>
    </row>
    <row r="454" spans="1:4" ht="15" customHeight="1">
      <c r="A454" s="16">
        <v>450</v>
      </c>
      <c r="B454" s="4" t="s">
        <v>515</v>
      </c>
      <c r="C454" s="4" t="s">
        <v>188</v>
      </c>
      <c r="D454" s="139">
        <v>44736.424646296291</v>
      </c>
    </row>
    <row r="455" spans="1:4" ht="15" customHeight="1">
      <c r="A455" s="16">
        <v>451</v>
      </c>
      <c r="B455" s="4" t="s">
        <v>516</v>
      </c>
      <c r="C455" s="4" t="s">
        <v>176</v>
      </c>
      <c r="D455" s="139">
        <v>44736.422958414347</v>
      </c>
    </row>
    <row r="456" spans="1:4" ht="15" customHeight="1">
      <c r="A456" s="16">
        <v>452</v>
      </c>
      <c r="B456" s="4" t="s">
        <v>517</v>
      </c>
      <c r="C456" s="4" t="s">
        <v>176</v>
      </c>
      <c r="D456" s="139">
        <v>44736.422139270835</v>
      </c>
    </row>
    <row r="457" spans="1:4" ht="15" customHeight="1">
      <c r="A457" s="16">
        <v>453</v>
      </c>
      <c r="B457" s="4" t="s">
        <v>518</v>
      </c>
      <c r="C457" s="4" t="s">
        <v>176</v>
      </c>
      <c r="D457" s="139">
        <v>44736.421323692128</v>
      </c>
    </row>
    <row r="458" spans="1:4" ht="15" customHeight="1">
      <c r="A458" s="16">
        <v>454</v>
      </c>
      <c r="B458" s="4" t="s">
        <v>519</v>
      </c>
      <c r="C458" s="4" t="s">
        <v>178</v>
      </c>
      <c r="D458" s="139">
        <v>44736.419549502316</v>
      </c>
    </row>
    <row r="459" spans="1:4" ht="15" customHeight="1">
      <c r="A459" s="16">
        <v>455</v>
      </c>
      <c r="B459" s="4" t="s">
        <v>520</v>
      </c>
      <c r="C459" s="4" t="s">
        <v>337</v>
      </c>
      <c r="D459" s="139">
        <v>44736.418158877314</v>
      </c>
    </row>
    <row r="460" spans="1:4" ht="15" customHeight="1">
      <c r="A460" s="16">
        <v>456</v>
      </c>
      <c r="B460" s="4" t="s">
        <v>521</v>
      </c>
      <c r="C460" s="4" t="s">
        <v>176</v>
      </c>
      <c r="D460" s="139">
        <v>44736.412713460646</v>
      </c>
    </row>
    <row r="461" spans="1:4" ht="15" customHeight="1">
      <c r="A461" s="16">
        <v>457</v>
      </c>
      <c r="B461" s="4" t="s">
        <v>512</v>
      </c>
      <c r="C461" s="4" t="s">
        <v>176</v>
      </c>
      <c r="D461" s="139">
        <v>44735.672262766202</v>
      </c>
    </row>
    <row r="462" spans="1:4" ht="15" customHeight="1">
      <c r="A462" s="16">
        <v>458</v>
      </c>
      <c r="B462" s="4" t="s">
        <v>508</v>
      </c>
      <c r="C462" s="4" t="s">
        <v>177</v>
      </c>
      <c r="D462" s="139">
        <v>44735.671268437502</v>
      </c>
    </row>
    <row r="463" spans="1:4" ht="15" customHeight="1">
      <c r="A463" s="16">
        <v>459</v>
      </c>
      <c r="B463" s="4" t="s">
        <v>518</v>
      </c>
      <c r="C463" s="4" t="s">
        <v>176</v>
      </c>
      <c r="D463" s="139">
        <v>44735.669997372686</v>
      </c>
    </row>
    <row r="464" spans="1:4" ht="15" customHeight="1">
      <c r="A464" s="16">
        <v>460</v>
      </c>
      <c r="B464" s="4" t="s">
        <v>517</v>
      </c>
      <c r="C464" s="4" t="s">
        <v>176</v>
      </c>
      <c r="D464" s="139">
        <v>44735.668496759259</v>
      </c>
    </row>
    <row r="465" spans="1:4" ht="15" customHeight="1">
      <c r="A465" s="16">
        <v>461</v>
      </c>
      <c r="B465" s="4" t="s">
        <v>520</v>
      </c>
      <c r="C465" s="4" t="s">
        <v>337</v>
      </c>
      <c r="D465" s="139">
        <v>44735.667120983795</v>
      </c>
    </row>
    <row r="466" spans="1:4" ht="15" customHeight="1">
      <c r="A466" s="16">
        <v>462</v>
      </c>
      <c r="B466" s="4" t="s">
        <v>519</v>
      </c>
      <c r="C466" s="4" t="s">
        <v>178</v>
      </c>
      <c r="D466" s="139">
        <v>44735.663161689816</v>
      </c>
    </row>
    <row r="467" spans="1:4" ht="15" customHeight="1">
      <c r="A467" s="16">
        <v>463</v>
      </c>
      <c r="B467" s="4" t="s">
        <v>516</v>
      </c>
      <c r="C467" s="4" t="s">
        <v>176</v>
      </c>
      <c r="D467" s="139">
        <v>44735.662449421296</v>
      </c>
    </row>
    <row r="468" spans="1:4" ht="15" customHeight="1">
      <c r="A468" s="16">
        <v>464</v>
      </c>
      <c r="B468" s="4" t="s">
        <v>515</v>
      </c>
      <c r="C468" s="4" t="s">
        <v>188</v>
      </c>
      <c r="D468" s="139">
        <v>44735.661583182868</v>
      </c>
    </row>
    <row r="469" spans="1:4" ht="15" customHeight="1">
      <c r="A469" s="16">
        <v>465</v>
      </c>
      <c r="B469" s="4" t="s">
        <v>514</v>
      </c>
      <c r="C469" s="4" t="s">
        <v>176</v>
      </c>
      <c r="D469" s="139">
        <v>44735.443169594902</v>
      </c>
    </row>
    <row r="470" spans="1:4" ht="15" customHeight="1">
      <c r="A470" s="16">
        <v>466</v>
      </c>
      <c r="B470" s="4" t="s">
        <v>513</v>
      </c>
      <c r="C470" s="4" t="s">
        <v>176</v>
      </c>
      <c r="D470" s="139">
        <v>44735.441916666663</v>
      </c>
    </row>
    <row r="471" spans="1:4" ht="15" customHeight="1">
      <c r="A471" s="16">
        <v>467</v>
      </c>
      <c r="B471" s="4" t="s">
        <v>511</v>
      </c>
      <c r="C471" s="4" t="s">
        <v>188</v>
      </c>
      <c r="D471" s="139">
        <v>44735.435196145831</v>
      </c>
    </row>
    <row r="472" spans="1:4" ht="15" customHeight="1">
      <c r="A472" s="16">
        <v>468</v>
      </c>
      <c r="B472" s="4" t="s">
        <v>510</v>
      </c>
      <c r="C472" s="4" t="s">
        <v>178</v>
      </c>
      <c r="D472" s="139">
        <v>44735.434207407408</v>
      </c>
    </row>
    <row r="473" spans="1:4" ht="15" customHeight="1">
      <c r="A473" s="16">
        <v>469</v>
      </c>
      <c r="B473" s="4" t="s">
        <v>509</v>
      </c>
      <c r="C473" s="4" t="s">
        <v>180</v>
      </c>
      <c r="D473" s="139">
        <v>44735.433325659724</v>
      </c>
    </row>
    <row r="474" spans="1:4" ht="15" customHeight="1">
      <c r="A474" s="16">
        <v>470</v>
      </c>
      <c r="B474" s="4" t="s">
        <v>507</v>
      </c>
      <c r="C474" s="4" t="s">
        <v>184</v>
      </c>
      <c r="D474" s="139">
        <v>44735.431711493053</v>
      </c>
    </row>
    <row r="475" spans="1:4" ht="15" customHeight="1">
      <c r="A475" s="16">
        <v>471</v>
      </c>
      <c r="B475" s="4" t="s">
        <v>506</v>
      </c>
      <c r="C475" s="4" t="s">
        <v>180</v>
      </c>
      <c r="D475" s="139">
        <v>44735.431067048608</v>
      </c>
    </row>
    <row r="476" spans="1:4" ht="15" customHeight="1">
      <c r="A476" s="16">
        <v>472</v>
      </c>
      <c r="B476" s="4" t="s">
        <v>505</v>
      </c>
      <c r="C476" s="4" t="s">
        <v>185</v>
      </c>
      <c r="D476" s="139">
        <v>44735.430077349534</v>
      </c>
    </row>
    <row r="477" spans="1:4" ht="15" customHeight="1">
      <c r="A477" s="16">
        <v>473</v>
      </c>
      <c r="B477" s="4" t="s">
        <v>504</v>
      </c>
      <c r="C477" s="4" t="s">
        <v>328</v>
      </c>
      <c r="D477" s="139">
        <v>44735.428695104165</v>
      </c>
    </row>
    <row r="478" spans="1:4" ht="15" customHeight="1">
      <c r="A478" s="16">
        <v>474</v>
      </c>
      <c r="B478" s="4" t="s">
        <v>503</v>
      </c>
      <c r="C478" s="4" t="s">
        <v>179</v>
      </c>
      <c r="D478" s="139">
        <v>44735.427950266203</v>
      </c>
    </row>
    <row r="479" spans="1:4" ht="15" customHeight="1">
      <c r="A479" s="16">
        <v>475</v>
      </c>
      <c r="B479" s="4" t="s">
        <v>502</v>
      </c>
      <c r="C479" s="4" t="s">
        <v>181</v>
      </c>
      <c r="D479" s="139">
        <v>44735.426935266201</v>
      </c>
    </row>
    <row r="480" spans="1:4" ht="15" customHeight="1">
      <c r="A480" s="16">
        <v>476</v>
      </c>
      <c r="B480" s="4" t="s">
        <v>501</v>
      </c>
      <c r="C480" s="4" t="s">
        <v>177</v>
      </c>
      <c r="D480" s="139">
        <v>44735.426454942128</v>
      </c>
    </row>
    <row r="481" spans="1:4" ht="15" customHeight="1">
      <c r="A481" s="16">
        <v>477</v>
      </c>
      <c r="B481" s="4" t="s">
        <v>521</v>
      </c>
      <c r="C481" s="4" t="s">
        <v>176</v>
      </c>
      <c r="D481" s="139">
        <v>44735.425009687497</v>
      </c>
    </row>
    <row r="482" spans="1:4" ht="15" customHeight="1">
      <c r="A482" s="16">
        <v>478</v>
      </c>
      <c r="B482" s="4" t="s">
        <v>527</v>
      </c>
      <c r="C482" s="4" t="s">
        <v>177</v>
      </c>
      <c r="D482" s="139">
        <v>44735.424107060186</v>
      </c>
    </row>
    <row r="483" spans="1:4" ht="15" customHeight="1">
      <c r="A483" s="16">
        <v>479</v>
      </c>
      <c r="B483" s="4" t="s">
        <v>507</v>
      </c>
      <c r="C483" s="4" t="s">
        <v>184</v>
      </c>
      <c r="D483" s="139">
        <v>44734.622773344905</v>
      </c>
    </row>
    <row r="484" spans="1:4" ht="15" customHeight="1">
      <c r="A484" s="16">
        <v>480</v>
      </c>
      <c r="B484" s="4" t="s">
        <v>506</v>
      </c>
      <c r="C484" s="4" t="s">
        <v>180</v>
      </c>
      <c r="D484" s="139">
        <v>44734.621214432867</v>
      </c>
    </row>
    <row r="485" spans="1:4" ht="15" customHeight="1">
      <c r="A485" s="16">
        <v>481</v>
      </c>
      <c r="B485" s="4" t="s">
        <v>505</v>
      </c>
      <c r="C485" s="4" t="s">
        <v>185</v>
      </c>
      <c r="D485" s="139">
        <v>44734.619410150459</v>
      </c>
    </row>
    <row r="486" spans="1:4" ht="15" customHeight="1">
      <c r="A486" s="16">
        <v>482</v>
      </c>
      <c r="B486" s="4" t="s">
        <v>504</v>
      </c>
      <c r="C486" s="4" t="s">
        <v>328</v>
      </c>
      <c r="D486" s="139">
        <v>44734.618652118057</v>
      </c>
    </row>
    <row r="487" spans="1:4" ht="15" customHeight="1">
      <c r="A487" s="16">
        <v>483</v>
      </c>
      <c r="B487" s="4" t="s">
        <v>503</v>
      </c>
      <c r="C487" s="4" t="s">
        <v>179</v>
      </c>
      <c r="D487" s="139">
        <v>44734.617853090276</v>
      </c>
    </row>
    <row r="488" spans="1:4" ht="15" customHeight="1">
      <c r="A488" s="16">
        <v>484</v>
      </c>
      <c r="B488" s="4" t="s">
        <v>502</v>
      </c>
      <c r="C488" s="4" t="s">
        <v>181</v>
      </c>
      <c r="D488" s="139">
        <v>44734.617173148145</v>
      </c>
    </row>
    <row r="489" spans="1:4" ht="15" customHeight="1">
      <c r="A489" s="16">
        <v>485</v>
      </c>
      <c r="B489" s="4" t="s">
        <v>501</v>
      </c>
      <c r="C489" s="4" t="s">
        <v>177</v>
      </c>
      <c r="D489" s="139">
        <v>44734.616727280089</v>
      </c>
    </row>
    <row r="490" spans="1:4" ht="15" customHeight="1">
      <c r="A490" s="16">
        <v>486</v>
      </c>
      <c r="B490" s="4" t="s">
        <v>528</v>
      </c>
      <c r="C490" s="4" t="s">
        <v>179</v>
      </c>
      <c r="D490" s="139">
        <v>44734.615783067129</v>
      </c>
    </row>
    <row r="491" spans="1:4" ht="15" customHeight="1">
      <c r="A491" s="16">
        <v>487</v>
      </c>
      <c r="B491" s="4" t="s">
        <v>509</v>
      </c>
      <c r="C491" s="4" t="s">
        <v>180</v>
      </c>
      <c r="D491" s="139">
        <v>44734.534411030094</v>
      </c>
    </row>
    <row r="492" spans="1:4" ht="15" customHeight="1">
      <c r="A492" s="16">
        <v>488</v>
      </c>
      <c r="B492" s="4" t="s">
        <v>510</v>
      </c>
      <c r="C492" s="4" t="s">
        <v>178</v>
      </c>
      <c r="D492" s="139">
        <v>44734.530137928239</v>
      </c>
    </row>
    <row r="493" spans="1:4" ht="15" customHeight="1">
      <c r="A493" s="16">
        <v>489</v>
      </c>
      <c r="B493" s="4" t="s">
        <v>511</v>
      </c>
      <c r="C493" s="4" t="s">
        <v>188</v>
      </c>
      <c r="D493" s="139">
        <v>44734.509312812501</v>
      </c>
    </row>
    <row r="494" spans="1:4" ht="15" customHeight="1">
      <c r="A494" s="16">
        <v>490</v>
      </c>
      <c r="B494" s="4" t="s">
        <v>514</v>
      </c>
      <c r="C494" s="4" t="s">
        <v>176</v>
      </c>
      <c r="D494" s="139">
        <v>44734.508508946754</v>
      </c>
    </row>
    <row r="495" spans="1:4" ht="15" customHeight="1">
      <c r="A495" s="16">
        <v>491</v>
      </c>
      <c r="B495" s="4" t="s">
        <v>516</v>
      </c>
      <c r="C495" s="4" t="s">
        <v>176</v>
      </c>
      <c r="D495" s="139">
        <v>44734.507635150461</v>
      </c>
    </row>
    <row r="496" spans="1:4" ht="15" customHeight="1">
      <c r="A496" s="16">
        <v>492</v>
      </c>
      <c r="B496" s="4" t="s">
        <v>512</v>
      </c>
      <c r="C496" s="4" t="s">
        <v>176</v>
      </c>
      <c r="D496" s="139">
        <v>44734.506733136572</v>
      </c>
    </row>
    <row r="497" spans="1:4" ht="15" customHeight="1">
      <c r="A497" s="16">
        <v>493</v>
      </c>
      <c r="B497" s="4" t="s">
        <v>513</v>
      </c>
      <c r="C497" s="4" t="s">
        <v>176</v>
      </c>
      <c r="D497" s="139">
        <v>44734.505425034724</v>
      </c>
    </row>
    <row r="498" spans="1:4" ht="15" customHeight="1">
      <c r="A498" s="16">
        <v>494</v>
      </c>
      <c r="B498" s="4" t="s">
        <v>529</v>
      </c>
      <c r="C498" s="4" t="s">
        <v>182</v>
      </c>
      <c r="D498" s="139">
        <v>44734.503568599532</v>
      </c>
    </row>
    <row r="499" spans="1:4" ht="15" customHeight="1">
      <c r="A499" s="16">
        <v>495</v>
      </c>
      <c r="B499" s="4" t="s">
        <v>515</v>
      </c>
      <c r="C499" s="4" t="s">
        <v>188</v>
      </c>
      <c r="D499" s="139">
        <v>44734.501421099536</v>
      </c>
    </row>
    <row r="500" spans="1:4" ht="15" customHeight="1">
      <c r="A500" s="16">
        <v>496</v>
      </c>
      <c r="B500" s="4" t="s">
        <v>517</v>
      </c>
      <c r="C500" s="4" t="s">
        <v>176</v>
      </c>
      <c r="D500" s="139">
        <v>44734.495442905092</v>
      </c>
    </row>
    <row r="501" spans="1:4" ht="15" customHeight="1">
      <c r="A501" s="16">
        <v>497</v>
      </c>
      <c r="B501" s="4" t="s">
        <v>518</v>
      </c>
      <c r="C501" s="4" t="s">
        <v>176</v>
      </c>
      <c r="D501" s="139">
        <v>44734.49261898148</v>
      </c>
    </row>
    <row r="502" spans="1:4" ht="15" customHeight="1">
      <c r="A502" s="16">
        <v>498</v>
      </c>
      <c r="B502" s="4" t="s">
        <v>519</v>
      </c>
      <c r="C502" s="4" t="s">
        <v>178</v>
      </c>
      <c r="D502" s="139">
        <v>44734.466755173613</v>
      </c>
    </row>
    <row r="503" spans="1:4" ht="15" customHeight="1">
      <c r="A503" s="16">
        <v>499</v>
      </c>
      <c r="B503" s="4" t="s">
        <v>520</v>
      </c>
      <c r="C503" s="4" t="s">
        <v>337</v>
      </c>
      <c r="D503" s="139">
        <v>44734.465846296298</v>
      </c>
    </row>
    <row r="504" spans="1:4" ht="15" customHeight="1">
      <c r="A504" s="16">
        <v>500</v>
      </c>
      <c r="B504" s="4" t="s">
        <v>521</v>
      </c>
      <c r="C504" s="4" t="s">
        <v>176</v>
      </c>
      <c r="D504" s="139">
        <v>44734.465413506943</v>
      </c>
    </row>
    <row r="505" spans="1:4" ht="15" customHeight="1">
      <c r="A505" s="16">
        <v>501</v>
      </c>
      <c r="B505" s="4" t="s">
        <v>530</v>
      </c>
      <c r="C505" s="4" t="s">
        <v>176</v>
      </c>
      <c r="D505" s="139">
        <v>44734.463842094905</v>
      </c>
    </row>
    <row r="506" spans="1:4" ht="15" customHeight="1">
      <c r="A506" s="16">
        <v>502</v>
      </c>
      <c r="B506" s="4" t="s">
        <v>531</v>
      </c>
      <c r="C506" s="4" t="s">
        <v>179</v>
      </c>
      <c r="D506" s="139">
        <v>44732.430031597221</v>
      </c>
    </row>
    <row r="507" spans="1:4" ht="15" customHeight="1">
      <c r="A507" s="16">
        <v>503</v>
      </c>
      <c r="B507" s="4" t="s">
        <v>520</v>
      </c>
      <c r="C507" s="4" t="s">
        <v>337</v>
      </c>
      <c r="D507" s="139">
        <v>44731.811152743052</v>
      </c>
    </row>
    <row r="508" spans="1:4" ht="15" customHeight="1">
      <c r="A508" s="16">
        <v>504</v>
      </c>
      <c r="B508" s="4" t="s">
        <v>519</v>
      </c>
      <c r="C508" s="4" t="s">
        <v>178</v>
      </c>
      <c r="D508" s="139">
        <v>44731.810449999997</v>
      </c>
    </row>
    <row r="509" spans="1:4" ht="15" customHeight="1">
      <c r="A509" s="16">
        <v>505</v>
      </c>
      <c r="B509" s="4" t="s">
        <v>516</v>
      </c>
      <c r="C509" s="4" t="s">
        <v>176</v>
      </c>
      <c r="D509" s="139">
        <v>44731.808655289351</v>
      </c>
    </row>
    <row r="510" spans="1:4" ht="15" customHeight="1">
      <c r="A510" s="16">
        <v>506</v>
      </c>
      <c r="B510" s="4" t="s">
        <v>515</v>
      </c>
      <c r="C510" s="4" t="s">
        <v>188</v>
      </c>
      <c r="D510" s="139">
        <v>44731.805263807866</v>
      </c>
    </row>
    <row r="511" spans="1:4" ht="15" customHeight="1">
      <c r="A511" s="16">
        <v>507</v>
      </c>
      <c r="B511" s="4" t="s">
        <v>514</v>
      </c>
      <c r="C511" s="4" t="s">
        <v>176</v>
      </c>
      <c r="D511" s="139">
        <v>44731.804314004628</v>
      </c>
    </row>
    <row r="512" spans="1:4" ht="15" customHeight="1">
      <c r="A512" s="16">
        <v>508</v>
      </c>
      <c r="B512" s="4" t="s">
        <v>513</v>
      </c>
      <c r="C512" s="4" t="s">
        <v>176</v>
      </c>
      <c r="D512" s="139">
        <v>44731.803268136573</v>
      </c>
    </row>
    <row r="513" spans="1:4" ht="15" customHeight="1">
      <c r="A513" s="16">
        <v>509</v>
      </c>
      <c r="B513" s="4" t="s">
        <v>512</v>
      </c>
      <c r="C513" s="4" t="s">
        <v>176</v>
      </c>
      <c r="D513" s="139">
        <v>44731.802032141204</v>
      </c>
    </row>
    <row r="514" spans="1:4" ht="15" customHeight="1">
      <c r="A514" s="16">
        <v>510</v>
      </c>
      <c r="B514" s="4" t="s">
        <v>511</v>
      </c>
      <c r="C514" s="4" t="s">
        <v>188</v>
      </c>
      <c r="D514" s="139">
        <v>44731.800654710649</v>
      </c>
    </row>
    <row r="515" spans="1:4" ht="15" customHeight="1">
      <c r="A515" s="16">
        <v>511</v>
      </c>
      <c r="B515" s="4" t="s">
        <v>510</v>
      </c>
      <c r="C515" s="4" t="s">
        <v>178</v>
      </c>
      <c r="D515" s="139">
        <v>44731.799964039346</v>
      </c>
    </row>
    <row r="516" spans="1:4" ht="15" customHeight="1">
      <c r="A516" s="16">
        <v>512</v>
      </c>
      <c r="B516" s="4" t="s">
        <v>509</v>
      </c>
      <c r="C516" s="4" t="s">
        <v>180</v>
      </c>
      <c r="D516" s="139">
        <v>44731.799070868052</v>
      </c>
    </row>
    <row r="517" spans="1:4" ht="15" customHeight="1">
      <c r="A517" s="16">
        <v>513</v>
      </c>
      <c r="B517" s="4" t="s">
        <v>508</v>
      </c>
      <c r="C517" s="4" t="s">
        <v>177</v>
      </c>
      <c r="D517" s="139">
        <v>44731.798270451385</v>
      </c>
    </row>
    <row r="518" spans="1:4" ht="15" customHeight="1">
      <c r="A518" s="16">
        <v>514</v>
      </c>
      <c r="B518" s="4" t="s">
        <v>507</v>
      </c>
      <c r="C518" s="4" t="s">
        <v>184</v>
      </c>
      <c r="D518" s="139">
        <v>44731.79596103009</v>
      </c>
    </row>
    <row r="519" spans="1:4" ht="15" customHeight="1">
      <c r="A519" s="16">
        <v>515</v>
      </c>
      <c r="B519" s="4" t="s">
        <v>521</v>
      </c>
      <c r="C519" s="4" t="s">
        <v>176</v>
      </c>
      <c r="D519" s="139">
        <v>44731.421396840276</v>
      </c>
    </row>
    <row r="520" spans="1:4" ht="15" customHeight="1">
      <c r="A520" s="16">
        <v>516</v>
      </c>
      <c r="B520" s="4" t="s">
        <v>518</v>
      </c>
      <c r="C520" s="4" t="s">
        <v>176</v>
      </c>
      <c r="D520" s="139">
        <v>44731.418024918981</v>
      </c>
    </row>
    <row r="521" spans="1:4" ht="15" customHeight="1">
      <c r="A521" s="16">
        <v>517</v>
      </c>
      <c r="B521" s="4" t="s">
        <v>517</v>
      </c>
      <c r="C521" s="4" t="s">
        <v>176</v>
      </c>
      <c r="D521" s="139">
        <v>44731.417241354167</v>
      </c>
    </row>
    <row r="522" spans="1:4" ht="15" customHeight="1">
      <c r="A522" s="16">
        <v>518</v>
      </c>
      <c r="B522" s="4" t="s">
        <v>532</v>
      </c>
      <c r="C522" s="4" t="s">
        <v>180</v>
      </c>
      <c r="D522" s="139">
        <v>44731.416170567129</v>
      </c>
    </row>
    <row r="523" spans="1:4" ht="15" customHeight="1">
      <c r="A523" s="16">
        <v>519</v>
      </c>
      <c r="B523" s="4" t="s">
        <v>506</v>
      </c>
      <c r="C523" s="4" t="s">
        <v>180</v>
      </c>
      <c r="D523" s="139">
        <v>44731.415304085647</v>
      </c>
    </row>
    <row r="524" spans="1:4" ht="15" customHeight="1">
      <c r="A524" s="16">
        <v>520</v>
      </c>
      <c r="B524" s="4" t="s">
        <v>505</v>
      </c>
      <c r="C524" s="4" t="s">
        <v>185</v>
      </c>
      <c r="D524" s="139">
        <v>44731.413929710645</v>
      </c>
    </row>
    <row r="525" spans="1:4" ht="15" customHeight="1">
      <c r="A525" s="16">
        <v>521</v>
      </c>
      <c r="B525" s="4" t="s">
        <v>504</v>
      </c>
      <c r="C525" s="4" t="s">
        <v>328</v>
      </c>
      <c r="D525" s="139">
        <v>44731.411743946759</v>
      </c>
    </row>
    <row r="526" spans="1:4" ht="15" customHeight="1">
      <c r="A526" s="16">
        <v>522</v>
      </c>
      <c r="B526" s="4" t="s">
        <v>503</v>
      </c>
      <c r="C526" s="4" t="s">
        <v>179</v>
      </c>
      <c r="D526" s="139">
        <v>44731.406435613426</v>
      </c>
    </row>
    <row r="527" spans="1:4" ht="15" customHeight="1">
      <c r="A527" s="16">
        <v>523</v>
      </c>
      <c r="B527" s="4" t="s">
        <v>502</v>
      </c>
      <c r="C527" s="4" t="s">
        <v>181</v>
      </c>
      <c r="D527" s="139">
        <v>44731.404782523146</v>
      </c>
    </row>
    <row r="528" spans="1:4" ht="15" customHeight="1">
      <c r="A528" s="16">
        <v>524</v>
      </c>
      <c r="B528" s="4" t="s">
        <v>533</v>
      </c>
      <c r="C528" s="4" t="s">
        <v>176</v>
      </c>
      <c r="D528" s="139">
        <v>44731.403055983792</v>
      </c>
    </row>
    <row r="529" spans="1:4" ht="15" customHeight="1">
      <c r="A529" s="16">
        <v>525</v>
      </c>
      <c r="B529" s="4" t="s">
        <v>228</v>
      </c>
      <c r="C529" s="4" t="s">
        <v>176</v>
      </c>
      <c r="D529" s="139">
        <v>44728.845608020834</v>
      </c>
    </row>
    <row r="530" spans="1:4" ht="15" customHeight="1">
      <c r="A530" s="16">
        <v>526</v>
      </c>
      <c r="B530" s="4" t="s">
        <v>517</v>
      </c>
      <c r="C530" s="4" t="s">
        <v>176</v>
      </c>
      <c r="D530" s="139">
        <v>44728.844920254625</v>
      </c>
    </row>
    <row r="531" spans="1:4" ht="15" customHeight="1">
      <c r="A531" s="16">
        <v>527</v>
      </c>
      <c r="B531" s="4" t="s">
        <v>229</v>
      </c>
      <c r="C531" s="4" t="s">
        <v>176</v>
      </c>
      <c r="D531" s="139">
        <v>44728.844019641205</v>
      </c>
    </row>
    <row r="532" spans="1:4" ht="15" customHeight="1">
      <c r="A532" s="16">
        <v>528</v>
      </c>
      <c r="B532" s="4" t="s">
        <v>519</v>
      </c>
      <c r="C532" s="4" t="s">
        <v>178</v>
      </c>
      <c r="D532" s="139">
        <v>44728.842985451389</v>
      </c>
    </row>
    <row r="533" spans="1:4" ht="15" customHeight="1">
      <c r="A533" s="16">
        <v>529</v>
      </c>
      <c r="B533" s="4" t="s">
        <v>520</v>
      </c>
      <c r="C533" s="4" t="s">
        <v>337</v>
      </c>
      <c r="D533" s="139">
        <v>44728.84190219907</v>
      </c>
    </row>
    <row r="534" spans="1:4" ht="15" customHeight="1">
      <c r="A534" s="16">
        <v>530</v>
      </c>
      <c r="B534" s="4" t="s">
        <v>534</v>
      </c>
      <c r="C534" s="4" t="s">
        <v>177</v>
      </c>
      <c r="D534" s="139">
        <v>44728.468350925927</v>
      </c>
    </row>
    <row r="535" spans="1:4" ht="15" customHeight="1">
      <c r="A535" s="16">
        <v>531</v>
      </c>
      <c r="B535" s="4" t="s">
        <v>228</v>
      </c>
      <c r="C535" s="4" t="s">
        <v>176</v>
      </c>
      <c r="D535" s="139">
        <v>44728.463819525459</v>
      </c>
    </row>
    <row r="536" spans="1:4" ht="15" customHeight="1">
      <c r="A536" s="16">
        <v>532</v>
      </c>
      <c r="B536" s="4" t="s">
        <v>517</v>
      </c>
      <c r="C536" s="4" t="s">
        <v>176</v>
      </c>
      <c r="D536" s="139">
        <v>44728.463094942126</v>
      </c>
    </row>
    <row r="537" spans="1:4" ht="15" customHeight="1">
      <c r="A537" s="16">
        <v>533</v>
      </c>
      <c r="B537" s="4" t="s">
        <v>519</v>
      </c>
      <c r="C537" s="4" t="s">
        <v>178</v>
      </c>
      <c r="D537" s="139">
        <v>44728.462338622681</v>
      </c>
    </row>
    <row r="538" spans="1:4" ht="15" customHeight="1">
      <c r="A538" s="16">
        <v>534</v>
      </c>
      <c r="B538" s="4" t="s">
        <v>229</v>
      </c>
      <c r="C538" s="4" t="s">
        <v>176</v>
      </c>
      <c r="D538" s="139">
        <v>44728.461864930556</v>
      </c>
    </row>
    <row r="539" spans="1:4" ht="15" customHeight="1">
      <c r="A539" s="16">
        <v>535</v>
      </c>
      <c r="B539" s="4" t="s">
        <v>520</v>
      </c>
      <c r="C539" s="4" t="s">
        <v>337</v>
      </c>
      <c r="D539" s="139">
        <v>44728.460659571756</v>
      </c>
    </row>
    <row r="540" spans="1:4" ht="15" customHeight="1">
      <c r="A540" s="16">
        <v>536</v>
      </c>
      <c r="B540" s="4" t="s">
        <v>506</v>
      </c>
      <c r="C540" s="4" t="s">
        <v>180</v>
      </c>
      <c r="D540" s="139">
        <v>44727.465549965273</v>
      </c>
    </row>
    <row r="541" spans="1:4" ht="15" customHeight="1">
      <c r="A541" s="16">
        <v>537</v>
      </c>
      <c r="B541" s="4" t="s">
        <v>505</v>
      </c>
      <c r="C541" s="4" t="s">
        <v>185</v>
      </c>
      <c r="D541" s="139">
        <v>44727.464518090273</v>
      </c>
    </row>
    <row r="542" spans="1:4" ht="15" customHeight="1">
      <c r="A542" s="16">
        <v>538</v>
      </c>
      <c r="B542" s="4" t="s">
        <v>504</v>
      </c>
      <c r="C542" s="4" t="s">
        <v>328</v>
      </c>
      <c r="D542" s="139">
        <v>44727.463524537037</v>
      </c>
    </row>
    <row r="543" spans="1:4" ht="15" customHeight="1">
      <c r="A543" s="16">
        <v>539</v>
      </c>
      <c r="B543" s="4" t="s">
        <v>503</v>
      </c>
      <c r="C543" s="4" t="s">
        <v>179</v>
      </c>
      <c r="D543" s="139">
        <v>44727.458033831019</v>
      </c>
    </row>
    <row r="544" spans="1:4" ht="15" customHeight="1">
      <c r="A544" s="16">
        <v>540</v>
      </c>
      <c r="B544" s="4" t="s">
        <v>502</v>
      </c>
      <c r="C544" s="4" t="s">
        <v>181</v>
      </c>
      <c r="D544" s="139">
        <v>44727.457102696761</v>
      </c>
    </row>
    <row r="545" spans="1:4" ht="15" customHeight="1">
      <c r="A545" s="16">
        <v>541</v>
      </c>
      <c r="B545" s="4" t="s">
        <v>499</v>
      </c>
      <c r="C545" s="4" t="s">
        <v>176</v>
      </c>
      <c r="D545" s="139">
        <v>44727.455296643515</v>
      </c>
    </row>
    <row r="546" spans="1:4" ht="15" customHeight="1">
      <c r="A546" s="16">
        <v>542</v>
      </c>
      <c r="B546" s="4" t="s">
        <v>518</v>
      </c>
      <c r="C546" s="4" t="s">
        <v>176</v>
      </c>
      <c r="D546" s="139">
        <v>44727.454538888887</v>
      </c>
    </row>
    <row r="547" spans="1:4" ht="15" customHeight="1">
      <c r="A547" s="16">
        <v>543</v>
      </c>
      <c r="B547" s="4" t="s">
        <v>227</v>
      </c>
      <c r="C547" s="4" t="s">
        <v>189</v>
      </c>
      <c r="D547" s="139">
        <v>44727.453383483793</v>
      </c>
    </row>
    <row r="548" spans="1:4" ht="15" customHeight="1">
      <c r="A548" s="16">
        <v>544</v>
      </c>
      <c r="B548" s="4" t="s">
        <v>516</v>
      </c>
      <c r="C548" s="4" t="s">
        <v>176</v>
      </c>
      <c r="D548" s="139">
        <v>44727.452759988424</v>
      </c>
    </row>
    <row r="549" spans="1:4" ht="15" customHeight="1">
      <c r="A549" s="16">
        <v>545</v>
      </c>
      <c r="B549" s="4" t="s">
        <v>517</v>
      </c>
      <c r="C549" s="4" t="s">
        <v>176</v>
      </c>
      <c r="D549" s="139">
        <v>44727.452016898147</v>
      </c>
    </row>
    <row r="550" spans="1:4" ht="15" customHeight="1">
      <c r="A550" s="16">
        <v>546</v>
      </c>
      <c r="B550" s="4" t="s">
        <v>228</v>
      </c>
      <c r="C550" s="4" t="s">
        <v>176</v>
      </c>
      <c r="D550" s="139">
        <v>44727.451212071755</v>
      </c>
    </row>
    <row r="551" spans="1:4" ht="15" customHeight="1">
      <c r="A551" s="16">
        <v>547</v>
      </c>
      <c r="B551" s="4" t="s">
        <v>229</v>
      </c>
      <c r="C551" s="4" t="s">
        <v>176</v>
      </c>
      <c r="D551" s="139">
        <v>44727.450039004631</v>
      </c>
    </row>
    <row r="552" spans="1:4" ht="15" customHeight="1">
      <c r="A552" s="16">
        <v>548</v>
      </c>
      <c r="B552" s="4" t="s">
        <v>520</v>
      </c>
      <c r="C552" s="4" t="s">
        <v>337</v>
      </c>
      <c r="D552" s="139">
        <v>44727.448446562499</v>
      </c>
    </row>
    <row r="553" spans="1:4" ht="15" customHeight="1">
      <c r="A553" s="16">
        <v>549</v>
      </c>
      <c r="B553" s="4" t="s">
        <v>521</v>
      </c>
      <c r="C553" s="4" t="s">
        <v>176</v>
      </c>
      <c r="D553" s="139">
        <v>44726.567774537034</v>
      </c>
    </row>
    <row r="554" spans="1:4" ht="15" customHeight="1">
      <c r="A554" s="16">
        <v>550</v>
      </c>
      <c r="B554" s="4" t="s">
        <v>519</v>
      </c>
      <c r="C554" s="4" t="s">
        <v>178</v>
      </c>
      <c r="D554" s="139">
        <v>44726.566777858796</v>
      </c>
    </row>
    <row r="555" spans="1:4" ht="15" customHeight="1">
      <c r="A555" s="16">
        <v>551</v>
      </c>
      <c r="B555" s="4" t="s">
        <v>518</v>
      </c>
      <c r="C555" s="4" t="s">
        <v>176</v>
      </c>
      <c r="D555" s="139">
        <v>44726.565541585645</v>
      </c>
    </row>
    <row r="556" spans="1:4" ht="15" customHeight="1">
      <c r="A556" s="16">
        <v>552</v>
      </c>
      <c r="B556" s="4" t="s">
        <v>224</v>
      </c>
      <c r="C556" s="4" t="s">
        <v>181</v>
      </c>
      <c r="D556" s="139">
        <v>44726.565187349537</v>
      </c>
    </row>
    <row r="557" spans="1:4" ht="15" customHeight="1">
      <c r="A557" s="16">
        <v>553</v>
      </c>
      <c r="B557" s="4" t="s">
        <v>226</v>
      </c>
      <c r="C557" s="4" t="s">
        <v>176</v>
      </c>
      <c r="D557" s="139">
        <v>44726.563906053241</v>
      </c>
    </row>
    <row r="558" spans="1:4" ht="15" customHeight="1">
      <c r="A558" s="16">
        <v>554</v>
      </c>
      <c r="B558" s="4" t="s">
        <v>500</v>
      </c>
      <c r="C558" s="4" t="s">
        <v>181</v>
      </c>
      <c r="D558" s="139">
        <v>44726.563164004627</v>
      </c>
    </row>
    <row r="559" spans="1:4" ht="15" customHeight="1">
      <c r="A559" s="16">
        <v>555</v>
      </c>
      <c r="B559" s="4" t="s">
        <v>227</v>
      </c>
      <c r="C559" s="4" t="s">
        <v>189</v>
      </c>
      <c r="D559" s="139">
        <v>44726.562622025463</v>
      </c>
    </row>
    <row r="560" spans="1:4" ht="15" customHeight="1">
      <c r="A560" s="16">
        <v>556</v>
      </c>
      <c r="B560" s="4" t="s">
        <v>516</v>
      </c>
      <c r="C560" s="4" t="s">
        <v>176</v>
      </c>
      <c r="D560" s="139">
        <v>44726.45893429398</v>
      </c>
    </row>
    <row r="561" spans="1:4" ht="15" customHeight="1">
      <c r="A561" s="16">
        <v>557</v>
      </c>
      <c r="B561" s="4" t="s">
        <v>228</v>
      </c>
      <c r="C561" s="4" t="s">
        <v>176</v>
      </c>
      <c r="D561" s="139">
        <v>44726.458163275463</v>
      </c>
    </row>
    <row r="562" spans="1:4" ht="15" customHeight="1">
      <c r="A562" s="16">
        <v>558</v>
      </c>
      <c r="B562" s="4" t="s">
        <v>517</v>
      </c>
      <c r="C562" s="4" t="s">
        <v>176</v>
      </c>
      <c r="D562" s="139">
        <v>44726.456928125001</v>
      </c>
    </row>
    <row r="563" spans="1:4" ht="15" customHeight="1">
      <c r="A563" s="16">
        <v>559</v>
      </c>
      <c r="B563" s="4" t="s">
        <v>229</v>
      </c>
      <c r="C563" s="4" t="s">
        <v>176</v>
      </c>
      <c r="D563" s="139">
        <v>44726.456214502316</v>
      </c>
    </row>
    <row r="564" spans="1:4" ht="15" customHeight="1">
      <c r="A564" s="16">
        <v>560</v>
      </c>
      <c r="B564" s="4" t="s">
        <v>520</v>
      </c>
      <c r="C564" s="4" t="s">
        <v>337</v>
      </c>
      <c r="D564" s="139">
        <v>44726.454160532405</v>
      </c>
    </row>
    <row r="565" spans="1:4" ht="15" customHeight="1">
      <c r="A565" s="16">
        <v>561</v>
      </c>
      <c r="B565" s="4" t="s">
        <v>499</v>
      </c>
      <c r="C565" s="4" t="s">
        <v>176</v>
      </c>
      <c r="D565" s="139">
        <v>44726.45311412037</v>
      </c>
    </row>
    <row r="566" spans="1:4" ht="15" customHeight="1">
      <c r="A566" s="16">
        <v>562</v>
      </c>
      <c r="B566" s="4" t="s">
        <v>535</v>
      </c>
      <c r="C566" s="4" t="s">
        <v>176</v>
      </c>
      <c r="D566" s="139">
        <v>44723.769848692129</v>
      </c>
    </row>
    <row r="567" spans="1:4" ht="15" customHeight="1">
      <c r="A567" s="16">
        <v>563</v>
      </c>
      <c r="B567" s="4" t="s">
        <v>227</v>
      </c>
      <c r="C567" s="4" t="s">
        <v>189</v>
      </c>
      <c r="D567" s="139">
        <v>44723.766516354168</v>
      </c>
    </row>
    <row r="568" spans="1:4" ht="15" customHeight="1">
      <c r="A568" s="16">
        <v>564</v>
      </c>
      <c r="B568" s="4" t="s">
        <v>228</v>
      </c>
      <c r="C568" s="4" t="s">
        <v>176</v>
      </c>
      <c r="D568" s="139">
        <v>44723.76540694444</v>
      </c>
    </row>
    <row r="569" spans="1:4" ht="15" customHeight="1">
      <c r="A569" s="16">
        <v>565</v>
      </c>
      <c r="B569" s="4" t="s">
        <v>229</v>
      </c>
      <c r="C569" s="4" t="s">
        <v>176</v>
      </c>
      <c r="D569" s="139">
        <v>44723.764287002312</v>
      </c>
    </row>
    <row r="570" spans="1:4" ht="15" customHeight="1">
      <c r="A570" s="16">
        <v>566</v>
      </c>
      <c r="B570" s="4" t="s">
        <v>515</v>
      </c>
      <c r="C570" s="4" t="s">
        <v>188</v>
      </c>
      <c r="D570" s="139">
        <v>44722.490910104163</v>
      </c>
    </row>
    <row r="571" spans="1:4" ht="15" customHeight="1">
      <c r="A571" s="16">
        <v>567</v>
      </c>
      <c r="B571" s="4" t="s">
        <v>517</v>
      </c>
      <c r="C571" s="4" t="s">
        <v>176</v>
      </c>
      <c r="D571" s="139">
        <v>44722.489141469909</v>
      </c>
    </row>
    <row r="572" spans="1:4" ht="15" customHeight="1">
      <c r="A572" s="16">
        <v>568</v>
      </c>
      <c r="B572" s="4" t="s">
        <v>518</v>
      </c>
      <c r="C572" s="4" t="s">
        <v>176</v>
      </c>
      <c r="D572" s="139">
        <v>44722.488309224536</v>
      </c>
    </row>
    <row r="573" spans="1:4" ht="15" customHeight="1">
      <c r="A573" s="16">
        <v>569</v>
      </c>
      <c r="B573" s="4" t="s">
        <v>519</v>
      </c>
      <c r="C573" s="4" t="s">
        <v>178</v>
      </c>
      <c r="D573" s="139">
        <v>44722.486936886569</v>
      </c>
    </row>
    <row r="574" spans="1:4" ht="15" customHeight="1">
      <c r="A574" s="16">
        <v>570</v>
      </c>
      <c r="B574" s="4" t="s">
        <v>520</v>
      </c>
      <c r="C574" s="4" t="s">
        <v>337</v>
      </c>
      <c r="D574" s="139">
        <v>44722.485234490741</v>
      </c>
    </row>
    <row r="575" spans="1:4" ht="15" customHeight="1">
      <c r="A575" s="16">
        <v>571</v>
      </c>
      <c r="B575" s="4" t="s">
        <v>225</v>
      </c>
      <c r="C575" s="4" t="s">
        <v>176</v>
      </c>
      <c r="D575" s="139">
        <v>44722.484178159721</v>
      </c>
    </row>
    <row r="576" spans="1:4" ht="15" customHeight="1">
      <c r="A576" s="16">
        <v>572</v>
      </c>
      <c r="B576" s="4" t="s">
        <v>224</v>
      </c>
      <c r="C576" s="4" t="s">
        <v>181</v>
      </c>
      <c r="D576" s="139">
        <v>44722.479243437498</v>
      </c>
    </row>
    <row r="577" spans="1:4" ht="15" customHeight="1">
      <c r="A577" s="16">
        <v>573</v>
      </c>
      <c r="B577" s="4" t="s">
        <v>516</v>
      </c>
      <c r="C577" s="4" t="s">
        <v>176</v>
      </c>
      <c r="D577" s="139">
        <v>44722.478161956016</v>
      </c>
    </row>
    <row r="578" spans="1:4" ht="15" customHeight="1">
      <c r="A578" s="16">
        <v>574</v>
      </c>
      <c r="B578" s="4" t="s">
        <v>226</v>
      </c>
      <c r="C578" s="4" t="s">
        <v>176</v>
      </c>
      <c r="D578" s="139">
        <v>44722.47736582176</v>
      </c>
    </row>
    <row r="579" spans="1:4" ht="15" customHeight="1">
      <c r="A579" s="16">
        <v>575</v>
      </c>
      <c r="B579" s="4" t="s">
        <v>514</v>
      </c>
      <c r="C579" s="4" t="s">
        <v>176</v>
      </c>
      <c r="D579" s="139">
        <v>44722.474369525458</v>
      </c>
    </row>
    <row r="580" spans="1:4" ht="15" customHeight="1">
      <c r="A580" s="16">
        <v>576</v>
      </c>
      <c r="B580" s="4" t="s">
        <v>227</v>
      </c>
      <c r="C580" s="4" t="s">
        <v>189</v>
      </c>
      <c r="D580" s="139">
        <v>44722.473103668977</v>
      </c>
    </row>
    <row r="581" spans="1:4" ht="15" customHeight="1">
      <c r="A581" s="16">
        <v>577</v>
      </c>
      <c r="B581" s="4" t="s">
        <v>228</v>
      </c>
      <c r="C581" s="4" t="s">
        <v>176</v>
      </c>
      <c r="D581" s="139">
        <v>44722.471979745365</v>
      </c>
    </row>
    <row r="582" spans="1:4" ht="15" customHeight="1">
      <c r="A582" s="16">
        <v>578</v>
      </c>
      <c r="B582" s="4" t="s">
        <v>229</v>
      </c>
      <c r="C582" s="4" t="s">
        <v>176</v>
      </c>
      <c r="D582" s="139">
        <v>44722.469429594908</v>
      </c>
    </row>
    <row r="583" spans="1:4" ht="15" customHeight="1">
      <c r="A583" s="16">
        <v>579</v>
      </c>
      <c r="B583" s="4" t="s">
        <v>536</v>
      </c>
      <c r="C583" s="4" t="s">
        <v>180</v>
      </c>
      <c r="D583" s="139">
        <v>44721.767365011576</v>
      </c>
    </row>
    <row r="584" spans="1:4" ht="15" customHeight="1">
      <c r="A584" s="16">
        <v>580</v>
      </c>
      <c r="B584" s="4" t="s">
        <v>513</v>
      </c>
      <c r="C584" s="4" t="s">
        <v>176</v>
      </c>
      <c r="D584" s="139">
        <v>44721.438823761571</v>
      </c>
    </row>
    <row r="585" spans="1:4" ht="15" customHeight="1">
      <c r="A585" s="16">
        <v>581</v>
      </c>
      <c r="B585" s="4" t="s">
        <v>537</v>
      </c>
      <c r="C585" s="4" t="s">
        <v>337</v>
      </c>
      <c r="D585" s="139">
        <v>44720.86770077546</v>
      </c>
    </row>
    <row r="586" spans="1:4" ht="15" customHeight="1">
      <c r="A586" s="16">
        <v>582</v>
      </c>
      <c r="B586" s="4" t="s">
        <v>513</v>
      </c>
      <c r="C586" s="4" t="s">
        <v>176</v>
      </c>
      <c r="D586" s="139">
        <v>44720.499107094904</v>
      </c>
    </row>
    <row r="587" spans="1:4" ht="15" customHeight="1">
      <c r="A587" s="16">
        <v>583</v>
      </c>
      <c r="B587" s="4" t="s">
        <v>539</v>
      </c>
      <c r="C587" s="4" t="s">
        <v>179</v>
      </c>
      <c r="D587" s="139">
        <v>44719.725257754624</v>
      </c>
    </row>
    <row r="588" spans="1:4" ht="15" customHeight="1">
      <c r="A588" s="16">
        <v>584</v>
      </c>
      <c r="B588" s="4" t="s">
        <v>538</v>
      </c>
      <c r="C588" s="4" t="s">
        <v>176</v>
      </c>
      <c r="D588" s="139">
        <v>44719.721750925921</v>
      </c>
    </row>
    <row r="589" spans="1:4" ht="15" customHeight="1">
      <c r="A589" s="16">
        <v>585</v>
      </c>
      <c r="B589" s="4" t="s">
        <v>540</v>
      </c>
      <c r="C589" s="4" t="s">
        <v>176</v>
      </c>
      <c r="D589" s="139">
        <v>44719.720200694443</v>
      </c>
    </row>
    <row r="590" spans="1:4" ht="15" customHeight="1">
      <c r="A590" s="16">
        <v>586</v>
      </c>
      <c r="B590" s="4" t="s">
        <v>541</v>
      </c>
      <c r="C590" s="4" t="s">
        <v>176</v>
      </c>
      <c r="D590" s="139">
        <v>44719.717009641201</v>
      </c>
    </row>
    <row r="591" spans="1:4" ht="15" customHeight="1">
      <c r="A591" s="16">
        <v>587</v>
      </c>
      <c r="B591" s="4" t="s">
        <v>542</v>
      </c>
      <c r="C591" s="4" t="s">
        <v>180</v>
      </c>
      <c r="D591" s="139">
        <v>44719.705640821754</v>
      </c>
    </row>
    <row r="592" spans="1:4" ht="15" customHeight="1">
      <c r="A592" s="16">
        <v>588</v>
      </c>
      <c r="B592" s="4" t="s">
        <v>544</v>
      </c>
      <c r="C592" s="4" t="s">
        <v>184</v>
      </c>
      <c r="D592" s="139">
        <v>44710.970408136571</v>
      </c>
    </row>
    <row r="593" spans="1:4" ht="15" customHeight="1">
      <c r="A593" s="16">
        <v>589</v>
      </c>
      <c r="B593" s="4" t="s">
        <v>543</v>
      </c>
      <c r="C593" s="4" t="s">
        <v>177</v>
      </c>
      <c r="D593" s="139">
        <v>44710.969732256941</v>
      </c>
    </row>
    <row r="594" spans="1:4" ht="15" customHeight="1">
      <c r="A594" s="16">
        <v>590</v>
      </c>
      <c r="B594" s="4" t="s">
        <v>550</v>
      </c>
      <c r="C594" s="4" t="s">
        <v>182</v>
      </c>
      <c r="D594" s="139">
        <v>44710.966959687496</v>
      </c>
    </row>
    <row r="595" spans="1:4" ht="15" customHeight="1">
      <c r="A595" s="16">
        <v>591</v>
      </c>
      <c r="B595" s="4" t="s">
        <v>549</v>
      </c>
      <c r="C595" s="4" t="s">
        <v>177</v>
      </c>
      <c r="D595" s="139">
        <v>44710.966289618053</v>
      </c>
    </row>
    <row r="596" spans="1:4" ht="15" customHeight="1">
      <c r="A596" s="16">
        <v>592</v>
      </c>
      <c r="B596" s="4" t="s">
        <v>551</v>
      </c>
      <c r="C596" s="4" t="s">
        <v>182</v>
      </c>
      <c r="D596" s="139">
        <v>44710.964612881944</v>
      </c>
    </row>
    <row r="597" spans="1:4" ht="15" customHeight="1">
      <c r="A597" s="16">
        <v>593</v>
      </c>
      <c r="B597" s="4" t="s">
        <v>548</v>
      </c>
      <c r="C597" s="4" t="s">
        <v>176</v>
      </c>
      <c r="D597" s="139">
        <v>44710.963737152779</v>
      </c>
    </row>
    <row r="598" spans="1:4" ht="15" customHeight="1">
      <c r="A598" s="16">
        <v>594</v>
      </c>
      <c r="B598" s="4" t="s">
        <v>547</v>
      </c>
      <c r="C598" s="4" t="s">
        <v>177</v>
      </c>
      <c r="D598" s="139">
        <v>44708.45325165509</v>
      </c>
    </row>
    <row r="599" spans="1:4" ht="15" customHeight="1">
      <c r="A599" s="16">
        <v>595</v>
      </c>
      <c r="B599" s="4" t="s">
        <v>546</v>
      </c>
      <c r="C599" s="4" t="s">
        <v>176</v>
      </c>
      <c r="D599" s="139">
        <v>44708.451587696756</v>
      </c>
    </row>
    <row r="600" spans="1:4" ht="15" customHeight="1">
      <c r="A600" s="16">
        <v>596</v>
      </c>
      <c r="B600" s="4" t="s">
        <v>545</v>
      </c>
      <c r="C600" s="4" t="s">
        <v>176</v>
      </c>
      <c r="D600" s="139">
        <v>44708.449667939814</v>
      </c>
    </row>
    <row r="601" spans="1:4" ht="15" customHeight="1">
      <c r="A601" s="16">
        <v>597</v>
      </c>
      <c r="B601" s="4" t="s">
        <v>552</v>
      </c>
      <c r="C601" s="4" t="s">
        <v>176</v>
      </c>
      <c r="D601" s="139">
        <v>44700.657316122684</v>
      </c>
    </row>
    <row r="602" spans="1:4" ht="15" customHeight="1">
      <c r="A602" s="16">
        <v>598</v>
      </c>
      <c r="B602" s="4" t="s">
        <v>553</v>
      </c>
      <c r="C602" s="4" t="s">
        <v>180</v>
      </c>
      <c r="D602" s="139">
        <v>44700.478812268513</v>
      </c>
    </row>
    <row r="603" spans="1:4" ht="15" customHeight="1">
      <c r="A603" s="16">
        <v>599</v>
      </c>
      <c r="B603" s="4" t="s">
        <v>554</v>
      </c>
      <c r="C603" s="4" t="s">
        <v>176</v>
      </c>
      <c r="D603" s="139">
        <v>44700.474404085646</v>
      </c>
    </row>
    <row r="604" spans="1:4" ht="15" customHeight="1">
      <c r="A604" s="16">
        <v>600</v>
      </c>
      <c r="B604" s="4" t="s">
        <v>555</v>
      </c>
      <c r="C604" s="4" t="s">
        <v>176</v>
      </c>
      <c r="D604" s="139">
        <v>44700.473304363426</v>
      </c>
    </row>
    <row r="605" spans="1:4" ht="15" customHeight="1">
      <c r="A605" s="16">
        <v>601</v>
      </c>
      <c r="B605" s="4" t="s">
        <v>556</v>
      </c>
      <c r="C605" s="4" t="s">
        <v>176</v>
      </c>
      <c r="D605" s="139">
        <v>44700.471914895832</v>
      </c>
    </row>
    <row r="606" spans="1:4" ht="15" customHeight="1">
      <c r="A606" s="16">
        <v>602</v>
      </c>
      <c r="B606" s="4" t="s">
        <v>556</v>
      </c>
      <c r="C606" s="4" t="s">
        <v>176</v>
      </c>
      <c r="D606" s="139">
        <v>44698.701560416666</v>
      </c>
    </row>
    <row r="607" spans="1:4" ht="15" customHeight="1">
      <c r="A607" s="16">
        <v>603</v>
      </c>
      <c r="B607" s="4" t="s">
        <v>560</v>
      </c>
      <c r="C607" s="4" t="s">
        <v>176</v>
      </c>
      <c r="D607" s="139">
        <v>44697.633737962962</v>
      </c>
    </row>
    <row r="608" spans="1:4" ht="15" customHeight="1">
      <c r="A608" s="16">
        <v>604</v>
      </c>
      <c r="B608" s="4" t="s">
        <v>558</v>
      </c>
      <c r="C608" s="4" t="s">
        <v>176</v>
      </c>
      <c r="D608" s="139">
        <v>44697.631568483797</v>
      </c>
    </row>
    <row r="609" spans="1:4" ht="15" customHeight="1">
      <c r="A609" s="16">
        <v>605</v>
      </c>
      <c r="B609" s="4" t="s">
        <v>251</v>
      </c>
      <c r="C609" s="4" t="s">
        <v>182</v>
      </c>
      <c r="D609" s="139">
        <v>44697.627083414351</v>
      </c>
    </row>
    <row r="610" spans="1:4" ht="15" customHeight="1">
      <c r="A610" s="16">
        <v>606</v>
      </c>
      <c r="B610" s="4" t="s">
        <v>557</v>
      </c>
      <c r="C610" s="4" t="s">
        <v>185</v>
      </c>
      <c r="D610" s="139">
        <v>44697.62309887731</v>
      </c>
    </row>
    <row r="611" spans="1:4" ht="15" customHeight="1">
      <c r="A611" s="16">
        <v>607</v>
      </c>
      <c r="B611" s="4" t="s">
        <v>559</v>
      </c>
      <c r="C611" s="4" t="s">
        <v>176</v>
      </c>
      <c r="D611" s="139">
        <v>44695.496447303238</v>
      </c>
    </row>
    <row r="612" spans="1:4" ht="15" customHeight="1">
      <c r="A612" s="16">
        <v>608</v>
      </c>
      <c r="B612" s="4" t="s">
        <v>536</v>
      </c>
      <c r="C612" s="4" t="s">
        <v>180</v>
      </c>
      <c r="D612" s="139">
        <v>44692.517666238426</v>
      </c>
    </row>
    <row r="613" spans="1:4" ht="15" customHeight="1">
      <c r="A613" s="16">
        <v>609</v>
      </c>
      <c r="B613" s="4" t="s">
        <v>251</v>
      </c>
      <c r="C613" s="4" t="s">
        <v>182</v>
      </c>
      <c r="D613" s="139">
        <v>44692.516648379627</v>
      </c>
    </row>
    <row r="614" spans="1:4" ht="15" customHeight="1">
      <c r="A614" s="16">
        <v>610</v>
      </c>
      <c r="B614" s="4" t="s">
        <v>564</v>
      </c>
      <c r="C614" s="4" t="s">
        <v>176</v>
      </c>
      <c r="D614" s="139">
        <v>44692.513436307869</v>
      </c>
    </row>
    <row r="615" spans="1:4" ht="15" customHeight="1">
      <c r="A615" s="16">
        <v>611</v>
      </c>
      <c r="B615" s="4" t="s">
        <v>563</v>
      </c>
      <c r="C615" s="4" t="s">
        <v>176</v>
      </c>
      <c r="D615" s="139">
        <v>44692.510701192128</v>
      </c>
    </row>
    <row r="616" spans="1:4" ht="15" customHeight="1">
      <c r="A616" s="16">
        <v>612</v>
      </c>
      <c r="B616" s="4" t="s">
        <v>562</v>
      </c>
      <c r="C616" s="4" t="s">
        <v>180</v>
      </c>
      <c r="D616" s="139">
        <v>44692.426709143518</v>
      </c>
    </row>
    <row r="617" spans="1:4" ht="15" customHeight="1">
      <c r="A617" s="16">
        <v>613</v>
      </c>
      <c r="B617" s="4" t="s">
        <v>561</v>
      </c>
      <c r="C617" s="4" t="s">
        <v>176</v>
      </c>
      <c r="D617" s="139">
        <v>44692.424280405088</v>
      </c>
    </row>
    <row r="618" spans="1:4" ht="15" customHeight="1">
      <c r="A618" s="16">
        <v>614</v>
      </c>
      <c r="B618" s="4" t="s">
        <v>565</v>
      </c>
      <c r="C618" s="4" t="s">
        <v>180</v>
      </c>
      <c r="D618" s="139">
        <v>44692.421804745369</v>
      </c>
    </row>
    <row r="619" spans="1:4" ht="15" customHeight="1">
      <c r="A619" s="16">
        <v>615</v>
      </c>
      <c r="B619" s="4" t="s">
        <v>566</v>
      </c>
      <c r="C619" s="4" t="s">
        <v>180</v>
      </c>
      <c r="D619" s="139">
        <v>44692.421188576387</v>
      </c>
    </row>
    <row r="620" spans="1:4" ht="15" customHeight="1">
      <c r="A620" s="16">
        <v>616</v>
      </c>
      <c r="B620" s="4" t="s">
        <v>567</v>
      </c>
      <c r="C620" s="4" t="s">
        <v>176</v>
      </c>
      <c r="D620" s="139">
        <v>44685.939348298612</v>
      </c>
    </row>
    <row r="621" spans="1:4" ht="15" customHeight="1">
      <c r="A621" s="16">
        <v>617</v>
      </c>
      <c r="B621" s="4" t="s">
        <v>568</v>
      </c>
      <c r="C621" s="4" t="s">
        <v>180</v>
      </c>
      <c r="D621" s="139">
        <v>44685.93653457176</v>
      </c>
    </row>
    <row r="622" spans="1:4" ht="15" customHeight="1">
      <c r="A622" s="16">
        <v>618</v>
      </c>
      <c r="B622" s="4" t="s">
        <v>569</v>
      </c>
      <c r="C622" s="4" t="s">
        <v>176</v>
      </c>
      <c r="D622" s="139">
        <v>44685.931454363425</v>
      </c>
    </row>
    <row r="623" spans="1:4" ht="15" customHeight="1">
      <c r="A623" s="16">
        <v>619</v>
      </c>
      <c r="B623" s="4" t="s">
        <v>570</v>
      </c>
      <c r="C623" s="4" t="s">
        <v>177</v>
      </c>
      <c r="D623" s="139">
        <v>44685.927953668979</v>
      </c>
    </row>
    <row r="624" spans="1:4" ht="15" customHeight="1">
      <c r="A624" s="16">
        <v>620</v>
      </c>
      <c r="B624" s="4" t="s">
        <v>571</v>
      </c>
      <c r="C624" s="4" t="s">
        <v>176</v>
      </c>
      <c r="D624" s="139">
        <v>44685.926970868051</v>
      </c>
    </row>
    <row r="625" spans="1:4" ht="15" customHeight="1">
      <c r="A625" s="16">
        <v>621</v>
      </c>
      <c r="B625" s="4" t="s">
        <v>536</v>
      </c>
      <c r="C625" s="4" t="s">
        <v>180</v>
      </c>
      <c r="D625" s="139">
        <v>44685.924189780089</v>
      </c>
    </row>
    <row r="626" spans="1:4" ht="15" customHeight="1">
      <c r="A626" s="16">
        <v>622</v>
      </c>
      <c r="B626" s="4" t="s">
        <v>224</v>
      </c>
      <c r="C626" s="4" t="s">
        <v>181</v>
      </c>
      <c r="D626" s="139">
        <v>44682.934707986111</v>
      </c>
    </row>
    <row r="627" spans="1:4" ht="15" customHeight="1">
      <c r="A627" s="16">
        <v>623</v>
      </c>
      <c r="B627" s="4" t="s">
        <v>226</v>
      </c>
      <c r="C627" s="4" t="s">
        <v>176</v>
      </c>
      <c r="D627" s="139">
        <v>44682.934080983796</v>
      </c>
    </row>
    <row r="628" spans="1:4" ht="15" customHeight="1">
      <c r="A628" s="16">
        <v>624</v>
      </c>
      <c r="B628" s="4" t="s">
        <v>227</v>
      </c>
      <c r="C628" s="4" t="s">
        <v>189</v>
      </c>
      <c r="D628" s="139">
        <v>44682.933442442125</v>
      </c>
    </row>
    <row r="629" spans="1:4" ht="15" customHeight="1">
      <c r="A629" s="16">
        <v>625</v>
      </c>
      <c r="B629" s="4" t="s">
        <v>228</v>
      </c>
      <c r="C629" s="4" t="s">
        <v>176</v>
      </c>
      <c r="D629" s="139">
        <v>44682.932923379631</v>
      </c>
    </row>
    <row r="630" spans="1:4" ht="15" customHeight="1">
      <c r="A630" s="16">
        <v>626</v>
      </c>
      <c r="B630" s="4" t="s">
        <v>517</v>
      </c>
      <c r="C630" s="4" t="s">
        <v>176</v>
      </c>
      <c r="D630" s="139">
        <v>44682.931194016201</v>
      </c>
    </row>
    <row r="631" spans="1:4" ht="15" customHeight="1">
      <c r="A631" s="16">
        <v>627</v>
      </c>
      <c r="B631" s="4" t="s">
        <v>229</v>
      </c>
      <c r="C631" s="4" t="s">
        <v>176</v>
      </c>
      <c r="D631" s="139">
        <v>44682.930041435182</v>
      </c>
    </row>
    <row r="632" spans="1:4" ht="15" customHeight="1">
      <c r="A632" s="16">
        <v>628</v>
      </c>
      <c r="B632" s="4" t="s">
        <v>519</v>
      </c>
      <c r="C632" s="4" t="s">
        <v>178</v>
      </c>
      <c r="D632" s="139">
        <v>44682.928965081017</v>
      </c>
    </row>
    <row r="633" spans="1:4" ht="15" customHeight="1">
      <c r="A633" s="16">
        <v>629</v>
      </c>
      <c r="B633" s="4" t="s">
        <v>520</v>
      </c>
      <c r="C633" s="4" t="s">
        <v>337</v>
      </c>
      <c r="D633" s="139">
        <v>44682.927922997682</v>
      </c>
    </row>
    <row r="634" spans="1:4" ht="15" customHeight="1">
      <c r="A634" s="16">
        <v>630</v>
      </c>
      <c r="B634" s="4" t="s">
        <v>572</v>
      </c>
      <c r="C634" s="4" t="s">
        <v>182</v>
      </c>
      <c r="D634" s="139">
        <v>44682.926996527778</v>
      </c>
    </row>
    <row r="635" spans="1:4" ht="15" customHeight="1">
      <c r="A635" s="16">
        <v>631</v>
      </c>
      <c r="B635" s="4" t="s">
        <v>573</v>
      </c>
      <c r="C635" s="4" t="s">
        <v>176</v>
      </c>
      <c r="D635" s="139">
        <v>44675.582303009258</v>
      </c>
    </row>
    <row r="636" spans="1:4" ht="15" customHeight="1">
      <c r="A636" s="16">
        <v>632</v>
      </c>
      <c r="B636" s="4" t="s">
        <v>574</v>
      </c>
      <c r="C636" s="4" t="s">
        <v>176</v>
      </c>
      <c r="D636" s="139">
        <v>44673.620756215278</v>
      </c>
    </row>
    <row r="637" spans="1:4" ht="15" customHeight="1">
      <c r="A637" s="16">
        <v>633</v>
      </c>
      <c r="B637" s="4" t="s">
        <v>568</v>
      </c>
      <c r="C637" s="4" t="s">
        <v>180</v>
      </c>
      <c r="D637" s="139">
        <v>44673.613896215276</v>
      </c>
    </row>
    <row r="638" spans="1:4" ht="15" customHeight="1">
      <c r="A638" s="16">
        <v>634</v>
      </c>
      <c r="B638" s="4" t="s">
        <v>572</v>
      </c>
      <c r="C638" s="4" t="s">
        <v>182</v>
      </c>
      <c r="D638" s="139">
        <v>44673.610354861106</v>
      </c>
    </row>
    <row r="639" spans="1:4" ht="15" customHeight="1">
      <c r="A639" s="16">
        <v>635</v>
      </c>
      <c r="B639" s="4" t="s">
        <v>575</v>
      </c>
      <c r="C639" s="4" t="s">
        <v>176</v>
      </c>
      <c r="D639" s="139">
        <v>44671.66777349537</v>
      </c>
    </row>
    <row r="640" spans="1:4" ht="15" customHeight="1">
      <c r="A640" s="16">
        <v>636</v>
      </c>
      <c r="B640" s="4" t="s">
        <v>576</v>
      </c>
      <c r="C640" s="4" t="s">
        <v>176</v>
      </c>
      <c r="D640" s="139">
        <v>44671.665149386572</v>
      </c>
    </row>
    <row r="641" spans="1:4" ht="15" customHeight="1">
      <c r="A641" s="16">
        <v>637</v>
      </c>
      <c r="B641" s="4" t="s">
        <v>568</v>
      </c>
      <c r="C641" s="4" t="s">
        <v>180</v>
      </c>
      <c r="D641" s="139">
        <v>44671.658397997686</v>
      </c>
    </row>
    <row r="642" spans="1:4" ht="15" customHeight="1">
      <c r="A642" s="16">
        <v>638</v>
      </c>
      <c r="B642" s="4" t="s">
        <v>572</v>
      </c>
      <c r="C642" s="4" t="s">
        <v>182</v>
      </c>
      <c r="D642" s="139">
        <v>44671.652747881941</v>
      </c>
    </row>
    <row r="643" spans="1:4" ht="15" customHeight="1">
      <c r="A643" s="16">
        <v>639</v>
      </c>
      <c r="B643" s="4" t="s">
        <v>577</v>
      </c>
      <c r="C643" s="4" t="s">
        <v>176</v>
      </c>
      <c r="D643" s="139">
        <v>44671.651301006939</v>
      </c>
    </row>
    <row r="644" spans="1:4" ht="15" customHeight="1">
      <c r="A644" s="16">
        <v>640</v>
      </c>
      <c r="B644" s="4" t="s">
        <v>578</v>
      </c>
      <c r="C644" s="4" t="s">
        <v>182</v>
      </c>
      <c r="D644" s="139">
        <v>44671.649711076388</v>
      </c>
    </row>
    <row r="645" spans="1:4" ht="15" customHeight="1">
      <c r="A645" s="16">
        <v>641</v>
      </c>
      <c r="B645" s="4" t="s">
        <v>536</v>
      </c>
      <c r="C645" s="4" t="s">
        <v>180</v>
      </c>
      <c r="D645" s="139">
        <v>44671.647357557871</v>
      </c>
    </row>
    <row r="646" spans="1:4" ht="15" customHeight="1">
      <c r="A646" s="16">
        <v>642</v>
      </c>
      <c r="B646" s="4" t="s">
        <v>574</v>
      </c>
      <c r="C646" s="4" t="s">
        <v>176</v>
      </c>
      <c r="D646" s="139">
        <v>44671.643262152778</v>
      </c>
    </row>
    <row r="647" spans="1:4" ht="15" customHeight="1">
      <c r="A647" s="16">
        <v>643</v>
      </c>
      <c r="B647" s="4" t="s">
        <v>579</v>
      </c>
      <c r="C647" s="4" t="s">
        <v>185</v>
      </c>
      <c r="D647" s="139">
        <v>44671.63970274305</v>
      </c>
    </row>
    <row r="648" spans="1:4" ht="15" customHeight="1">
      <c r="A648" s="16">
        <v>644</v>
      </c>
      <c r="B648" s="4" t="s">
        <v>234</v>
      </c>
      <c r="C648" s="4" t="s">
        <v>180</v>
      </c>
      <c r="D648" s="139">
        <v>44671.530295717588</v>
      </c>
    </row>
    <row r="649" spans="1:4" ht="15" customHeight="1">
      <c r="A649" s="16">
        <v>645</v>
      </c>
      <c r="B649" s="4" t="s">
        <v>581</v>
      </c>
      <c r="C649" s="4" t="s">
        <v>176</v>
      </c>
      <c r="D649" s="139">
        <v>44662.666230752315</v>
      </c>
    </row>
    <row r="650" spans="1:4" ht="15" customHeight="1">
      <c r="A650" s="16">
        <v>646</v>
      </c>
      <c r="B650" s="4" t="s">
        <v>580</v>
      </c>
      <c r="C650" s="4" t="s">
        <v>337</v>
      </c>
      <c r="D650" s="139">
        <v>44662.663760798612</v>
      </c>
    </row>
    <row r="651" spans="1:4" ht="15" customHeight="1">
      <c r="A651" s="16">
        <v>647</v>
      </c>
      <c r="B651" s="4" t="s">
        <v>536</v>
      </c>
      <c r="C651" s="4" t="s">
        <v>180</v>
      </c>
      <c r="D651" s="139">
        <v>44662.523431516202</v>
      </c>
    </row>
    <row r="652" spans="1:4" ht="15" customHeight="1">
      <c r="A652" s="16">
        <v>648</v>
      </c>
      <c r="B652" s="4" t="s">
        <v>520</v>
      </c>
      <c r="C652" s="4" t="s">
        <v>337</v>
      </c>
      <c r="D652" s="139">
        <v>44662.521635960649</v>
      </c>
    </row>
    <row r="653" spans="1:4" ht="15" customHeight="1">
      <c r="A653" s="16">
        <v>649</v>
      </c>
      <c r="B653" s="4" t="s">
        <v>519</v>
      </c>
      <c r="C653" s="4" t="s">
        <v>178</v>
      </c>
      <c r="D653" s="139">
        <v>44662.513059872683</v>
      </c>
    </row>
    <row r="654" spans="1:4" ht="15" customHeight="1">
      <c r="A654" s="16">
        <v>650</v>
      </c>
      <c r="B654" s="4" t="s">
        <v>228</v>
      </c>
      <c r="C654" s="4" t="s">
        <v>176</v>
      </c>
      <c r="D654" s="139">
        <v>44662.511170023143</v>
      </c>
    </row>
    <row r="655" spans="1:4" ht="15" customHeight="1">
      <c r="A655" s="16">
        <v>651</v>
      </c>
      <c r="B655" s="4" t="s">
        <v>229</v>
      </c>
      <c r="C655" s="4" t="s">
        <v>176</v>
      </c>
      <c r="D655" s="139">
        <v>44662.510332407408</v>
      </c>
    </row>
    <row r="656" spans="1:4" ht="15" customHeight="1">
      <c r="A656" s="16">
        <v>652</v>
      </c>
      <c r="B656" s="4" t="s">
        <v>518</v>
      </c>
      <c r="C656" s="4" t="s">
        <v>176</v>
      </c>
      <c r="D656" s="139">
        <v>44662.508968518516</v>
      </c>
    </row>
    <row r="657" spans="1:4" ht="15" customHeight="1">
      <c r="A657" s="16">
        <v>653</v>
      </c>
      <c r="B657" s="4" t="s">
        <v>227</v>
      </c>
      <c r="C657" s="4" t="s">
        <v>189</v>
      </c>
      <c r="D657" s="139">
        <v>44662.508255636574</v>
      </c>
    </row>
    <row r="658" spans="1:4" ht="15" customHeight="1">
      <c r="A658" s="16">
        <v>654</v>
      </c>
      <c r="B658" s="4" t="s">
        <v>226</v>
      </c>
      <c r="C658" s="4" t="s">
        <v>176</v>
      </c>
      <c r="D658" s="139">
        <v>44662.50649915509</v>
      </c>
    </row>
    <row r="659" spans="1:4" ht="15" customHeight="1">
      <c r="A659" s="16">
        <v>655</v>
      </c>
      <c r="B659" s="4" t="s">
        <v>517</v>
      </c>
      <c r="C659" s="4" t="s">
        <v>176</v>
      </c>
      <c r="D659" s="139">
        <v>44662.505927048609</v>
      </c>
    </row>
    <row r="660" spans="1:4" ht="15" customHeight="1">
      <c r="A660" s="16">
        <v>656</v>
      </c>
      <c r="B660" s="4" t="s">
        <v>582</v>
      </c>
      <c r="C660" s="4" t="s">
        <v>178</v>
      </c>
      <c r="D660" s="139">
        <v>44661.8363378125</v>
      </c>
    </row>
    <row r="661" spans="1:4" ht="15" customHeight="1">
      <c r="A661" s="16">
        <v>657</v>
      </c>
      <c r="B661" s="4" t="s">
        <v>520</v>
      </c>
      <c r="C661" s="4" t="s">
        <v>337</v>
      </c>
      <c r="D661" s="139">
        <v>44657.515308182868</v>
      </c>
    </row>
    <row r="662" spans="1:4" ht="15" customHeight="1">
      <c r="A662" s="16">
        <v>658</v>
      </c>
      <c r="B662" s="4" t="s">
        <v>519</v>
      </c>
      <c r="C662" s="4" t="s">
        <v>178</v>
      </c>
      <c r="D662" s="139">
        <v>44657.514384490736</v>
      </c>
    </row>
    <row r="663" spans="1:4" ht="15" customHeight="1">
      <c r="A663" s="16">
        <v>659</v>
      </c>
      <c r="B663" s="4" t="s">
        <v>229</v>
      </c>
      <c r="C663" s="4" t="s">
        <v>176</v>
      </c>
      <c r="D663" s="139">
        <v>44657.513555983795</v>
      </c>
    </row>
    <row r="664" spans="1:4" ht="15" customHeight="1">
      <c r="A664" s="16">
        <v>660</v>
      </c>
      <c r="B664" s="4" t="s">
        <v>228</v>
      </c>
      <c r="C664" s="4" t="s">
        <v>176</v>
      </c>
      <c r="D664" s="139">
        <v>44657.512580011571</v>
      </c>
    </row>
    <row r="665" spans="1:4" ht="15" customHeight="1">
      <c r="A665" s="16">
        <v>661</v>
      </c>
      <c r="B665" s="4" t="s">
        <v>227</v>
      </c>
      <c r="C665" s="4" t="s">
        <v>189</v>
      </c>
      <c r="D665" s="139">
        <v>44657.511820601852</v>
      </c>
    </row>
    <row r="666" spans="1:4" ht="15" customHeight="1">
      <c r="A666" s="16">
        <v>662</v>
      </c>
      <c r="B666" s="4" t="s">
        <v>224</v>
      </c>
      <c r="C666" s="4" t="s">
        <v>181</v>
      </c>
      <c r="D666" s="139">
        <v>44657.511081979166</v>
      </c>
    </row>
    <row r="667" spans="1:4" ht="15" customHeight="1">
      <c r="A667" s="16">
        <v>663</v>
      </c>
      <c r="B667" s="4" t="s">
        <v>225</v>
      </c>
      <c r="C667" s="4" t="s">
        <v>176</v>
      </c>
      <c r="D667" s="139">
        <v>44657.504061689811</v>
      </c>
    </row>
    <row r="668" spans="1:4" ht="15" customHeight="1">
      <c r="A668" s="16">
        <v>664</v>
      </c>
      <c r="B668" s="4" t="s">
        <v>584</v>
      </c>
      <c r="C668" s="4" t="s">
        <v>176</v>
      </c>
      <c r="D668" s="139">
        <v>44657.503309872685</v>
      </c>
    </row>
    <row r="669" spans="1:4" ht="15" customHeight="1">
      <c r="A669" s="16">
        <v>665</v>
      </c>
      <c r="B669" s="4" t="s">
        <v>583</v>
      </c>
      <c r="C669" s="4" t="s">
        <v>181</v>
      </c>
      <c r="D669" s="139">
        <v>44657.500741238422</v>
      </c>
    </row>
    <row r="670" spans="1:4" ht="15" customHeight="1">
      <c r="A670" s="16">
        <v>666</v>
      </c>
      <c r="B670" s="4" t="s">
        <v>228</v>
      </c>
      <c r="C670" s="4" t="s">
        <v>176</v>
      </c>
      <c r="D670" s="139">
        <v>44656.608293020829</v>
      </c>
    </row>
    <row r="671" spans="1:4" ht="15" customHeight="1">
      <c r="A671" s="16">
        <v>667</v>
      </c>
      <c r="B671" s="4" t="s">
        <v>227</v>
      </c>
      <c r="C671" s="4" t="s">
        <v>189</v>
      </c>
      <c r="D671" s="139">
        <v>44656.60739853009</v>
      </c>
    </row>
    <row r="672" spans="1:4" ht="15" customHeight="1">
      <c r="A672" s="16">
        <v>668</v>
      </c>
      <c r="B672" s="4" t="s">
        <v>229</v>
      </c>
      <c r="C672" s="4" t="s">
        <v>176</v>
      </c>
      <c r="D672" s="139">
        <v>44656.606718136572</v>
      </c>
    </row>
    <row r="673" spans="1:4" ht="15" customHeight="1">
      <c r="A673" s="16">
        <v>669</v>
      </c>
      <c r="B673" s="4" t="s">
        <v>226</v>
      </c>
      <c r="C673" s="4" t="s">
        <v>176</v>
      </c>
      <c r="D673" s="139">
        <v>44656.605976585648</v>
      </c>
    </row>
    <row r="674" spans="1:4" ht="15" customHeight="1">
      <c r="A674" s="16">
        <v>670</v>
      </c>
      <c r="B674" s="4" t="s">
        <v>224</v>
      </c>
      <c r="C674" s="4" t="s">
        <v>181</v>
      </c>
      <c r="D674" s="139">
        <v>44656.605000428237</v>
      </c>
    </row>
    <row r="675" spans="1:4" ht="15" customHeight="1">
      <c r="A675" s="16">
        <v>671</v>
      </c>
      <c r="B675" s="4" t="s">
        <v>225</v>
      </c>
      <c r="C675" s="4" t="s">
        <v>176</v>
      </c>
      <c r="D675" s="139">
        <v>44656.603794675924</v>
      </c>
    </row>
    <row r="676" spans="1:4" ht="15">
      <c r="A676" s="16">
        <v>672</v>
      </c>
      <c r="B676" s="4" t="s">
        <v>536</v>
      </c>
      <c r="C676" s="4" t="s">
        <v>180</v>
      </c>
      <c r="D676" s="139">
        <v>44656.602016979166</v>
      </c>
    </row>
    <row r="677" spans="1:4" ht="15">
      <c r="A677" s="16">
        <v>673</v>
      </c>
      <c r="B677" s="4" t="s">
        <v>585</v>
      </c>
      <c r="C677" s="4" t="s">
        <v>176</v>
      </c>
      <c r="D677" s="139">
        <v>44656.600469363424</v>
      </c>
    </row>
    <row r="678" spans="1:4" ht="15">
      <c r="A678" s="16">
        <v>674</v>
      </c>
      <c r="B678" s="4" t="s">
        <v>586</v>
      </c>
      <c r="C678" s="4" t="s">
        <v>186</v>
      </c>
      <c r="D678" s="139">
        <v>44654.93996689815</v>
      </c>
    </row>
    <row r="679" spans="1:4" ht="15">
      <c r="A679" s="16">
        <v>675</v>
      </c>
      <c r="B679" s="4" t="s">
        <v>225</v>
      </c>
      <c r="C679" s="4" t="s">
        <v>176</v>
      </c>
      <c r="D679" s="139">
        <v>44654.938530636573</v>
      </c>
    </row>
    <row r="680" spans="1:4" ht="15">
      <c r="A680" s="16">
        <v>676</v>
      </c>
      <c r="B680" s="4" t="s">
        <v>224</v>
      </c>
      <c r="C680" s="4" t="s">
        <v>181</v>
      </c>
      <c r="D680" s="139">
        <v>44654.937659224532</v>
      </c>
    </row>
    <row r="681" spans="1:4" ht="15">
      <c r="A681" s="16">
        <v>677</v>
      </c>
      <c r="B681" s="4" t="s">
        <v>226</v>
      </c>
      <c r="C681" s="4" t="s">
        <v>176</v>
      </c>
      <c r="D681" s="139">
        <v>44654.936302048613</v>
      </c>
    </row>
    <row r="682" spans="1:4" ht="15">
      <c r="A682" s="16">
        <v>678</v>
      </c>
      <c r="B682" s="4" t="s">
        <v>227</v>
      </c>
      <c r="C682" s="4" t="s">
        <v>189</v>
      </c>
      <c r="D682" s="139">
        <v>44654.935619479162</v>
      </c>
    </row>
    <row r="683" spans="1:4" ht="15">
      <c r="A683" s="16">
        <v>679</v>
      </c>
      <c r="B683" s="4" t="s">
        <v>228</v>
      </c>
      <c r="C683" s="4" t="s">
        <v>176</v>
      </c>
      <c r="D683" s="139">
        <v>44654.934774849535</v>
      </c>
    </row>
    <row r="684" spans="1:4" ht="15">
      <c r="A684" s="16">
        <v>680</v>
      </c>
      <c r="B684" s="4" t="s">
        <v>229</v>
      </c>
      <c r="C684" s="4" t="s">
        <v>176</v>
      </c>
      <c r="D684" s="139">
        <v>44654.933648576385</v>
      </c>
    </row>
    <row r="685" spans="1:4" ht="15">
      <c r="A685" s="16">
        <v>681</v>
      </c>
      <c r="B685" s="4" t="s">
        <v>587</v>
      </c>
      <c r="C685" s="4" t="s">
        <v>176</v>
      </c>
      <c r="D685" s="139">
        <v>44654.932581249996</v>
      </c>
    </row>
    <row r="686" spans="1:4" ht="15">
      <c r="A686" s="16">
        <v>682</v>
      </c>
      <c r="B686" s="4" t="s">
        <v>230</v>
      </c>
      <c r="C686" s="4" t="s">
        <v>176</v>
      </c>
      <c r="D686" s="139">
        <v>44649.801400462959</v>
      </c>
    </row>
    <row r="687" spans="1:4" ht="15">
      <c r="A687" s="16">
        <v>683</v>
      </c>
      <c r="B687" s="4" t="s">
        <v>229</v>
      </c>
      <c r="C687" s="4" t="s">
        <v>176</v>
      </c>
      <c r="D687" s="139">
        <v>44649.799963738427</v>
      </c>
    </row>
    <row r="688" spans="1:4" ht="15">
      <c r="A688" s="16">
        <v>684</v>
      </c>
      <c r="B688" s="4" t="s">
        <v>228</v>
      </c>
      <c r="C688" s="4" t="s">
        <v>176</v>
      </c>
      <c r="D688" s="139">
        <v>44649.798786226849</v>
      </c>
    </row>
    <row r="689" spans="1:4" ht="15">
      <c r="A689" s="16">
        <v>685</v>
      </c>
      <c r="B689" s="4" t="s">
        <v>227</v>
      </c>
      <c r="C689" s="4" t="s">
        <v>189</v>
      </c>
      <c r="D689" s="139">
        <v>44649.797778159722</v>
      </c>
    </row>
    <row r="690" spans="1:4" ht="15">
      <c r="A690" s="16">
        <v>686</v>
      </c>
      <c r="B690" s="4" t="s">
        <v>226</v>
      </c>
      <c r="C690" s="4" t="s">
        <v>176</v>
      </c>
      <c r="D690" s="139">
        <v>44649.796800729164</v>
      </c>
    </row>
    <row r="691" spans="1:4" ht="15">
      <c r="A691" s="16">
        <v>687</v>
      </c>
      <c r="B691" s="4" t="s">
        <v>225</v>
      </c>
      <c r="C691" s="4" t="s">
        <v>176</v>
      </c>
      <c r="D691" s="139">
        <v>44649.796037731481</v>
      </c>
    </row>
    <row r="692" spans="1:4" ht="15">
      <c r="A692" s="16">
        <v>688</v>
      </c>
      <c r="B692" s="4" t="s">
        <v>224</v>
      </c>
      <c r="C692" s="4" t="s">
        <v>181</v>
      </c>
      <c r="D692" s="139">
        <v>44649.794838923612</v>
      </c>
    </row>
    <row r="693" spans="1:4" ht="15">
      <c r="A693" s="16">
        <v>689</v>
      </c>
      <c r="B693" s="4" t="s">
        <v>227</v>
      </c>
      <c r="C693" s="4" t="s">
        <v>189</v>
      </c>
      <c r="D693" s="139">
        <v>44648.839116898147</v>
      </c>
    </row>
    <row r="694" spans="1:4" ht="15">
      <c r="A694" s="16">
        <v>690</v>
      </c>
      <c r="B694" s="4" t="s">
        <v>229</v>
      </c>
      <c r="C694" s="4" t="s">
        <v>176</v>
      </c>
      <c r="D694" s="139">
        <v>44648.838374502317</v>
      </c>
    </row>
    <row r="695" spans="1:4" ht="15">
      <c r="A695" s="16">
        <v>691</v>
      </c>
      <c r="B695" s="4" t="s">
        <v>228</v>
      </c>
      <c r="C695" s="4" t="s">
        <v>176</v>
      </c>
      <c r="D695" s="139">
        <v>44648.816883680556</v>
      </c>
    </row>
    <row r="696" spans="1:4" ht="15">
      <c r="A696" s="16">
        <v>692</v>
      </c>
      <c r="B696" s="4" t="s">
        <v>226</v>
      </c>
      <c r="C696" s="4" t="s">
        <v>176</v>
      </c>
      <c r="D696" s="139">
        <v>44648.813908715274</v>
      </c>
    </row>
    <row r="697" spans="1:4" ht="15">
      <c r="A697" s="16">
        <v>693</v>
      </c>
      <c r="B697" s="4" t="s">
        <v>225</v>
      </c>
      <c r="C697" s="4" t="s">
        <v>176</v>
      </c>
      <c r="D697" s="139">
        <v>44648.8125840625</v>
      </c>
    </row>
    <row r="698" spans="1:4" ht="15">
      <c r="A698" s="16">
        <v>694</v>
      </c>
      <c r="B698" s="4" t="s">
        <v>231</v>
      </c>
      <c r="C698" s="4" t="s">
        <v>180</v>
      </c>
      <c r="D698" s="139">
        <v>44648.811245335644</v>
      </c>
    </row>
    <row r="699" spans="1:4" ht="15">
      <c r="A699" s="16">
        <v>695</v>
      </c>
      <c r="B699" s="4" t="s">
        <v>233</v>
      </c>
      <c r="C699" s="4" t="s">
        <v>176</v>
      </c>
      <c r="D699" s="139">
        <v>44648.43380914352</v>
      </c>
    </row>
    <row r="700" spans="1:4" ht="15">
      <c r="A700" s="16">
        <v>696</v>
      </c>
      <c r="B700" s="4" t="s">
        <v>231</v>
      </c>
      <c r="C700" s="4" t="s">
        <v>180</v>
      </c>
      <c r="D700" s="139">
        <v>44648.431800659717</v>
      </c>
    </row>
    <row r="701" spans="1:4" ht="15">
      <c r="A701" s="16">
        <v>697</v>
      </c>
      <c r="B701" s="4" t="s">
        <v>232</v>
      </c>
      <c r="C701" s="4" t="s">
        <v>176</v>
      </c>
      <c r="D701" s="139">
        <v>44648.430009178242</v>
      </c>
    </row>
    <row r="702" spans="1:4" ht="15">
      <c r="A702" s="16">
        <v>698</v>
      </c>
      <c r="B702" s="4" t="s">
        <v>234</v>
      </c>
      <c r="C702" s="4" t="s">
        <v>180</v>
      </c>
      <c r="D702" s="139">
        <v>44648.428585995367</v>
      </c>
    </row>
    <row r="703" spans="1:4" ht="15">
      <c r="A703" s="16">
        <v>699</v>
      </c>
      <c r="B703" s="4" t="s">
        <v>235</v>
      </c>
      <c r="C703" s="4" t="s">
        <v>178</v>
      </c>
      <c r="D703" s="139">
        <v>44644.788049386574</v>
      </c>
    </row>
    <row r="704" spans="1:4" ht="15">
      <c r="A704" s="16">
        <v>700</v>
      </c>
      <c r="B704" s="4" t="s">
        <v>234</v>
      </c>
      <c r="C704" s="4" t="s">
        <v>180</v>
      </c>
      <c r="D704" s="139">
        <v>44644.78657762731</v>
      </c>
    </row>
    <row r="705" spans="1:4" ht="15">
      <c r="A705" s="16">
        <v>701</v>
      </c>
      <c r="B705" s="4" t="s">
        <v>238</v>
      </c>
      <c r="C705" s="4" t="s">
        <v>178</v>
      </c>
      <c r="D705" s="139">
        <v>44641.900491053239</v>
      </c>
    </row>
    <row r="706" spans="1:4" ht="15">
      <c r="A706" s="16">
        <v>702</v>
      </c>
      <c r="B706" s="4" t="s">
        <v>237</v>
      </c>
      <c r="C706" s="4" t="s">
        <v>176</v>
      </c>
      <c r="D706" s="139">
        <v>44641.89700853009</v>
      </c>
    </row>
    <row r="707" spans="1:4" ht="15">
      <c r="A707" s="16">
        <v>703</v>
      </c>
      <c r="B707" s="4" t="s">
        <v>236</v>
      </c>
      <c r="C707" s="4" t="s">
        <v>181</v>
      </c>
      <c r="D707" s="139">
        <v>44641.894345451386</v>
      </c>
    </row>
    <row r="708" spans="1:4" ht="15">
      <c r="A708" s="16">
        <v>704</v>
      </c>
      <c r="B708" s="4" t="s">
        <v>240</v>
      </c>
      <c r="C708" s="4" t="s">
        <v>185</v>
      </c>
      <c r="D708" s="139">
        <v>44637.8532815625</v>
      </c>
    </row>
    <row r="709" spans="1:4" ht="15">
      <c r="A709" s="16">
        <v>705</v>
      </c>
      <c r="B709" s="4" t="s">
        <v>241</v>
      </c>
      <c r="C709" s="4" t="s">
        <v>176</v>
      </c>
      <c r="D709" s="139">
        <v>44637.849050925921</v>
      </c>
    </row>
    <row r="710" spans="1:4" ht="15">
      <c r="A710" s="16">
        <v>706</v>
      </c>
      <c r="B710" s="4" t="s">
        <v>239</v>
      </c>
      <c r="C710" s="4" t="s">
        <v>176</v>
      </c>
      <c r="D710" s="139">
        <v>44637.848184178241</v>
      </c>
    </row>
    <row r="711" spans="1:4" ht="15">
      <c r="A711" s="16">
        <v>707</v>
      </c>
      <c r="B711" s="4" t="s">
        <v>242</v>
      </c>
      <c r="C711" s="4" t="s">
        <v>180</v>
      </c>
      <c r="D711" s="139">
        <v>44636.571176122685</v>
      </c>
    </row>
    <row r="712" spans="1:4" ht="15">
      <c r="A712" s="16">
        <v>708</v>
      </c>
      <c r="B712" s="4" t="s">
        <v>243</v>
      </c>
      <c r="C712" s="4" t="s">
        <v>176</v>
      </c>
      <c r="D712" s="139">
        <v>44636.569361076385</v>
      </c>
    </row>
    <row r="713" spans="1:4" ht="15">
      <c r="A713" s="16">
        <v>709</v>
      </c>
      <c r="B713" s="4" t="s">
        <v>244</v>
      </c>
      <c r="C713" s="4" t="s">
        <v>187</v>
      </c>
      <c r="D713" s="139">
        <v>44634.951360844905</v>
      </c>
    </row>
    <row r="714" spans="1:4" ht="15">
      <c r="A714" s="16">
        <v>710</v>
      </c>
      <c r="B714" s="4" t="s">
        <v>245</v>
      </c>
      <c r="C714" s="4" t="s">
        <v>177</v>
      </c>
      <c r="D714" s="139">
        <v>44634.945371759255</v>
      </c>
    </row>
    <row r="715" spans="1:4" ht="15">
      <c r="A715" s="16">
        <v>711</v>
      </c>
      <c r="B715" s="4" t="s">
        <v>246</v>
      </c>
      <c r="C715" s="4" t="s">
        <v>176</v>
      </c>
      <c r="D715" s="139">
        <v>44632.659522916663</v>
      </c>
    </row>
    <row r="716" spans="1:4" ht="15">
      <c r="A716" s="16">
        <v>712</v>
      </c>
      <c r="B716" s="4" t="s">
        <v>247</v>
      </c>
      <c r="C716" s="4" t="s">
        <v>176</v>
      </c>
      <c r="D716" s="139">
        <v>44632.657435219902</v>
      </c>
    </row>
    <row r="717" spans="1:4" ht="15">
      <c r="A717" s="16">
        <v>713</v>
      </c>
      <c r="B717" s="4" t="s">
        <v>248</v>
      </c>
      <c r="C717" s="4" t="s">
        <v>176</v>
      </c>
      <c r="D717" s="139">
        <v>44632.654894791667</v>
      </c>
    </row>
    <row r="718" spans="1:4" ht="15">
      <c r="A718" s="16">
        <v>714</v>
      </c>
      <c r="B718" s="4" t="s">
        <v>249</v>
      </c>
      <c r="C718" s="4" t="s">
        <v>176</v>
      </c>
      <c r="D718" s="139">
        <v>44632.651976701389</v>
      </c>
    </row>
    <row r="719" spans="1:4" ht="15">
      <c r="A719" s="16">
        <v>715</v>
      </c>
      <c r="B719" s="4" t="s">
        <v>250</v>
      </c>
      <c r="C719" s="4" t="s">
        <v>176</v>
      </c>
      <c r="D719" s="139">
        <v>44632.648405057866</v>
      </c>
    </row>
    <row r="720" spans="1:4" ht="15">
      <c r="A720" s="16">
        <v>716</v>
      </c>
      <c r="B720" s="4" t="s">
        <v>251</v>
      </c>
      <c r="C720" s="4" t="s">
        <v>182</v>
      </c>
      <c r="D720" s="139">
        <v>44632.643966053241</v>
      </c>
    </row>
    <row r="721" spans="1:4" ht="15">
      <c r="A721" s="16">
        <v>717</v>
      </c>
      <c r="B721" s="4" t="s">
        <v>254</v>
      </c>
      <c r="C721" s="4" t="s">
        <v>180</v>
      </c>
      <c r="D721" s="139">
        <v>44623.87625778935</v>
      </c>
    </row>
    <row r="722" spans="1:4" ht="15">
      <c r="A722" s="16">
        <v>718</v>
      </c>
      <c r="B722" s="4" t="s">
        <v>253</v>
      </c>
      <c r="C722" s="4" t="s">
        <v>180</v>
      </c>
      <c r="D722" s="139">
        <v>44623.870785532403</v>
      </c>
    </row>
    <row r="723" spans="1:4" ht="15">
      <c r="A723" s="16">
        <v>719</v>
      </c>
      <c r="B723" s="4" t="s">
        <v>252</v>
      </c>
      <c r="C723" s="4" t="s">
        <v>185</v>
      </c>
      <c r="D723" s="139">
        <v>44623.862035648148</v>
      </c>
    </row>
    <row r="724" spans="1:4" ht="15">
      <c r="A724" s="16">
        <v>720</v>
      </c>
      <c r="B724" s="4" t="s">
        <v>183</v>
      </c>
      <c r="C724" s="4" t="s">
        <v>180</v>
      </c>
      <c r="D724" s="139">
        <v>44621.671209143518</v>
      </c>
    </row>
    <row r="725" spans="1:4" ht="15">
      <c r="A725" s="16">
        <v>721</v>
      </c>
      <c r="B725" s="4" t="s">
        <v>256</v>
      </c>
      <c r="C725" s="4" t="s">
        <v>176</v>
      </c>
      <c r="D725" s="139">
        <v>44621.665975694443</v>
      </c>
    </row>
    <row r="726" spans="1:4" ht="15">
      <c r="A726" s="16">
        <v>722</v>
      </c>
      <c r="B726" s="4" t="s">
        <v>255</v>
      </c>
      <c r="C726" s="4" t="s">
        <v>186</v>
      </c>
      <c r="D726" s="139">
        <v>44621.662992627316</v>
      </c>
    </row>
    <row r="727" spans="1:4" ht="15">
      <c r="A727" s="16">
        <v>723</v>
      </c>
      <c r="B727" s="4" t="s">
        <v>257</v>
      </c>
      <c r="C727" s="4" t="s">
        <v>184</v>
      </c>
      <c r="D727" s="139">
        <v>44619.493765474537</v>
      </c>
    </row>
    <row r="728" spans="1:4" ht="15">
      <c r="A728" s="16">
        <v>724</v>
      </c>
      <c r="B728" s="4" t="s">
        <v>259</v>
      </c>
      <c r="C728" s="4" t="s">
        <v>185</v>
      </c>
      <c r="D728" s="139">
        <v>44619.385577662033</v>
      </c>
    </row>
    <row r="729" spans="1:4" ht="15">
      <c r="A729" s="16">
        <v>725</v>
      </c>
      <c r="B729" s="4" t="s">
        <v>258</v>
      </c>
      <c r="C729" s="4" t="s">
        <v>176</v>
      </c>
      <c r="D729" s="139">
        <v>44619.384339085649</v>
      </c>
    </row>
    <row r="730" spans="1:4" ht="15">
      <c r="A730" s="16">
        <v>726</v>
      </c>
      <c r="B730" s="4" t="s">
        <v>260</v>
      </c>
      <c r="C730" s="4" t="s">
        <v>184</v>
      </c>
      <c r="D730" s="139">
        <v>44614.474485995372</v>
      </c>
    </row>
    <row r="731" spans="1:4" ht="15">
      <c r="A731" s="16">
        <v>727</v>
      </c>
      <c r="B731" s="4" t="s">
        <v>264</v>
      </c>
      <c r="C731" s="4" t="s">
        <v>176</v>
      </c>
      <c r="D731" s="139">
        <v>44608.496327777779</v>
      </c>
    </row>
    <row r="732" spans="1:4" ht="15">
      <c r="A732" s="16">
        <v>728</v>
      </c>
      <c r="B732" s="4" t="s">
        <v>263</v>
      </c>
      <c r="C732" s="4" t="s">
        <v>184</v>
      </c>
      <c r="D732" s="139">
        <v>44608.494608530091</v>
      </c>
    </row>
    <row r="733" spans="1:4" ht="15">
      <c r="A733" s="16">
        <v>729</v>
      </c>
      <c r="B733" s="4" t="s">
        <v>262</v>
      </c>
      <c r="C733" s="4" t="s">
        <v>181</v>
      </c>
      <c r="D733" s="139">
        <v>44608.491521724536</v>
      </c>
    </row>
    <row r="734" spans="1:4" ht="15">
      <c r="A734" s="16">
        <v>730</v>
      </c>
      <c r="B734" s="4" t="s">
        <v>261</v>
      </c>
      <c r="C734" s="4" t="s">
        <v>180</v>
      </c>
      <c r="D734" s="139">
        <v>44608.489254166663</v>
      </c>
    </row>
    <row r="735" spans="1:4" ht="15">
      <c r="A735" s="16">
        <v>731</v>
      </c>
      <c r="B735" s="4" t="s">
        <v>266</v>
      </c>
      <c r="C735" s="4" t="s">
        <v>188</v>
      </c>
      <c r="D735" s="139">
        <v>44602.595377743055</v>
      </c>
    </row>
    <row r="736" spans="1:4" ht="15">
      <c r="A736" s="16">
        <v>732</v>
      </c>
      <c r="B736" s="4" t="s">
        <v>265</v>
      </c>
      <c r="C736" s="4" t="s">
        <v>187</v>
      </c>
      <c r="D736" s="139">
        <v>44602.58810494213</v>
      </c>
    </row>
    <row r="737" spans="1:4" ht="15">
      <c r="A737" s="16">
        <v>733</v>
      </c>
      <c r="B737" s="4" t="s">
        <v>270</v>
      </c>
      <c r="C737" s="4" t="s">
        <v>182</v>
      </c>
      <c r="D737" s="139">
        <v>44601.448619710645</v>
      </c>
    </row>
    <row r="738" spans="1:4" ht="15">
      <c r="A738" s="16">
        <v>734</v>
      </c>
      <c r="B738" s="4" t="s">
        <v>269</v>
      </c>
      <c r="C738" s="4" t="s">
        <v>176</v>
      </c>
      <c r="D738" s="139">
        <v>44601.44574293981</v>
      </c>
    </row>
    <row r="739" spans="1:4" ht="15">
      <c r="A739" s="16">
        <v>735</v>
      </c>
      <c r="B739" s="4" t="s">
        <v>268</v>
      </c>
      <c r="C739" s="4" t="s">
        <v>186</v>
      </c>
      <c r="D739" s="139">
        <v>44601.442850543979</v>
      </c>
    </row>
    <row r="740" spans="1:4" ht="15">
      <c r="A740" s="16">
        <v>736</v>
      </c>
      <c r="B740" s="4" t="s">
        <v>267</v>
      </c>
      <c r="C740" s="4" t="s">
        <v>176</v>
      </c>
      <c r="D740" s="139">
        <v>44601.439760879628</v>
      </c>
    </row>
    <row r="741" spans="1:4" ht="15">
      <c r="A741" s="16">
        <v>737</v>
      </c>
      <c r="B741" s="4" t="s">
        <v>175</v>
      </c>
      <c r="C741" s="4" t="s">
        <v>176</v>
      </c>
      <c r="D741" s="139">
        <v>44601.437092094908</v>
      </c>
    </row>
    <row r="742" spans="1:4" ht="15">
      <c r="A742" s="16">
        <v>738</v>
      </c>
      <c r="B742" s="4" t="s">
        <v>272</v>
      </c>
      <c r="C742" s="4" t="s">
        <v>180</v>
      </c>
      <c r="D742" s="139">
        <v>44592.88967971065</v>
      </c>
    </row>
    <row r="743" spans="1:4" ht="15">
      <c r="A743" s="16">
        <v>739</v>
      </c>
      <c r="B743" s="4" t="s">
        <v>271</v>
      </c>
      <c r="C743" s="4" t="s">
        <v>180</v>
      </c>
      <c r="D743" s="139">
        <v>44592.883741863421</v>
      </c>
    </row>
    <row r="744" spans="1:4" ht="15">
      <c r="A744" s="16">
        <v>740</v>
      </c>
      <c r="B744" s="4" t="s">
        <v>275</v>
      </c>
      <c r="C744" s="4" t="s">
        <v>182</v>
      </c>
      <c r="D744" s="139">
        <v>44589.4764965625</v>
      </c>
    </row>
    <row r="745" spans="1:4" ht="15">
      <c r="A745" s="16">
        <v>741</v>
      </c>
      <c r="B745" s="4" t="s">
        <v>274</v>
      </c>
      <c r="C745" s="4" t="s">
        <v>176</v>
      </c>
      <c r="D745" s="139">
        <v>44589.472900266199</v>
      </c>
    </row>
    <row r="746" spans="1:4" ht="15">
      <c r="A746" s="16">
        <v>742</v>
      </c>
      <c r="B746" s="4" t="s">
        <v>273</v>
      </c>
      <c r="C746" s="4" t="s">
        <v>177</v>
      </c>
      <c r="D746" s="139">
        <v>44589.464968518514</v>
      </c>
    </row>
    <row r="747" spans="1:4" ht="15">
      <c r="A747" s="16">
        <v>743</v>
      </c>
      <c r="B747" s="4" t="s">
        <v>279</v>
      </c>
      <c r="C747" s="4" t="s">
        <v>176</v>
      </c>
      <c r="D747" s="139">
        <v>44587.401681365736</v>
      </c>
    </row>
    <row r="748" spans="1:4" ht="15">
      <c r="A748" s="16">
        <v>744</v>
      </c>
      <c r="B748" s="4" t="s">
        <v>278</v>
      </c>
      <c r="C748" s="4" t="s">
        <v>176</v>
      </c>
      <c r="D748" s="139">
        <v>44587.399716168977</v>
      </c>
    </row>
    <row r="749" spans="1:4" ht="15">
      <c r="A749" s="16">
        <v>745</v>
      </c>
      <c r="B749" s="4" t="s">
        <v>277</v>
      </c>
      <c r="C749" s="4" t="s">
        <v>176</v>
      </c>
      <c r="D749" s="139">
        <v>44587.398219062496</v>
      </c>
    </row>
    <row r="750" spans="1:4" ht="15">
      <c r="A750" s="16">
        <v>746</v>
      </c>
      <c r="B750" s="4" t="s">
        <v>276</v>
      </c>
      <c r="C750" s="4" t="s">
        <v>182</v>
      </c>
      <c r="D750" s="139">
        <v>44587.395927199075</v>
      </c>
    </row>
    <row r="751" spans="1:4" ht="15">
      <c r="A751" s="16">
        <v>747</v>
      </c>
      <c r="B751" s="4" t="s">
        <v>276</v>
      </c>
      <c r="C751" s="4" t="s">
        <v>182</v>
      </c>
      <c r="D751" s="139">
        <v>44578.711958564811</v>
      </c>
    </row>
    <row r="752" spans="1:4" ht="15">
      <c r="A752" s="16">
        <v>748</v>
      </c>
      <c r="B752" s="4" t="s">
        <v>280</v>
      </c>
      <c r="C752" s="4" t="s">
        <v>182</v>
      </c>
      <c r="D752" s="139">
        <v>44578.710298761573</v>
      </c>
    </row>
    <row r="753" spans="1:4" ht="15">
      <c r="A753" s="16">
        <v>749</v>
      </c>
      <c r="B753" s="4" t="s">
        <v>276</v>
      </c>
      <c r="C753" s="4" t="s">
        <v>182</v>
      </c>
      <c r="D753" s="139">
        <v>44575.519377118057</v>
      </c>
    </row>
    <row r="754" spans="1:4" ht="15">
      <c r="A754" s="16">
        <v>750</v>
      </c>
      <c r="B754" s="4" t="s">
        <v>282</v>
      </c>
      <c r="C754" s="4" t="s">
        <v>179</v>
      </c>
      <c r="D754" s="139">
        <v>44575.517754942128</v>
      </c>
    </row>
    <row r="755" spans="1:4" ht="15">
      <c r="A755" s="16">
        <v>751</v>
      </c>
      <c r="B755" s="4" t="s">
        <v>281</v>
      </c>
      <c r="C755" s="4" t="s">
        <v>176</v>
      </c>
      <c r="D755" s="139">
        <v>44575.515742858792</v>
      </c>
    </row>
    <row r="756" spans="1:4" ht="15">
      <c r="A756" s="16">
        <v>752</v>
      </c>
      <c r="B756" s="4" t="s">
        <v>283</v>
      </c>
      <c r="C756" s="4" t="s">
        <v>177</v>
      </c>
      <c r="D756" s="139">
        <v>44574.393066400458</v>
      </c>
    </row>
    <row r="757" spans="1:4" ht="15">
      <c r="A757" s="16">
        <v>753</v>
      </c>
      <c r="B757" s="4" t="s">
        <v>284</v>
      </c>
      <c r="C757" s="4" t="s">
        <v>176</v>
      </c>
      <c r="D757" s="139">
        <v>44574.390845520829</v>
      </c>
    </row>
    <row r="758" spans="1:4" ht="15">
      <c r="A758" s="16">
        <v>754</v>
      </c>
      <c r="B758" s="4" t="s">
        <v>277</v>
      </c>
      <c r="C758" s="4" t="s">
        <v>176</v>
      </c>
      <c r="D758" s="139">
        <v>44573.412597800925</v>
      </c>
    </row>
    <row r="759" spans="1:4" ht="15">
      <c r="A759" s="16">
        <v>755</v>
      </c>
      <c r="B759" s="4" t="s">
        <v>285</v>
      </c>
      <c r="C759" s="4" t="s">
        <v>176</v>
      </c>
      <c r="D759" s="139">
        <v>44572.758641435183</v>
      </c>
    </row>
    <row r="760" spans="1:4" ht="15">
      <c r="A760" s="16">
        <v>756</v>
      </c>
      <c r="B760" s="4" t="s">
        <v>286</v>
      </c>
      <c r="C760" s="4" t="s">
        <v>176</v>
      </c>
      <c r="D760" s="139">
        <v>44572.392820636574</v>
      </c>
    </row>
    <row r="761" spans="1:4" ht="15">
      <c r="A761" s="16">
        <v>757</v>
      </c>
      <c r="B761" s="4" t="s">
        <v>287</v>
      </c>
      <c r="C761" s="4" t="s">
        <v>180</v>
      </c>
      <c r="D761" s="139">
        <v>44572.390909571761</v>
      </c>
    </row>
    <row r="762" spans="1:4" ht="15">
      <c r="A762" s="16">
        <v>758</v>
      </c>
      <c r="B762" s="4" t="s">
        <v>289</v>
      </c>
      <c r="C762" s="4" t="s">
        <v>180</v>
      </c>
      <c r="D762" s="139">
        <v>44568.906808831016</v>
      </c>
    </row>
    <row r="763" spans="1:4" ht="15">
      <c r="A763" s="16">
        <v>759</v>
      </c>
      <c r="B763" s="4" t="s">
        <v>288</v>
      </c>
      <c r="C763" s="4" t="s">
        <v>176</v>
      </c>
      <c r="D763" s="139">
        <v>44568.898431828704</v>
      </c>
    </row>
    <row r="764" spans="1:4" ht="15">
      <c r="A764" s="16">
        <v>760</v>
      </c>
      <c r="B764" s="4" t="s">
        <v>283</v>
      </c>
      <c r="C764" s="4" t="s">
        <v>177</v>
      </c>
      <c r="D764" s="139">
        <v>44568.892919444443</v>
      </c>
    </row>
    <row r="765" spans="1:4">
      <c r="A765" s="16">
        <v>761</v>
      </c>
      <c r="B765" s="39"/>
      <c r="C765" s="40"/>
      <c r="D765" s="39"/>
    </row>
    <row r="766" spans="1:4">
      <c r="A766" s="16">
        <v>762</v>
      </c>
      <c r="B766" s="39"/>
      <c r="C766" s="40"/>
      <c r="D766" s="39"/>
    </row>
    <row r="767" spans="1:4">
      <c r="A767" s="16">
        <v>763</v>
      </c>
      <c r="B767" s="39"/>
      <c r="C767" s="40"/>
      <c r="D767" s="39"/>
    </row>
    <row r="768" spans="1:4">
      <c r="A768" s="16">
        <v>764</v>
      </c>
      <c r="B768" s="39"/>
      <c r="C768" s="40"/>
      <c r="D768" s="39"/>
    </row>
    <row r="769" spans="1:4">
      <c r="A769" s="16">
        <v>765</v>
      </c>
      <c r="B769" s="39"/>
      <c r="C769" s="40"/>
      <c r="D769" s="39"/>
    </row>
    <row r="770" spans="1:4">
      <c r="A770" s="16">
        <v>766</v>
      </c>
      <c r="B770" s="39"/>
      <c r="C770" s="40"/>
      <c r="D770" s="39"/>
    </row>
    <row r="771" spans="1:4">
      <c r="A771" s="16">
        <v>767</v>
      </c>
      <c r="B771" s="39"/>
      <c r="C771" s="40"/>
      <c r="D771" s="39"/>
    </row>
    <row r="772" spans="1:4">
      <c r="A772" s="16">
        <v>768</v>
      </c>
      <c r="B772" s="39"/>
      <c r="C772" s="40"/>
      <c r="D772" s="39"/>
    </row>
    <row r="773" spans="1:4">
      <c r="A773" s="16">
        <v>769</v>
      </c>
      <c r="B773" s="39"/>
      <c r="C773" s="40"/>
      <c r="D773" s="39"/>
    </row>
    <row r="774" spans="1:4">
      <c r="A774" s="16">
        <v>770</v>
      </c>
      <c r="B774" s="39"/>
      <c r="C774" s="40"/>
      <c r="D774" s="39"/>
    </row>
    <row r="775" spans="1:4">
      <c r="A775" s="16">
        <v>771</v>
      </c>
      <c r="B775" s="39"/>
      <c r="C775" s="40"/>
      <c r="D775" s="39"/>
    </row>
    <row r="776" spans="1:4">
      <c r="A776" s="16">
        <v>772</v>
      </c>
      <c r="B776" s="39"/>
      <c r="C776" s="40"/>
      <c r="D776" s="39"/>
    </row>
    <row r="777" spans="1:4">
      <c r="A777" s="16">
        <v>773</v>
      </c>
      <c r="B777" s="39"/>
      <c r="C777" s="40"/>
      <c r="D777" s="39"/>
    </row>
    <row r="778" spans="1:4">
      <c r="A778" s="16">
        <v>774</v>
      </c>
      <c r="B778" s="39"/>
      <c r="C778" s="40"/>
      <c r="D778" s="39"/>
    </row>
    <row r="779" spans="1:4">
      <c r="A779" s="16">
        <v>775</v>
      </c>
      <c r="B779" s="39"/>
      <c r="C779" s="40"/>
      <c r="D779" s="39"/>
    </row>
    <row r="780" spans="1:4">
      <c r="A780" s="16">
        <v>776</v>
      </c>
      <c r="B780" s="39"/>
      <c r="C780" s="40"/>
      <c r="D780" s="39"/>
    </row>
    <row r="781" spans="1:4">
      <c r="A781" s="16">
        <v>777</v>
      </c>
      <c r="B781" s="39"/>
      <c r="C781" s="40"/>
      <c r="D781" s="39"/>
    </row>
    <row r="782" spans="1:4">
      <c r="A782" s="16">
        <v>778</v>
      </c>
      <c r="B782" s="39"/>
      <c r="C782" s="40"/>
      <c r="D782" s="39"/>
    </row>
    <row r="783" spans="1:4">
      <c r="A783" s="16">
        <v>779</v>
      </c>
      <c r="B783" s="41"/>
      <c r="C783" s="42"/>
      <c r="D783" s="41"/>
    </row>
    <row r="784" spans="1:4">
      <c r="A784" s="16">
        <v>780</v>
      </c>
      <c r="B784" s="41"/>
      <c r="C784" s="42"/>
      <c r="D784" s="41"/>
    </row>
    <row r="785" spans="1:4">
      <c r="A785" s="16">
        <v>781</v>
      </c>
      <c r="B785" s="41"/>
      <c r="C785" s="42"/>
      <c r="D785" s="41"/>
    </row>
    <row r="786" spans="1:4">
      <c r="A786" s="16">
        <v>782</v>
      </c>
      <c r="B786" s="41"/>
      <c r="C786" s="42"/>
      <c r="D786" s="41"/>
    </row>
    <row r="787" spans="1:4">
      <c r="A787" s="16">
        <v>783</v>
      </c>
      <c r="B787" s="41"/>
      <c r="C787" s="42"/>
      <c r="D787" s="41"/>
    </row>
    <row r="788" spans="1:4">
      <c r="A788" s="16">
        <v>784</v>
      </c>
      <c r="B788" s="41"/>
      <c r="C788" s="42"/>
      <c r="D788" s="41"/>
    </row>
    <row r="789" spans="1:4">
      <c r="A789" s="16">
        <v>785</v>
      </c>
      <c r="B789" s="41"/>
      <c r="C789" s="42"/>
      <c r="D789" s="41"/>
    </row>
    <row r="790" spans="1:4">
      <c r="A790" s="16">
        <v>786</v>
      </c>
      <c r="B790" s="41"/>
      <c r="C790" s="42"/>
      <c r="D790" s="41"/>
    </row>
    <row r="791" spans="1:4">
      <c r="A791" s="16">
        <v>787</v>
      </c>
      <c r="B791" s="41"/>
      <c r="C791" s="42"/>
      <c r="D791" s="41"/>
    </row>
    <row r="792" spans="1:4">
      <c r="A792" s="16">
        <v>788</v>
      </c>
      <c r="B792" s="41"/>
      <c r="C792" s="42"/>
      <c r="D792" s="41"/>
    </row>
    <row r="793" spans="1:4">
      <c r="A793" s="16">
        <v>789</v>
      </c>
      <c r="B793" s="41"/>
      <c r="C793" s="42"/>
      <c r="D793" s="41"/>
    </row>
    <row r="794" spans="1:4">
      <c r="A794" s="16">
        <v>790</v>
      </c>
      <c r="B794" s="41"/>
      <c r="C794" s="42"/>
      <c r="D794" s="41"/>
    </row>
    <row r="795" spans="1:4">
      <c r="A795" s="16">
        <v>791</v>
      </c>
      <c r="B795" s="41"/>
      <c r="C795" s="42"/>
      <c r="D795" s="41"/>
    </row>
    <row r="796" spans="1:4">
      <c r="A796" s="16">
        <v>792</v>
      </c>
      <c r="B796" s="41"/>
      <c r="C796" s="42"/>
      <c r="D796" s="41"/>
    </row>
    <row r="797" spans="1:4">
      <c r="A797" s="16">
        <v>793</v>
      </c>
      <c r="B797" s="41"/>
      <c r="C797" s="42"/>
      <c r="D797" s="41"/>
    </row>
    <row r="798" spans="1:4">
      <c r="A798" s="16">
        <v>794</v>
      </c>
      <c r="B798" s="41"/>
      <c r="C798" s="42"/>
      <c r="D798" s="41"/>
    </row>
    <row r="799" spans="1:4">
      <c r="A799" s="16">
        <v>795</v>
      </c>
      <c r="B799" s="41"/>
      <c r="C799" s="42"/>
      <c r="D799" s="41"/>
    </row>
    <row r="800" spans="1:4">
      <c r="A800" s="16">
        <v>796</v>
      </c>
      <c r="B800" s="41"/>
      <c r="C800" s="42"/>
      <c r="D800" s="41"/>
    </row>
    <row r="801" spans="1:4">
      <c r="A801" s="16">
        <v>797</v>
      </c>
      <c r="B801" s="41"/>
      <c r="C801" s="42"/>
      <c r="D801" s="41"/>
    </row>
    <row r="802" spans="1:4">
      <c r="A802" s="16">
        <v>798</v>
      </c>
      <c r="B802" s="41"/>
      <c r="C802" s="42"/>
      <c r="D802" s="41"/>
    </row>
    <row r="803" spans="1:4">
      <c r="A803" s="16">
        <v>799</v>
      </c>
      <c r="B803" s="41"/>
      <c r="C803" s="42"/>
      <c r="D803" s="41"/>
    </row>
    <row r="804" spans="1:4">
      <c r="A804" s="16">
        <v>800</v>
      </c>
      <c r="B804" s="41"/>
      <c r="C804" s="42"/>
      <c r="D804" s="41"/>
    </row>
    <row r="805" spans="1:4">
      <c r="A805" s="16">
        <v>801</v>
      </c>
      <c r="B805" s="41"/>
      <c r="C805" s="42"/>
      <c r="D805" s="41"/>
    </row>
    <row r="806" spans="1:4">
      <c r="A806" s="16">
        <v>802</v>
      </c>
      <c r="B806" s="41"/>
      <c r="C806" s="42"/>
      <c r="D806" s="41"/>
    </row>
    <row r="807" spans="1:4">
      <c r="A807" s="16">
        <v>803</v>
      </c>
      <c r="B807" s="41"/>
      <c r="C807" s="42"/>
      <c r="D807" s="41"/>
    </row>
    <row r="808" spans="1:4">
      <c r="A808" s="16">
        <v>804</v>
      </c>
      <c r="B808" s="41"/>
      <c r="C808" s="42"/>
      <c r="D808" s="41"/>
    </row>
    <row r="809" spans="1:4">
      <c r="A809" s="16">
        <v>805</v>
      </c>
      <c r="B809" s="41"/>
      <c r="C809" s="42"/>
      <c r="D809" s="41"/>
    </row>
    <row r="810" spans="1:4">
      <c r="A810" s="16">
        <v>806</v>
      </c>
      <c r="B810" s="41"/>
      <c r="C810" s="42"/>
      <c r="D810" s="41"/>
    </row>
    <row r="811" spans="1:4">
      <c r="A811" s="16">
        <v>807</v>
      </c>
      <c r="B811" s="41"/>
      <c r="C811" s="42"/>
      <c r="D811" s="41"/>
    </row>
    <row r="812" spans="1:4">
      <c r="A812" s="16">
        <v>808</v>
      </c>
      <c r="B812" s="41"/>
      <c r="C812" s="42"/>
      <c r="D812" s="41"/>
    </row>
    <row r="813" spans="1:4">
      <c r="A813" s="16">
        <v>809</v>
      </c>
      <c r="B813" s="41"/>
      <c r="C813" s="42"/>
      <c r="D813" s="41"/>
    </row>
    <row r="814" spans="1:4">
      <c r="A814" s="16">
        <v>810</v>
      </c>
      <c r="B814" s="41"/>
      <c r="C814" s="42"/>
      <c r="D814" s="41"/>
    </row>
    <row r="815" spans="1:4">
      <c r="A815" s="16">
        <v>811</v>
      </c>
      <c r="B815" s="41"/>
      <c r="C815" s="42"/>
      <c r="D815" s="41"/>
    </row>
    <row r="816" spans="1:4">
      <c r="A816" s="16">
        <v>812</v>
      </c>
      <c r="B816" s="41"/>
      <c r="C816" s="42"/>
      <c r="D816" s="41"/>
    </row>
    <row r="817" spans="1:4">
      <c r="A817" s="16">
        <v>813</v>
      </c>
      <c r="B817" s="41"/>
      <c r="C817" s="42"/>
      <c r="D817" s="41"/>
    </row>
    <row r="818" spans="1:4">
      <c r="A818" s="16">
        <v>814</v>
      </c>
      <c r="B818" s="41"/>
      <c r="C818" s="42"/>
      <c r="D818" s="41"/>
    </row>
    <row r="819" spans="1:4">
      <c r="A819" s="16">
        <v>815</v>
      </c>
      <c r="B819" s="41"/>
      <c r="C819" s="42"/>
      <c r="D819" s="41"/>
    </row>
    <row r="820" spans="1:4">
      <c r="A820" s="16">
        <v>816</v>
      </c>
      <c r="B820" s="41"/>
      <c r="C820" s="42"/>
      <c r="D820" s="41"/>
    </row>
    <row r="821" spans="1:4">
      <c r="A821" s="16">
        <v>817</v>
      </c>
      <c r="B821" s="41"/>
      <c r="C821" s="42"/>
      <c r="D821" s="41"/>
    </row>
    <row r="822" spans="1:4">
      <c r="A822" s="16">
        <v>818</v>
      </c>
      <c r="B822" s="41"/>
      <c r="C822" s="42"/>
      <c r="D822" s="41"/>
    </row>
    <row r="823" spans="1:4">
      <c r="A823" s="16">
        <v>819</v>
      </c>
      <c r="B823" s="41"/>
      <c r="C823" s="42"/>
      <c r="D823" s="41"/>
    </row>
    <row r="824" spans="1:4">
      <c r="A824" s="16">
        <v>820</v>
      </c>
      <c r="B824" s="41"/>
      <c r="C824" s="42"/>
      <c r="D824" s="41"/>
    </row>
    <row r="825" spans="1:4">
      <c r="A825" s="16">
        <v>821</v>
      </c>
      <c r="B825" s="41"/>
      <c r="C825" s="42"/>
      <c r="D825" s="41"/>
    </row>
    <row r="826" spans="1:4">
      <c r="A826" s="16">
        <v>822</v>
      </c>
      <c r="B826" s="41"/>
      <c r="C826" s="42"/>
      <c r="D826" s="41"/>
    </row>
    <row r="827" spans="1:4">
      <c r="A827" s="16">
        <v>823</v>
      </c>
      <c r="B827" s="41"/>
      <c r="C827" s="42"/>
      <c r="D827" s="41"/>
    </row>
    <row r="828" spans="1:4">
      <c r="A828" s="16">
        <v>824</v>
      </c>
      <c r="B828" s="41"/>
      <c r="C828" s="42"/>
      <c r="D828" s="41"/>
    </row>
    <row r="829" spans="1:4">
      <c r="A829" s="16">
        <v>825</v>
      </c>
      <c r="B829" s="41"/>
      <c r="C829" s="42"/>
      <c r="D829" s="41"/>
    </row>
    <row r="830" spans="1:4">
      <c r="A830" s="16">
        <v>826</v>
      </c>
      <c r="B830" s="41"/>
      <c r="C830" s="42"/>
      <c r="D830" s="41"/>
    </row>
    <row r="831" spans="1:4">
      <c r="A831" s="16">
        <v>827</v>
      </c>
      <c r="B831" s="41"/>
      <c r="C831" s="42"/>
      <c r="D831" s="41"/>
    </row>
    <row r="832" spans="1:4">
      <c r="A832" s="16">
        <v>828</v>
      </c>
      <c r="B832" s="41"/>
      <c r="C832" s="42"/>
      <c r="D832" s="41"/>
    </row>
    <row r="833" spans="1:4">
      <c r="A833" s="16">
        <v>829</v>
      </c>
      <c r="B833" s="41"/>
      <c r="C833" s="42"/>
      <c r="D833" s="41"/>
    </row>
    <row r="834" spans="1:4">
      <c r="A834" s="16">
        <v>830</v>
      </c>
      <c r="B834" s="41"/>
      <c r="C834" s="42"/>
      <c r="D834" s="41"/>
    </row>
    <row r="835" spans="1:4">
      <c r="A835" s="16">
        <v>831</v>
      </c>
      <c r="B835" s="41"/>
      <c r="C835" s="42"/>
      <c r="D835" s="41"/>
    </row>
    <row r="836" spans="1:4">
      <c r="A836" s="16">
        <v>832</v>
      </c>
      <c r="B836" s="41"/>
      <c r="C836" s="42"/>
      <c r="D836" s="41"/>
    </row>
    <row r="837" spans="1:4">
      <c r="A837" s="16">
        <v>833</v>
      </c>
      <c r="B837" s="41"/>
      <c r="C837" s="42"/>
      <c r="D837" s="41"/>
    </row>
    <row r="838" spans="1:4">
      <c r="A838" s="16">
        <v>834</v>
      </c>
      <c r="B838" s="41"/>
      <c r="C838" s="42"/>
      <c r="D838" s="41"/>
    </row>
    <row r="839" spans="1:4">
      <c r="A839" s="16">
        <v>835</v>
      </c>
      <c r="B839" s="41"/>
      <c r="C839" s="42"/>
      <c r="D839" s="41"/>
    </row>
    <row r="840" spans="1:4">
      <c r="A840" s="16">
        <v>836</v>
      </c>
      <c r="B840" s="41"/>
      <c r="C840" s="42"/>
      <c r="D840" s="41"/>
    </row>
    <row r="841" spans="1:4">
      <c r="A841" s="16">
        <v>837</v>
      </c>
      <c r="B841" s="41"/>
      <c r="C841" s="42"/>
      <c r="D841" s="41"/>
    </row>
    <row r="842" spans="1:4">
      <c r="A842" s="16">
        <v>838</v>
      </c>
      <c r="B842" s="41"/>
      <c r="C842" s="42"/>
      <c r="D842" s="41"/>
    </row>
    <row r="843" spans="1:4">
      <c r="A843" s="16">
        <v>839</v>
      </c>
      <c r="B843" s="41"/>
      <c r="C843" s="42"/>
      <c r="D843" s="41"/>
    </row>
    <row r="844" spans="1:4">
      <c r="A844" s="16">
        <v>840</v>
      </c>
      <c r="B844" s="41"/>
      <c r="C844" s="42"/>
      <c r="D844" s="41"/>
    </row>
    <row r="845" spans="1:4">
      <c r="A845" s="16">
        <v>841</v>
      </c>
      <c r="B845" s="41"/>
      <c r="C845" s="42"/>
      <c r="D845" s="41"/>
    </row>
    <row r="846" spans="1:4">
      <c r="A846" s="16">
        <v>842</v>
      </c>
      <c r="B846" s="41"/>
      <c r="C846" s="42"/>
      <c r="D846" s="41"/>
    </row>
    <row r="847" spans="1:4">
      <c r="A847" s="16">
        <v>843</v>
      </c>
      <c r="B847" s="41"/>
      <c r="C847" s="42"/>
      <c r="D847" s="41"/>
    </row>
    <row r="848" spans="1:4">
      <c r="A848" s="16">
        <v>844</v>
      </c>
      <c r="B848" s="41"/>
      <c r="C848" s="42"/>
      <c r="D848" s="41"/>
    </row>
    <row r="849" spans="1:4">
      <c r="A849" s="16">
        <v>845</v>
      </c>
      <c r="B849" s="41"/>
      <c r="C849" s="42"/>
      <c r="D849" s="41"/>
    </row>
    <row r="850" spans="1:4">
      <c r="A850" s="16">
        <v>846</v>
      </c>
      <c r="B850" s="41"/>
      <c r="C850" s="42"/>
      <c r="D850" s="41"/>
    </row>
    <row r="851" spans="1:4">
      <c r="A851" s="16">
        <v>847</v>
      </c>
      <c r="B851" s="41"/>
      <c r="C851" s="42"/>
      <c r="D851" s="41"/>
    </row>
    <row r="852" spans="1:4">
      <c r="A852" s="16">
        <v>848</v>
      </c>
      <c r="B852" s="41"/>
      <c r="C852" s="42"/>
      <c r="D852" s="41"/>
    </row>
    <row r="853" spans="1:4">
      <c r="A853" s="16">
        <v>849</v>
      </c>
      <c r="B853" s="41"/>
      <c r="C853" s="42"/>
      <c r="D853" s="41"/>
    </row>
    <row r="854" spans="1:4">
      <c r="A854" s="16">
        <v>850</v>
      </c>
      <c r="B854" s="41"/>
      <c r="C854" s="42"/>
      <c r="D854" s="41"/>
    </row>
    <row r="855" spans="1:4">
      <c r="A855" s="16">
        <v>851</v>
      </c>
      <c r="B855" s="41"/>
      <c r="C855" s="42"/>
      <c r="D855" s="41"/>
    </row>
    <row r="856" spans="1:4">
      <c r="A856" s="16">
        <v>852</v>
      </c>
      <c r="B856" s="41"/>
      <c r="C856" s="42"/>
      <c r="D856" s="41"/>
    </row>
    <row r="857" spans="1:4">
      <c r="A857" s="16">
        <v>853</v>
      </c>
      <c r="B857" s="41"/>
      <c r="C857" s="42"/>
      <c r="D857" s="41"/>
    </row>
    <row r="858" spans="1:4">
      <c r="A858" s="16">
        <v>854</v>
      </c>
      <c r="B858" s="41"/>
      <c r="C858" s="42"/>
      <c r="D858" s="41"/>
    </row>
    <row r="859" spans="1:4">
      <c r="A859" s="16">
        <v>855</v>
      </c>
      <c r="B859" s="41"/>
      <c r="C859" s="42"/>
      <c r="D859" s="41"/>
    </row>
    <row r="860" spans="1:4">
      <c r="A860" s="16">
        <v>856</v>
      </c>
      <c r="B860" s="41"/>
      <c r="C860" s="42"/>
      <c r="D860" s="41"/>
    </row>
    <row r="861" spans="1:4">
      <c r="A861" s="16">
        <v>857</v>
      </c>
      <c r="B861" s="41"/>
      <c r="C861" s="42"/>
      <c r="D861" s="41"/>
    </row>
    <row r="862" spans="1:4">
      <c r="A862" s="16">
        <v>858</v>
      </c>
      <c r="B862" s="41"/>
      <c r="C862" s="42"/>
      <c r="D862" s="41"/>
    </row>
    <row r="863" spans="1:4">
      <c r="A863" s="16">
        <v>859</v>
      </c>
      <c r="B863" s="41"/>
      <c r="C863" s="42"/>
      <c r="D863" s="41"/>
    </row>
    <row r="864" spans="1:4">
      <c r="A864" s="16">
        <v>860</v>
      </c>
      <c r="B864" s="41"/>
      <c r="C864" s="42"/>
      <c r="D864" s="41"/>
    </row>
    <row r="865" spans="1:4">
      <c r="A865" s="16">
        <v>861</v>
      </c>
      <c r="B865" s="41"/>
      <c r="C865" s="42"/>
      <c r="D865" s="41"/>
    </row>
    <row r="866" spans="1:4">
      <c r="A866" s="16">
        <v>862</v>
      </c>
      <c r="B866" s="41"/>
      <c r="C866" s="42"/>
      <c r="D866" s="41"/>
    </row>
    <row r="867" spans="1:4">
      <c r="A867" s="16">
        <v>863</v>
      </c>
      <c r="B867" s="41"/>
      <c r="C867" s="42"/>
      <c r="D867" s="41"/>
    </row>
    <row r="868" spans="1:4">
      <c r="A868" s="16">
        <v>864</v>
      </c>
      <c r="B868" s="41"/>
      <c r="C868" s="42"/>
      <c r="D868" s="41"/>
    </row>
    <row r="869" spans="1:4">
      <c r="A869" s="16">
        <v>865</v>
      </c>
      <c r="B869" s="41"/>
      <c r="C869" s="42"/>
      <c r="D869" s="41"/>
    </row>
    <row r="870" spans="1:4">
      <c r="A870" s="16">
        <v>866</v>
      </c>
      <c r="B870" s="41"/>
      <c r="C870" s="42"/>
      <c r="D870" s="41"/>
    </row>
    <row r="871" spans="1:4">
      <c r="A871" s="16">
        <v>867</v>
      </c>
      <c r="B871" s="41"/>
      <c r="C871" s="42"/>
      <c r="D871" s="41"/>
    </row>
    <row r="872" spans="1:4">
      <c r="A872" s="16">
        <v>868</v>
      </c>
      <c r="B872" s="41"/>
      <c r="C872" s="42"/>
      <c r="D872" s="41"/>
    </row>
    <row r="873" spans="1:4">
      <c r="A873" s="16">
        <v>869</v>
      </c>
      <c r="B873" s="41"/>
      <c r="C873" s="42"/>
      <c r="D873" s="41"/>
    </row>
    <row r="874" spans="1:4">
      <c r="A874" s="16">
        <v>870</v>
      </c>
      <c r="B874" s="41"/>
      <c r="C874" s="42"/>
      <c r="D874" s="41"/>
    </row>
    <row r="875" spans="1:4">
      <c r="A875" s="16">
        <v>871</v>
      </c>
      <c r="B875" s="41"/>
      <c r="C875" s="42"/>
      <c r="D875" s="41"/>
    </row>
    <row r="876" spans="1:4">
      <c r="A876" s="16">
        <v>872</v>
      </c>
      <c r="B876" s="41"/>
      <c r="C876" s="42"/>
      <c r="D876" s="41"/>
    </row>
    <row r="877" spans="1:4">
      <c r="A877" s="16">
        <v>873</v>
      </c>
      <c r="B877" s="41"/>
      <c r="C877" s="42"/>
      <c r="D877" s="41"/>
    </row>
    <row r="878" spans="1:4">
      <c r="A878" s="16">
        <v>874</v>
      </c>
      <c r="B878" s="41"/>
      <c r="C878" s="42"/>
      <c r="D878" s="41"/>
    </row>
    <row r="879" spans="1:4">
      <c r="A879" s="16">
        <v>875</v>
      </c>
      <c r="B879" s="41"/>
      <c r="C879" s="42"/>
      <c r="D879" s="41"/>
    </row>
    <row r="880" spans="1:4">
      <c r="A880" s="16">
        <v>876</v>
      </c>
      <c r="B880" s="41"/>
      <c r="C880" s="42"/>
      <c r="D880" s="41"/>
    </row>
    <row r="881" spans="1:4">
      <c r="A881" s="16">
        <v>877</v>
      </c>
      <c r="B881" s="41"/>
      <c r="C881" s="42"/>
      <c r="D881" s="41"/>
    </row>
    <row r="882" spans="1:4">
      <c r="A882" s="16">
        <v>878</v>
      </c>
      <c r="B882" s="41"/>
      <c r="C882" s="42"/>
      <c r="D882" s="41"/>
    </row>
    <row r="883" spans="1:4">
      <c r="A883" s="16">
        <v>879</v>
      </c>
      <c r="B883" s="41"/>
      <c r="C883" s="42"/>
      <c r="D883" s="41"/>
    </row>
    <row r="884" spans="1:4">
      <c r="A884" s="16">
        <v>880</v>
      </c>
      <c r="B884" s="41"/>
      <c r="C884" s="42"/>
      <c r="D884" s="41"/>
    </row>
    <row r="885" spans="1:4">
      <c r="A885" s="16">
        <v>881</v>
      </c>
      <c r="B885" s="41"/>
      <c r="C885" s="42"/>
      <c r="D885" s="41"/>
    </row>
    <row r="886" spans="1:4">
      <c r="A886" s="16">
        <v>882</v>
      </c>
      <c r="B886" s="41"/>
      <c r="C886" s="42"/>
      <c r="D886" s="41"/>
    </row>
    <row r="887" spans="1:4">
      <c r="A887" s="16">
        <v>883</v>
      </c>
      <c r="B887" s="41"/>
      <c r="C887" s="42"/>
      <c r="D887" s="41"/>
    </row>
    <row r="888" spans="1:4">
      <c r="A888" s="16">
        <v>884</v>
      </c>
      <c r="B888" s="41"/>
      <c r="C888" s="42"/>
      <c r="D888" s="41"/>
    </row>
    <row r="889" spans="1:4">
      <c r="A889" s="16">
        <v>885</v>
      </c>
      <c r="B889" s="41"/>
      <c r="C889" s="42"/>
      <c r="D889" s="41"/>
    </row>
    <row r="890" spans="1:4">
      <c r="A890" s="16">
        <v>886</v>
      </c>
      <c r="B890" s="41"/>
      <c r="C890" s="42"/>
      <c r="D890" s="41"/>
    </row>
    <row r="891" spans="1:4">
      <c r="A891" s="16">
        <v>887</v>
      </c>
      <c r="B891" s="41"/>
      <c r="C891" s="42"/>
      <c r="D891" s="41"/>
    </row>
    <row r="892" spans="1:4">
      <c r="A892" s="16">
        <v>888</v>
      </c>
      <c r="B892" s="41"/>
      <c r="C892" s="42"/>
      <c r="D892" s="41"/>
    </row>
    <row r="893" spans="1:4">
      <c r="A893" s="16">
        <v>889</v>
      </c>
      <c r="B893" s="41"/>
      <c r="C893" s="42"/>
      <c r="D893" s="41"/>
    </row>
    <row r="894" spans="1:4">
      <c r="A894" s="16">
        <v>890</v>
      </c>
      <c r="B894" s="41"/>
      <c r="C894" s="42"/>
      <c r="D894" s="41"/>
    </row>
    <row r="895" spans="1:4">
      <c r="A895" s="16">
        <v>891</v>
      </c>
      <c r="B895" s="41"/>
      <c r="C895" s="42"/>
      <c r="D895" s="41"/>
    </row>
    <row r="896" spans="1:4">
      <c r="A896" s="16">
        <v>892</v>
      </c>
      <c r="B896" s="41"/>
      <c r="C896" s="42"/>
      <c r="D896" s="41"/>
    </row>
    <row r="897" spans="1:4">
      <c r="A897" s="16">
        <v>893</v>
      </c>
      <c r="B897" s="41"/>
      <c r="C897" s="42"/>
      <c r="D897" s="41"/>
    </row>
    <row r="898" spans="1:4">
      <c r="A898" s="16">
        <v>894</v>
      </c>
      <c r="B898" s="41"/>
      <c r="C898" s="42"/>
      <c r="D898" s="41"/>
    </row>
    <row r="899" spans="1:4">
      <c r="A899" s="16">
        <v>895</v>
      </c>
      <c r="B899" s="41"/>
      <c r="C899" s="42"/>
      <c r="D899" s="41"/>
    </row>
    <row r="900" spans="1:4">
      <c r="A900" s="16">
        <v>896</v>
      </c>
      <c r="B900" s="41"/>
      <c r="C900" s="42"/>
      <c r="D900" s="41"/>
    </row>
    <row r="901" spans="1:4">
      <c r="A901" s="16">
        <v>897</v>
      </c>
      <c r="B901" s="41"/>
      <c r="C901" s="42"/>
      <c r="D901" s="41"/>
    </row>
    <row r="902" spans="1:4">
      <c r="A902" s="16">
        <v>898</v>
      </c>
      <c r="B902" s="41"/>
      <c r="C902" s="42"/>
      <c r="D902" s="41"/>
    </row>
    <row r="903" spans="1:4">
      <c r="A903" s="16">
        <v>899</v>
      </c>
      <c r="B903" s="41"/>
      <c r="C903" s="42"/>
      <c r="D903" s="41"/>
    </row>
    <row r="904" spans="1:4">
      <c r="A904" s="16">
        <v>900</v>
      </c>
      <c r="B904" s="41"/>
      <c r="C904" s="42"/>
      <c r="D904" s="41"/>
    </row>
    <row r="905" spans="1:4">
      <c r="A905" s="16">
        <v>901</v>
      </c>
      <c r="B905" s="41"/>
      <c r="C905" s="42"/>
      <c r="D905" s="41"/>
    </row>
    <row r="906" spans="1:4">
      <c r="A906" s="16">
        <v>902</v>
      </c>
      <c r="B906" s="41"/>
      <c r="C906" s="42"/>
      <c r="D906" s="41"/>
    </row>
    <row r="907" spans="1:4">
      <c r="A907" s="16">
        <v>903</v>
      </c>
      <c r="B907" s="41"/>
      <c r="C907" s="42"/>
      <c r="D907" s="41"/>
    </row>
    <row r="908" spans="1:4">
      <c r="A908" s="16">
        <v>904</v>
      </c>
      <c r="B908" s="41"/>
      <c r="C908" s="42"/>
      <c r="D908" s="41"/>
    </row>
    <row r="909" spans="1:4">
      <c r="A909" s="16">
        <v>905</v>
      </c>
      <c r="B909" s="41"/>
      <c r="C909" s="42"/>
      <c r="D909" s="41"/>
    </row>
    <row r="910" spans="1:4">
      <c r="A910" s="16">
        <v>906</v>
      </c>
      <c r="B910" s="41"/>
      <c r="C910" s="42"/>
      <c r="D910" s="41"/>
    </row>
    <row r="911" spans="1:4">
      <c r="A911" s="16">
        <v>907</v>
      </c>
      <c r="B911" s="41"/>
      <c r="C911" s="42"/>
      <c r="D911" s="41"/>
    </row>
    <row r="912" spans="1:4">
      <c r="A912" s="16">
        <v>908</v>
      </c>
      <c r="B912" s="41"/>
      <c r="C912" s="42"/>
      <c r="D912" s="41"/>
    </row>
    <row r="913" spans="1:4">
      <c r="A913" s="16">
        <v>909</v>
      </c>
      <c r="B913" s="41"/>
      <c r="C913" s="42"/>
      <c r="D913" s="41"/>
    </row>
    <row r="914" spans="1:4">
      <c r="A914" s="16">
        <v>910</v>
      </c>
      <c r="B914" s="41"/>
      <c r="C914" s="42"/>
      <c r="D914" s="41"/>
    </row>
    <row r="915" spans="1:4">
      <c r="A915" s="16">
        <v>911</v>
      </c>
      <c r="B915" s="41"/>
      <c r="C915" s="42"/>
      <c r="D915" s="41"/>
    </row>
    <row r="916" spans="1:4">
      <c r="A916" s="16">
        <v>912</v>
      </c>
      <c r="B916" s="41"/>
      <c r="C916" s="42"/>
      <c r="D916" s="41"/>
    </row>
    <row r="917" spans="1:4">
      <c r="A917" s="16">
        <v>913</v>
      </c>
      <c r="B917" s="41"/>
      <c r="C917" s="42"/>
      <c r="D917" s="41"/>
    </row>
    <row r="918" spans="1:4">
      <c r="A918" s="16">
        <v>914</v>
      </c>
      <c r="B918" s="41"/>
      <c r="C918" s="42"/>
      <c r="D918" s="41"/>
    </row>
    <row r="919" spans="1:4">
      <c r="A919" s="16">
        <v>915</v>
      </c>
      <c r="B919" s="41"/>
      <c r="C919" s="42"/>
      <c r="D919" s="41"/>
    </row>
    <row r="920" spans="1:4">
      <c r="A920" s="16">
        <v>916</v>
      </c>
      <c r="B920" s="41"/>
      <c r="C920" s="42"/>
      <c r="D920" s="41"/>
    </row>
    <row r="921" spans="1:4">
      <c r="A921" s="16">
        <v>917</v>
      </c>
      <c r="B921" s="41"/>
      <c r="C921" s="42"/>
      <c r="D921" s="41"/>
    </row>
    <row r="922" spans="1:4">
      <c r="A922" s="16">
        <v>918</v>
      </c>
      <c r="B922" s="41"/>
      <c r="C922" s="42"/>
      <c r="D922" s="41"/>
    </row>
    <row r="923" spans="1:4">
      <c r="A923" s="16">
        <v>919</v>
      </c>
      <c r="B923" s="41"/>
      <c r="C923" s="42"/>
      <c r="D923" s="41"/>
    </row>
    <row r="924" spans="1:4">
      <c r="A924" s="16">
        <v>920</v>
      </c>
      <c r="B924" s="41"/>
      <c r="C924" s="42"/>
      <c r="D924" s="41"/>
    </row>
    <row r="925" spans="1:4">
      <c r="A925" s="16">
        <v>921</v>
      </c>
      <c r="B925" s="41"/>
      <c r="C925" s="42"/>
      <c r="D925" s="41"/>
    </row>
    <row r="926" spans="1:4">
      <c r="A926" s="16">
        <v>922</v>
      </c>
      <c r="B926" s="41"/>
      <c r="C926" s="42"/>
      <c r="D926" s="41"/>
    </row>
    <row r="927" spans="1:4">
      <c r="A927" s="16">
        <v>923</v>
      </c>
      <c r="B927" s="41"/>
      <c r="C927" s="42"/>
      <c r="D927" s="41"/>
    </row>
    <row r="928" spans="1:4">
      <c r="A928" s="16">
        <v>924</v>
      </c>
      <c r="B928" s="41"/>
      <c r="C928" s="42"/>
      <c r="D928" s="41"/>
    </row>
    <row r="929" spans="1:4">
      <c r="A929" s="16">
        <v>925</v>
      </c>
      <c r="B929" s="41"/>
      <c r="C929" s="42"/>
      <c r="D929" s="41"/>
    </row>
    <row r="930" spans="1:4">
      <c r="A930" s="16">
        <v>926</v>
      </c>
      <c r="B930" s="41"/>
      <c r="C930" s="42"/>
      <c r="D930" s="41"/>
    </row>
    <row r="931" spans="1:4">
      <c r="A931" s="16">
        <v>927</v>
      </c>
      <c r="B931" s="41"/>
      <c r="C931" s="42"/>
      <c r="D931" s="41"/>
    </row>
    <row r="932" spans="1:4">
      <c r="A932" s="16">
        <v>928</v>
      </c>
      <c r="B932" s="41"/>
      <c r="C932" s="42"/>
      <c r="D932" s="41"/>
    </row>
    <row r="933" spans="1:4">
      <c r="A933" s="16">
        <v>929</v>
      </c>
      <c r="B933" s="41"/>
      <c r="C933" s="42"/>
      <c r="D933" s="41"/>
    </row>
    <row r="934" spans="1:4">
      <c r="A934" s="16">
        <v>930</v>
      </c>
      <c r="B934" s="41"/>
      <c r="C934" s="42"/>
      <c r="D934" s="41"/>
    </row>
    <row r="935" spans="1:4">
      <c r="A935" s="16">
        <v>931</v>
      </c>
      <c r="B935" s="41"/>
      <c r="C935" s="42"/>
      <c r="D935" s="41"/>
    </row>
    <row r="936" spans="1:4">
      <c r="A936" s="16">
        <v>932</v>
      </c>
      <c r="B936" s="41"/>
      <c r="C936" s="42"/>
      <c r="D936" s="41"/>
    </row>
    <row r="937" spans="1:4">
      <c r="A937" s="16">
        <v>933</v>
      </c>
      <c r="B937" s="41"/>
      <c r="C937" s="42"/>
      <c r="D937" s="41"/>
    </row>
    <row r="938" spans="1:4">
      <c r="A938" s="16">
        <v>934</v>
      </c>
      <c r="B938" s="41"/>
      <c r="C938" s="42"/>
      <c r="D938" s="41"/>
    </row>
    <row r="939" spans="1:4">
      <c r="A939" s="16">
        <v>935</v>
      </c>
      <c r="B939" s="41"/>
      <c r="C939" s="42"/>
      <c r="D939" s="41"/>
    </row>
    <row r="940" spans="1:4">
      <c r="A940" s="16">
        <v>936</v>
      </c>
      <c r="B940" s="41"/>
      <c r="C940" s="42"/>
      <c r="D940" s="41"/>
    </row>
    <row r="941" spans="1:4">
      <c r="A941" s="16">
        <v>937</v>
      </c>
      <c r="B941" s="41"/>
      <c r="C941" s="42"/>
      <c r="D941" s="41"/>
    </row>
    <row r="942" spans="1:4">
      <c r="A942" s="16">
        <v>938</v>
      </c>
      <c r="B942" s="41"/>
      <c r="C942" s="42"/>
      <c r="D942" s="41"/>
    </row>
    <row r="943" spans="1:4">
      <c r="A943" s="16">
        <v>939</v>
      </c>
      <c r="B943" s="41"/>
      <c r="C943" s="42"/>
      <c r="D943" s="41"/>
    </row>
    <row r="944" spans="1:4">
      <c r="A944" s="16">
        <v>940</v>
      </c>
      <c r="B944" s="41"/>
      <c r="C944" s="42"/>
      <c r="D944" s="41"/>
    </row>
    <row r="945" spans="1:4">
      <c r="A945" s="16">
        <v>941</v>
      </c>
      <c r="B945" s="41"/>
      <c r="C945" s="42"/>
      <c r="D945" s="41"/>
    </row>
    <row r="946" spans="1:4">
      <c r="A946" s="16">
        <v>942</v>
      </c>
      <c r="B946" s="41"/>
      <c r="C946" s="42"/>
      <c r="D946" s="41"/>
    </row>
    <row r="947" spans="1:4">
      <c r="A947" s="16">
        <v>943</v>
      </c>
      <c r="B947" s="41"/>
      <c r="C947" s="42"/>
      <c r="D947" s="41"/>
    </row>
    <row r="948" spans="1:4">
      <c r="A948" s="16">
        <v>944</v>
      </c>
      <c r="B948" s="41"/>
      <c r="C948" s="42"/>
      <c r="D948" s="41"/>
    </row>
    <row r="949" spans="1:4">
      <c r="A949" s="16">
        <v>945</v>
      </c>
      <c r="B949" s="41"/>
      <c r="C949" s="42"/>
      <c r="D949" s="41"/>
    </row>
    <row r="950" spans="1:4">
      <c r="A950" s="16">
        <v>946</v>
      </c>
      <c r="B950" s="41"/>
      <c r="C950" s="42"/>
      <c r="D950" s="41"/>
    </row>
    <row r="951" spans="1:4">
      <c r="A951" s="16">
        <v>947</v>
      </c>
      <c r="B951" s="41"/>
      <c r="C951" s="42"/>
      <c r="D951" s="41"/>
    </row>
    <row r="952" spans="1:4">
      <c r="A952" s="16">
        <v>948</v>
      </c>
      <c r="B952" s="41"/>
      <c r="C952" s="42"/>
      <c r="D952" s="41"/>
    </row>
    <row r="953" spans="1:4">
      <c r="A953" s="16">
        <v>949</v>
      </c>
      <c r="B953" s="41"/>
      <c r="C953" s="42"/>
      <c r="D953" s="41"/>
    </row>
    <row r="954" spans="1:4">
      <c r="A954" s="16">
        <v>950</v>
      </c>
      <c r="B954" s="41"/>
      <c r="C954" s="42"/>
      <c r="D954" s="41"/>
    </row>
    <row r="955" spans="1:4">
      <c r="A955" s="16">
        <v>951</v>
      </c>
      <c r="B955" s="41"/>
      <c r="C955" s="42"/>
      <c r="D955" s="41"/>
    </row>
    <row r="956" spans="1:4">
      <c r="A956" s="16">
        <v>952</v>
      </c>
      <c r="B956" s="41"/>
      <c r="C956" s="42"/>
      <c r="D956" s="41"/>
    </row>
    <row r="957" spans="1:4">
      <c r="A957" s="16">
        <v>953</v>
      </c>
      <c r="B957" s="41"/>
      <c r="C957" s="42"/>
      <c r="D957" s="41"/>
    </row>
    <row r="958" spans="1:4">
      <c r="A958" s="16">
        <v>954</v>
      </c>
      <c r="B958" s="41"/>
      <c r="C958" s="42"/>
      <c r="D958" s="41"/>
    </row>
    <row r="959" spans="1:4">
      <c r="A959" s="16">
        <v>955</v>
      </c>
    </row>
  </sheetData>
  <mergeCells count="4">
    <mergeCell ref="A1:A4"/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959"/>
  <sheetViews>
    <sheetView showGridLines="0" zoomScale="80" zoomScaleNormal="80" workbookViewId="0">
      <selection sqref="A1:XFD1048576"/>
    </sheetView>
  </sheetViews>
  <sheetFormatPr baseColWidth="10" defaultRowHeight="12.75"/>
  <cols>
    <col min="1" max="1" width="4.42578125" style="15" bestFit="1" customWidth="1"/>
    <col min="2" max="2" width="55.140625" style="15" customWidth="1"/>
    <col min="3" max="3" width="29.140625" style="15" customWidth="1"/>
    <col min="4" max="4" width="30" style="15" customWidth="1"/>
    <col min="5" max="16384" width="11.42578125" style="15"/>
  </cols>
  <sheetData>
    <row r="1" spans="1:4">
      <c r="A1" s="266" t="s">
        <v>14</v>
      </c>
      <c r="B1" s="225" t="s">
        <v>15</v>
      </c>
      <c r="C1" s="267" t="s">
        <v>29</v>
      </c>
      <c r="D1" s="267"/>
    </row>
    <row r="2" spans="1:4">
      <c r="A2" s="266"/>
      <c r="B2" s="225" t="s">
        <v>16</v>
      </c>
      <c r="C2" s="267" t="s">
        <v>30</v>
      </c>
      <c r="D2" s="267"/>
    </row>
    <row r="3" spans="1:4">
      <c r="A3" s="266"/>
      <c r="B3" s="225" t="s">
        <v>17</v>
      </c>
      <c r="C3" s="267" t="s">
        <v>725</v>
      </c>
      <c r="D3" s="267"/>
    </row>
    <row r="4" spans="1:4">
      <c r="A4" s="266"/>
      <c r="B4" s="225" t="s">
        <v>18</v>
      </c>
      <c r="C4" s="225" t="s">
        <v>12</v>
      </c>
      <c r="D4" s="225" t="s">
        <v>19</v>
      </c>
    </row>
    <row r="5" spans="1:4" ht="15">
      <c r="A5" s="16">
        <v>1</v>
      </c>
      <c r="B5" s="4" t="s">
        <v>518</v>
      </c>
      <c r="C5" s="4" t="s">
        <v>176</v>
      </c>
      <c r="D5" s="139">
        <v>44833.706425960649</v>
      </c>
    </row>
    <row r="6" spans="1:4" ht="15">
      <c r="A6" s="16">
        <v>2</v>
      </c>
      <c r="B6" s="4" t="s">
        <v>519</v>
      </c>
      <c r="C6" s="4" t="s">
        <v>178</v>
      </c>
      <c r="D6" s="139">
        <v>44833.705260567127</v>
      </c>
    </row>
    <row r="7" spans="1:4" ht="15">
      <c r="A7" s="16">
        <v>3</v>
      </c>
      <c r="B7" s="4" t="s">
        <v>521</v>
      </c>
      <c r="C7" s="4" t="s">
        <v>176</v>
      </c>
      <c r="D7" s="139">
        <v>44833.702472685181</v>
      </c>
    </row>
    <row r="8" spans="1:4" ht="15">
      <c r="A8" s="16">
        <v>4</v>
      </c>
      <c r="B8" s="4" t="s">
        <v>505</v>
      </c>
      <c r="C8" s="4" t="s">
        <v>185</v>
      </c>
      <c r="D8" s="139">
        <v>44833.701390474533</v>
      </c>
    </row>
    <row r="9" spans="1:4" ht="15">
      <c r="A9" s="16">
        <v>5</v>
      </c>
      <c r="B9" s="4" t="s">
        <v>506</v>
      </c>
      <c r="C9" s="4" t="s">
        <v>180</v>
      </c>
      <c r="D9" s="139">
        <v>44833.700580752316</v>
      </c>
    </row>
    <row r="10" spans="1:4" ht="15">
      <c r="A10" s="16">
        <v>6</v>
      </c>
      <c r="B10" s="4" t="s">
        <v>507</v>
      </c>
      <c r="C10" s="4" t="s">
        <v>184</v>
      </c>
      <c r="D10" s="139">
        <v>44833.699156481482</v>
      </c>
    </row>
    <row r="11" spans="1:4" ht="15">
      <c r="A11" s="16">
        <v>7</v>
      </c>
      <c r="B11" s="4" t="s">
        <v>508</v>
      </c>
      <c r="C11" s="4" t="s">
        <v>177</v>
      </c>
      <c r="D11" s="139">
        <v>44833.698583680554</v>
      </c>
    </row>
    <row r="12" spans="1:4" ht="15">
      <c r="A12" s="16">
        <v>8</v>
      </c>
      <c r="B12" s="4" t="s">
        <v>509</v>
      </c>
      <c r="C12" s="4" t="s">
        <v>180</v>
      </c>
      <c r="D12" s="139">
        <v>44826.488117824076</v>
      </c>
    </row>
    <row r="13" spans="1:4" ht="15">
      <c r="A13" s="16">
        <v>9</v>
      </c>
      <c r="B13" s="4" t="s">
        <v>511</v>
      </c>
      <c r="C13" s="4" t="s">
        <v>188</v>
      </c>
      <c r="D13" s="139">
        <v>44826.487566701384</v>
      </c>
    </row>
    <row r="14" spans="1:4" ht="15">
      <c r="A14" s="16">
        <v>10</v>
      </c>
      <c r="B14" s="4" t="s">
        <v>512</v>
      </c>
      <c r="C14" s="4" t="s">
        <v>176</v>
      </c>
      <c r="D14" s="139">
        <v>44826.485566122683</v>
      </c>
    </row>
    <row r="15" spans="1:4" ht="15">
      <c r="A15" s="16">
        <v>11</v>
      </c>
      <c r="B15" s="4" t="s">
        <v>513</v>
      </c>
      <c r="C15" s="4" t="s">
        <v>176</v>
      </c>
      <c r="D15" s="139">
        <v>44826.4839096875</v>
      </c>
    </row>
    <row r="16" spans="1:4" ht="15">
      <c r="A16" s="16">
        <v>12</v>
      </c>
      <c r="B16" s="4" t="s">
        <v>515</v>
      </c>
      <c r="C16" s="4" t="s">
        <v>188</v>
      </c>
      <c r="D16" s="139">
        <v>44826.4802255787</v>
      </c>
    </row>
    <row r="17" spans="1:4" ht="15">
      <c r="A17" s="16">
        <v>13</v>
      </c>
      <c r="B17" s="4" t="s">
        <v>2979</v>
      </c>
      <c r="C17" s="4" t="s">
        <v>176</v>
      </c>
      <c r="D17" s="139">
        <v>44826.441740011571</v>
      </c>
    </row>
    <row r="18" spans="1:4" ht="15">
      <c r="A18" s="16">
        <v>14</v>
      </c>
      <c r="B18" s="4" t="s">
        <v>2980</v>
      </c>
      <c r="C18" s="4" t="s">
        <v>185</v>
      </c>
      <c r="D18" s="139">
        <v>44826.437889733796</v>
      </c>
    </row>
    <row r="19" spans="1:4" ht="15">
      <c r="A19" s="16">
        <v>15</v>
      </c>
      <c r="B19" s="4" t="s">
        <v>2981</v>
      </c>
      <c r="C19" s="4" t="s">
        <v>176</v>
      </c>
      <c r="D19" s="139">
        <v>44826.436811956017</v>
      </c>
    </row>
    <row r="20" spans="1:4" ht="15">
      <c r="A20" s="16">
        <v>16</v>
      </c>
      <c r="B20" s="4" t="s">
        <v>516</v>
      </c>
      <c r="C20" s="4" t="s">
        <v>176</v>
      </c>
      <c r="D20" s="139">
        <v>44826.434312152778</v>
      </c>
    </row>
    <row r="21" spans="1:4" ht="15">
      <c r="A21" s="16">
        <v>17</v>
      </c>
      <c r="B21" s="4" t="s">
        <v>517</v>
      </c>
      <c r="C21" s="4" t="s">
        <v>176</v>
      </c>
      <c r="D21" s="139">
        <v>44826.433378391201</v>
      </c>
    </row>
    <row r="22" spans="1:4" ht="15">
      <c r="A22" s="16">
        <v>18</v>
      </c>
      <c r="B22" s="4" t="s">
        <v>518</v>
      </c>
      <c r="C22" s="4" t="s">
        <v>176</v>
      </c>
      <c r="D22" s="139">
        <v>44826.432450312495</v>
      </c>
    </row>
    <row r="23" spans="1:4" ht="15">
      <c r="A23" s="16">
        <v>19</v>
      </c>
      <c r="B23" s="4" t="s">
        <v>519</v>
      </c>
      <c r="C23" s="4" t="s">
        <v>178</v>
      </c>
      <c r="D23" s="139">
        <v>44826.430564733797</v>
      </c>
    </row>
    <row r="24" spans="1:4" ht="15">
      <c r="A24" s="16">
        <v>20</v>
      </c>
      <c r="B24" s="4" t="s">
        <v>520</v>
      </c>
      <c r="C24" s="4" t="s">
        <v>337</v>
      </c>
      <c r="D24" s="139">
        <v>44826.427422881941</v>
      </c>
    </row>
    <row r="25" spans="1:4" ht="15">
      <c r="A25" s="16">
        <v>21</v>
      </c>
      <c r="B25" s="4" t="s">
        <v>521</v>
      </c>
      <c r="C25" s="4" t="s">
        <v>176</v>
      </c>
      <c r="D25" s="139">
        <v>44826.425744062501</v>
      </c>
    </row>
    <row r="26" spans="1:4" ht="15">
      <c r="A26" s="16">
        <v>22</v>
      </c>
      <c r="B26" s="4" t="s">
        <v>2982</v>
      </c>
      <c r="C26" s="4" t="s">
        <v>176</v>
      </c>
      <c r="D26" s="139">
        <v>44816.876326157406</v>
      </c>
    </row>
    <row r="27" spans="1:4" ht="15">
      <c r="A27" s="16">
        <v>23</v>
      </c>
      <c r="B27" s="4" t="s">
        <v>2983</v>
      </c>
      <c r="C27" s="4" t="s">
        <v>182</v>
      </c>
      <c r="D27" s="139">
        <v>44816.875016516198</v>
      </c>
    </row>
    <row r="28" spans="1:4" ht="15">
      <c r="A28" s="16">
        <v>24</v>
      </c>
      <c r="B28" s="4" t="s">
        <v>175</v>
      </c>
      <c r="C28" s="4" t="s">
        <v>176</v>
      </c>
      <c r="D28" s="139">
        <v>44815.868028391204</v>
      </c>
    </row>
    <row r="29" spans="1:4" ht="15">
      <c r="A29" s="16">
        <v>25</v>
      </c>
      <c r="B29" s="4" t="s">
        <v>2984</v>
      </c>
      <c r="C29" s="4" t="s">
        <v>176</v>
      </c>
      <c r="D29" s="139">
        <v>44815.866513043977</v>
      </c>
    </row>
    <row r="30" spans="1:4" ht="15">
      <c r="A30" s="16">
        <v>26</v>
      </c>
      <c r="B30" s="4" t="s">
        <v>507</v>
      </c>
      <c r="C30" s="4" t="s">
        <v>184</v>
      </c>
      <c r="D30" s="139">
        <v>44815.863185150462</v>
      </c>
    </row>
    <row r="31" spans="1:4" ht="15">
      <c r="A31" s="16">
        <v>27</v>
      </c>
      <c r="B31" s="4" t="s">
        <v>508</v>
      </c>
      <c r="C31" s="4" t="s">
        <v>177</v>
      </c>
      <c r="D31" s="139">
        <v>44815.861552696755</v>
      </c>
    </row>
    <row r="32" spans="1:4" ht="15">
      <c r="A32" s="16">
        <v>28</v>
      </c>
      <c r="B32" s="4" t="s">
        <v>509</v>
      </c>
      <c r="C32" s="4" t="s">
        <v>180</v>
      </c>
      <c r="D32" s="139">
        <v>44815.860207488426</v>
      </c>
    </row>
    <row r="33" spans="1:4" ht="15">
      <c r="A33" s="16">
        <v>29</v>
      </c>
      <c r="B33" s="4" t="s">
        <v>513</v>
      </c>
      <c r="C33" s="4" t="s">
        <v>176</v>
      </c>
      <c r="D33" s="139">
        <v>44813.384257523147</v>
      </c>
    </row>
    <row r="34" spans="1:4" ht="15">
      <c r="A34" s="16">
        <v>30</v>
      </c>
      <c r="B34" s="4" t="s">
        <v>511</v>
      </c>
      <c r="C34" s="4" t="s">
        <v>188</v>
      </c>
      <c r="D34" s="139">
        <v>44813.383668252311</v>
      </c>
    </row>
    <row r="35" spans="1:4" ht="15">
      <c r="A35" s="16">
        <v>31</v>
      </c>
      <c r="B35" s="4" t="s">
        <v>2985</v>
      </c>
      <c r="C35" s="4" t="s">
        <v>176</v>
      </c>
      <c r="D35" s="139">
        <v>44813.382531446754</v>
      </c>
    </row>
    <row r="36" spans="1:4" ht="15">
      <c r="A36" s="16">
        <v>32</v>
      </c>
      <c r="B36" s="4" t="s">
        <v>512</v>
      </c>
      <c r="C36" s="4" t="s">
        <v>176</v>
      </c>
      <c r="D36" s="139">
        <v>44813.380977083332</v>
      </c>
    </row>
    <row r="37" spans="1:4" ht="15">
      <c r="A37" s="16">
        <v>33</v>
      </c>
      <c r="B37" s="4" t="s">
        <v>514</v>
      </c>
      <c r="C37" s="4" t="s">
        <v>176</v>
      </c>
      <c r="D37" s="139">
        <v>44813.38013075231</v>
      </c>
    </row>
    <row r="38" spans="1:4" ht="15">
      <c r="A38" s="16">
        <v>34</v>
      </c>
      <c r="B38" s="4" t="s">
        <v>515</v>
      </c>
      <c r="C38" s="4" t="s">
        <v>188</v>
      </c>
      <c r="D38" s="139">
        <v>44813.378560266203</v>
      </c>
    </row>
    <row r="39" spans="1:4" ht="15">
      <c r="A39" s="16">
        <v>35</v>
      </c>
      <c r="B39" s="4" t="s">
        <v>516</v>
      </c>
      <c r="C39" s="4" t="s">
        <v>176</v>
      </c>
      <c r="D39" s="139">
        <v>44813.370329085643</v>
      </c>
    </row>
    <row r="40" spans="1:4" ht="15">
      <c r="A40" s="16">
        <v>36</v>
      </c>
      <c r="B40" s="4" t="s">
        <v>517</v>
      </c>
      <c r="C40" s="4" t="s">
        <v>176</v>
      </c>
      <c r="D40" s="139">
        <v>44813.369095752314</v>
      </c>
    </row>
    <row r="41" spans="1:4" ht="15">
      <c r="A41" s="16">
        <v>37</v>
      </c>
      <c r="B41" s="4" t="s">
        <v>518</v>
      </c>
      <c r="C41" s="4" t="s">
        <v>176</v>
      </c>
      <c r="D41" s="139">
        <v>44813.368574618056</v>
      </c>
    </row>
    <row r="42" spans="1:4" ht="15">
      <c r="A42" s="16">
        <v>38</v>
      </c>
      <c r="B42" s="4" t="s">
        <v>519</v>
      </c>
      <c r="C42" s="4" t="s">
        <v>178</v>
      </c>
      <c r="D42" s="139">
        <v>44813.367916469906</v>
      </c>
    </row>
    <row r="43" spans="1:4" ht="15">
      <c r="A43" s="16">
        <v>39</v>
      </c>
      <c r="B43" s="4" t="s">
        <v>510</v>
      </c>
      <c r="C43" s="4" t="s">
        <v>178</v>
      </c>
      <c r="D43" s="139">
        <v>44813.366644479167</v>
      </c>
    </row>
    <row r="44" spans="1:4" ht="15">
      <c r="A44" s="16">
        <v>40</v>
      </c>
      <c r="B44" s="4" t="s">
        <v>521</v>
      </c>
      <c r="C44" s="4" t="s">
        <v>176</v>
      </c>
      <c r="D44" s="139">
        <v>44813.364877349537</v>
      </c>
    </row>
    <row r="45" spans="1:4" ht="15">
      <c r="A45" s="16">
        <v>41</v>
      </c>
      <c r="B45" s="4" t="s">
        <v>2986</v>
      </c>
      <c r="C45" s="4" t="s">
        <v>176</v>
      </c>
      <c r="D45" s="139">
        <v>44807.357079247682</v>
      </c>
    </row>
    <row r="46" spans="1:4" ht="15">
      <c r="A46" s="16">
        <v>42</v>
      </c>
      <c r="B46" s="4" t="s">
        <v>518</v>
      </c>
      <c r="C46" s="4" t="s">
        <v>176</v>
      </c>
      <c r="D46" s="139">
        <v>44807.352033599534</v>
      </c>
    </row>
    <row r="47" spans="1:4" ht="15">
      <c r="A47" s="16">
        <v>43</v>
      </c>
      <c r="B47" s="4" t="s">
        <v>517</v>
      </c>
      <c r="C47" s="4" t="s">
        <v>176</v>
      </c>
      <c r="D47" s="139">
        <v>44807.350017476849</v>
      </c>
    </row>
    <row r="48" spans="1:4" ht="15">
      <c r="A48" s="16">
        <v>44</v>
      </c>
      <c r="B48" s="4" t="s">
        <v>514</v>
      </c>
      <c r="C48" s="4" t="s">
        <v>176</v>
      </c>
      <c r="D48" s="139">
        <v>44807.346913657406</v>
      </c>
    </row>
    <row r="49" spans="1:4" ht="15">
      <c r="A49" s="16">
        <v>45</v>
      </c>
      <c r="B49" s="4" t="s">
        <v>513</v>
      </c>
      <c r="C49" s="4" t="s">
        <v>176</v>
      </c>
      <c r="D49" s="139">
        <v>44807.345417476849</v>
      </c>
    </row>
    <row r="50" spans="1:4" ht="15">
      <c r="A50" s="16">
        <v>46</v>
      </c>
      <c r="B50" s="4" t="s">
        <v>512</v>
      </c>
      <c r="C50" s="4" t="s">
        <v>176</v>
      </c>
      <c r="D50" s="139">
        <v>44807.34337033565</v>
      </c>
    </row>
    <row r="51" spans="1:4" ht="15">
      <c r="A51" s="16">
        <v>47</v>
      </c>
      <c r="B51" s="4" t="s">
        <v>511</v>
      </c>
      <c r="C51" s="4" t="s">
        <v>188</v>
      </c>
      <c r="D51" s="139">
        <v>44807.341859571759</v>
      </c>
    </row>
    <row r="52" spans="1:4" ht="15">
      <c r="A52" s="16">
        <v>48</v>
      </c>
      <c r="B52" s="4" t="s">
        <v>506</v>
      </c>
      <c r="C52" s="4" t="s">
        <v>180</v>
      </c>
      <c r="D52" s="139">
        <v>44807.339761307871</v>
      </c>
    </row>
    <row r="53" spans="1:4" ht="15">
      <c r="A53" s="16">
        <v>49</v>
      </c>
      <c r="B53" s="4" t="s">
        <v>505</v>
      </c>
      <c r="C53" s="4" t="s">
        <v>185</v>
      </c>
      <c r="D53" s="139">
        <v>44807.338454050921</v>
      </c>
    </row>
    <row r="54" spans="1:4" ht="15">
      <c r="A54" s="16">
        <v>50</v>
      </c>
      <c r="B54" s="4" t="s">
        <v>504</v>
      </c>
      <c r="C54" s="4" t="s">
        <v>328</v>
      </c>
      <c r="D54" s="139">
        <v>44807.3366383912</v>
      </c>
    </row>
    <row r="55" spans="1:4" ht="15">
      <c r="A55" s="16">
        <v>51</v>
      </c>
      <c r="B55" s="4" t="s">
        <v>503</v>
      </c>
      <c r="C55" s="4" t="s">
        <v>179</v>
      </c>
      <c r="D55" s="139">
        <v>44807.33490065972</v>
      </c>
    </row>
    <row r="56" spans="1:4" ht="15">
      <c r="A56" s="16">
        <v>52</v>
      </c>
      <c r="B56" s="4" t="s">
        <v>508</v>
      </c>
      <c r="C56" s="4" t="s">
        <v>177</v>
      </c>
      <c r="D56" s="139">
        <v>44805.833780590277</v>
      </c>
    </row>
    <row r="57" spans="1:4" ht="15">
      <c r="A57" s="16">
        <v>53</v>
      </c>
      <c r="B57" s="4" t="s">
        <v>2987</v>
      </c>
      <c r="C57" s="4" t="s">
        <v>176</v>
      </c>
      <c r="D57" s="139">
        <v>44805.832888854166</v>
      </c>
    </row>
    <row r="58" spans="1:4" ht="15">
      <c r="A58" s="16">
        <v>54</v>
      </c>
      <c r="B58" s="4" t="s">
        <v>515</v>
      </c>
      <c r="C58" s="4" t="s">
        <v>188</v>
      </c>
      <c r="D58" s="139">
        <v>44805.831915393515</v>
      </c>
    </row>
    <row r="59" spans="1:4" ht="15">
      <c r="A59" s="16">
        <v>55</v>
      </c>
      <c r="B59" s="4" t="s">
        <v>2988</v>
      </c>
      <c r="C59" s="4" t="s">
        <v>176</v>
      </c>
      <c r="D59" s="139">
        <v>44805.83080737268</v>
      </c>
    </row>
    <row r="60" spans="1:4" ht="15">
      <c r="A60" s="16">
        <v>56</v>
      </c>
      <c r="B60" s="4" t="s">
        <v>510</v>
      </c>
      <c r="C60" s="4" t="s">
        <v>178</v>
      </c>
      <c r="D60" s="139">
        <v>44805.829808564813</v>
      </c>
    </row>
    <row r="61" spans="1:4" ht="15">
      <c r="A61" s="16">
        <v>57</v>
      </c>
      <c r="B61" s="4" t="s">
        <v>509</v>
      </c>
      <c r="C61" s="4" t="s">
        <v>180</v>
      </c>
      <c r="D61" s="139">
        <v>44805.828788773149</v>
      </c>
    </row>
    <row r="62" spans="1:4" ht="15">
      <c r="A62" s="16">
        <v>58</v>
      </c>
      <c r="B62" s="4" t="s">
        <v>519</v>
      </c>
      <c r="C62" s="4" t="s">
        <v>178</v>
      </c>
      <c r="D62" s="139">
        <v>44805.779520254626</v>
      </c>
    </row>
    <row r="63" spans="1:4" ht="15">
      <c r="A63" s="16">
        <v>59</v>
      </c>
      <c r="B63" s="4" t="s">
        <v>521</v>
      </c>
      <c r="C63" s="4" t="s">
        <v>176</v>
      </c>
      <c r="D63" s="139">
        <v>44805.778711840278</v>
      </c>
    </row>
    <row r="64" spans="1:4" ht="15">
      <c r="A64" s="16">
        <v>60</v>
      </c>
      <c r="B64" s="4" t="s">
        <v>516</v>
      </c>
      <c r="C64" s="4" t="s">
        <v>176</v>
      </c>
      <c r="D64" s="139">
        <v>44805.777207210645</v>
      </c>
    </row>
    <row r="65" spans="1:4" ht="15">
      <c r="A65" s="16">
        <v>61</v>
      </c>
      <c r="B65" s="4" t="s">
        <v>507</v>
      </c>
      <c r="C65" s="4" t="s">
        <v>184</v>
      </c>
      <c r="D65" s="139">
        <v>44805.776515011574</v>
      </c>
    </row>
    <row r="66" spans="1:4" ht="15">
      <c r="A66" s="16">
        <v>62</v>
      </c>
      <c r="B66" s="4" t="s">
        <v>2989</v>
      </c>
      <c r="C66" s="4" t="s">
        <v>178</v>
      </c>
      <c r="D66" s="139">
        <v>44805.772556597221</v>
      </c>
    </row>
    <row r="67" spans="1:4" ht="15">
      <c r="A67" s="16">
        <v>63</v>
      </c>
      <c r="B67" s="4" t="s">
        <v>2990</v>
      </c>
      <c r="C67" s="4" t="s">
        <v>176</v>
      </c>
      <c r="D67" s="139">
        <v>44805.771814270833</v>
      </c>
    </row>
    <row r="68" spans="1:4" ht="15">
      <c r="A68" s="16">
        <v>64</v>
      </c>
      <c r="B68" s="4" t="s">
        <v>502</v>
      </c>
      <c r="C68" s="4" t="s">
        <v>181</v>
      </c>
      <c r="D68" s="139">
        <v>44805.769171145832</v>
      </c>
    </row>
    <row r="69" spans="1:4" ht="15">
      <c r="A69" s="16">
        <v>65</v>
      </c>
      <c r="B69" s="4" t="s">
        <v>501</v>
      </c>
      <c r="C69" s="4" t="s">
        <v>177</v>
      </c>
      <c r="D69" s="139">
        <v>44805.767654895833</v>
      </c>
    </row>
    <row r="70" spans="1:4" ht="15">
      <c r="A70" s="16">
        <v>66</v>
      </c>
      <c r="B70" s="4" t="s">
        <v>228</v>
      </c>
      <c r="C70" s="4" t="s">
        <v>176</v>
      </c>
      <c r="D70" s="139">
        <v>44805.76638148148</v>
      </c>
    </row>
    <row r="71" spans="1:4" ht="15">
      <c r="A71" s="16">
        <v>67</v>
      </c>
      <c r="B71" s="4" t="s">
        <v>2991</v>
      </c>
      <c r="C71" s="4" t="s">
        <v>181</v>
      </c>
      <c r="D71" s="139">
        <v>44805.764212152775</v>
      </c>
    </row>
    <row r="72" spans="1:4" ht="15">
      <c r="A72" s="16">
        <v>68</v>
      </c>
      <c r="B72" s="4" t="s">
        <v>501</v>
      </c>
      <c r="C72" s="4" t="s">
        <v>177</v>
      </c>
      <c r="D72" s="139">
        <v>44804.760691863426</v>
      </c>
    </row>
    <row r="73" spans="1:4" ht="15">
      <c r="A73" s="16">
        <v>69</v>
      </c>
      <c r="B73" s="4" t="s">
        <v>508</v>
      </c>
      <c r="C73" s="4" t="s">
        <v>177</v>
      </c>
      <c r="D73" s="139">
        <v>44804.760046840274</v>
      </c>
    </row>
    <row r="74" spans="1:4" ht="15">
      <c r="A74" s="16">
        <v>70</v>
      </c>
      <c r="B74" s="4" t="s">
        <v>518</v>
      </c>
      <c r="C74" s="4" t="s">
        <v>176</v>
      </c>
      <c r="D74" s="139">
        <v>44804.759375312497</v>
      </c>
    </row>
    <row r="75" spans="1:4" ht="15">
      <c r="A75" s="16">
        <v>71</v>
      </c>
      <c r="B75" s="4" t="s">
        <v>504</v>
      </c>
      <c r="C75" s="4" t="s">
        <v>328</v>
      </c>
      <c r="D75" s="139">
        <v>44804.758870104168</v>
      </c>
    </row>
    <row r="76" spans="1:4" ht="15">
      <c r="A76" s="16">
        <v>72</v>
      </c>
      <c r="B76" s="4" t="s">
        <v>513</v>
      </c>
      <c r="C76" s="4" t="s">
        <v>176</v>
      </c>
      <c r="D76" s="139">
        <v>44804.75747866898</v>
      </c>
    </row>
    <row r="77" spans="1:4" ht="15">
      <c r="A77" s="16">
        <v>73</v>
      </c>
      <c r="B77" s="4" t="s">
        <v>502</v>
      </c>
      <c r="C77" s="4" t="s">
        <v>181</v>
      </c>
      <c r="D77" s="139">
        <v>44804.756875150459</v>
      </c>
    </row>
    <row r="78" spans="1:4" ht="15">
      <c r="A78" s="16">
        <v>74</v>
      </c>
      <c r="B78" s="4" t="s">
        <v>519</v>
      </c>
      <c r="C78" s="4" t="s">
        <v>178</v>
      </c>
      <c r="D78" s="139">
        <v>44804.755869710643</v>
      </c>
    </row>
    <row r="79" spans="1:4" ht="15">
      <c r="A79" s="16">
        <v>75</v>
      </c>
      <c r="B79" s="4" t="s">
        <v>512</v>
      </c>
      <c r="C79" s="4" t="s">
        <v>176</v>
      </c>
      <c r="D79" s="139">
        <v>44804.755230208335</v>
      </c>
    </row>
    <row r="80" spans="1:4" ht="15">
      <c r="A80" s="16">
        <v>76</v>
      </c>
      <c r="B80" s="4" t="s">
        <v>516</v>
      </c>
      <c r="C80" s="4" t="s">
        <v>176</v>
      </c>
      <c r="D80" s="139">
        <v>44804.754424965278</v>
      </c>
    </row>
    <row r="81" spans="1:4" ht="15">
      <c r="A81" s="16">
        <v>77</v>
      </c>
      <c r="B81" s="4" t="s">
        <v>509</v>
      </c>
      <c r="C81" s="4" t="s">
        <v>180</v>
      </c>
      <c r="D81" s="139">
        <v>44804.753748182869</v>
      </c>
    </row>
    <row r="82" spans="1:4" ht="15">
      <c r="A82" s="16">
        <v>78</v>
      </c>
      <c r="B82" s="4" t="s">
        <v>511</v>
      </c>
      <c r="C82" s="4" t="s">
        <v>188</v>
      </c>
      <c r="D82" s="139">
        <v>44804.753202395834</v>
      </c>
    </row>
    <row r="83" spans="1:4" ht="15">
      <c r="A83" s="16">
        <v>79</v>
      </c>
      <c r="B83" s="4" t="s">
        <v>514</v>
      </c>
      <c r="C83" s="4" t="s">
        <v>176</v>
      </c>
      <c r="D83" s="139">
        <v>44804.734315937501</v>
      </c>
    </row>
    <row r="84" spans="1:4" ht="15">
      <c r="A84" s="16">
        <v>80</v>
      </c>
      <c r="B84" s="4" t="s">
        <v>517</v>
      </c>
      <c r="C84" s="4" t="s">
        <v>176</v>
      </c>
      <c r="D84" s="139">
        <v>44804.733766087964</v>
      </c>
    </row>
    <row r="85" spans="1:4" ht="15">
      <c r="A85" s="16">
        <v>81</v>
      </c>
      <c r="B85" s="4" t="s">
        <v>510</v>
      </c>
      <c r="C85" s="4" t="s">
        <v>178</v>
      </c>
      <c r="D85" s="139">
        <v>44804.732913576387</v>
      </c>
    </row>
    <row r="86" spans="1:4" ht="15">
      <c r="A86" s="16">
        <v>82</v>
      </c>
      <c r="B86" s="4" t="s">
        <v>515</v>
      </c>
      <c r="C86" s="4" t="s">
        <v>188</v>
      </c>
      <c r="D86" s="139">
        <v>44804.732204780092</v>
      </c>
    </row>
    <row r="87" spans="1:4" ht="15">
      <c r="A87" s="16">
        <v>83</v>
      </c>
      <c r="B87" s="4" t="s">
        <v>507</v>
      </c>
      <c r="C87" s="4" t="s">
        <v>184</v>
      </c>
      <c r="D87" s="139">
        <v>44804.731638113422</v>
      </c>
    </row>
    <row r="88" spans="1:4" ht="15">
      <c r="A88" s="16">
        <v>84</v>
      </c>
      <c r="B88" s="4" t="s">
        <v>505</v>
      </c>
      <c r="C88" s="4" t="s">
        <v>185</v>
      </c>
      <c r="D88" s="139">
        <v>44804.730779976853</v>
      </c>
    </row>
    <row r="89" spans="1:4" ht="15">
      <c r="A89" s="16">
        <v>85</v>
      </c>
      <c r="B89" s="4" t="s">
        <v>503</v>
      </c>
      <c r="C89" s="4" t="s">
        <v>179</v>
      </c>
      <c r="D89" s="139">
        <v>44804.729873611112</v>
      </c>
    </row>
    <row r="90" spans="1:4" ht="15">
      <c r="A90" s="16">
        <v>86</v>
      </c>
      <c r="B90" s="4" t="s">
        <v>521</v>
      </c>
      <c r="C90" s="4" t="s">
        <v>176</v>
      </c>
      <c r="D90" s="139">
        <v>44804.728033530089</v>
      </c>
    </row>
    <row r="91" spans="1:4" ht="15">
      <c r="A91" s="16">
        <v>87</v>
      </c>
      <c r="B91" s="4" t="s">
        <v>228</v>
      </c>
      <c r="C91" s="4" t="s">
        <v>176</v>
      </c>
      <c r="D91" s="139">
        <v>44804.726435613426</v>
      </c>
    </row>
    <row r="92" spans="1:4" ht="15">
      <c r="A92" s="16">
        <v>88</v>
      </c>
      <c r="B92" s="4" t="s">
        <v>2992</v>
      </c>
      <c r="C92" s="4" t="s">
        <v>176</v>
      </c>
      <c r="D92" s="139">
        <v>44804.724131793977</v>
      </c>
    </row>
    <row r="93" spans="1:4" ht="15">
      <c r="A93" s="16">
        <v>89</v>
      </c>
      <c r="B93" s="4" t="s">
        <v>2993</v>
      </c>
      <c r="C93" s="4" t="s">
        <v>184</v>
      </c>
      <c r="D93" s="139">
        <v>44804.639453159718</v>
      </c>
    </row>
    <row r="94" spans="1:4" ht="15">
      <c r="A94" s="16">
        <v>90</v>
      </c>
      <c r="B94" s="4" t="s">
        <v>513</v>
      </c>
      <c r="C94" s="4" t="s">
        <v>176</v>
      </c>
      <c r="D94" s="139">
        <v>44801.889039780093</v>
      </c>
    </row>
    <row r="95" spans="1:4" ht="15">
      <c r="A95" s="16">
        <v>91</v>
      </c>
      <c r="B95" s="4" t="s">
        <v>521</v>
      </c>
      <c r="C95" s="4" t="s">
        <v>176</v>
      </c>
      <c r="D95" s="139">
        <v>44801.888174305554</v>
      </c>
    </row>
    <row r="96" spans="1:4" ht="15">
      <c r="A96" s="16">
        <v>92</v>
      </c>
      <c r="B96" s="4" t="s">
        <v>519</v>
      </c>
      <c r="C96" s="4" t="s">
        <v>178</v>
      </c>
      <c r="D96" s="139">
        <v>44801.886546840273</v>
      </c>
    </row>
    <row r="97" spans="1:4" ht="15">
      <c r="A97" s="16">
        <v>93</v>
      </c>
      <c r="B97" s="4" t="s">
        <v>518</v>
      </c>
      <c r="C97" s="4" t="s">
        <v>176</v>
      </c>
      <c r="D97" s="139">
        <v>44801.885816284717</v>
      </c>
    </row>
    <row r="98" spans="1:4" ht="15">
      <c r="A98" s="16">
        <v>94</v>
      </c>
      <c r="B98" s="4" t="s">
        <v>517</v>
      </c>
      <c r="C98" s="4" t="s">
        <v>176</v>
      </c>
      <c r="D98" s="139">
        <v>44801.885064120368</v>
      </c>
    </row>
    <row r="99" spans="1:4" ht="15">
      <c r="A99" s="16">
        <v>95</v>
      </c>
      <c r="B99" s="4" t="s">
        <v>516</v>
      </c>
      <c r="C99" s="4" t="s">
        <v>176</v>
      </c>
      <c r="D99" s="139">
        <v>44801.884153043982</v>
      </c>
    </row>
    <row r="100" spans="1:4" ht="15">
      <c r="A100" s="16">
        <v>96</v>
      </c>
      <c r="B100" s="4" t="s">
        <v>515</v>
      </c>
      <c r="C100" s="4" t="s">
        <v>188</v>
      </c>
      <c r="D100" s="139">
        <v>44801.882081909724</v>
      </c>
    </row>
    <row r="101" spans="1:4" ht="15">
      <c r="A101" s="16">
        <v>97</v>
      </c>
      <c r="B101" s="4" t="s">
        <v>514</v>
      </c>
      <c r="C101" s="4" t="s">
        <v>176</v>
      </c>
      <c r="D101" s="139">
        <v>44801.881067858798</v>
      </c>
    </row>
    <row r="102" spans="1:4" ht="15">
      <c r="A102" s="16">
        <v>98</v>
      </c>
      <c r="B102" s="4" t="s">
        <v>512</v>
      </c>
      <c r="C102" s="4" t="s">
        <v>176</v>
      </c>
      <c r="D102" s="139">
        <v>44801.87985853009</v>
      </c>
    </row>
    <row r="103" spans="1:4" ht="15">
      <c r="A103" s="16">
        <v>99</v>
      </c>
      <c r="B103" s="4" t="s">
        <v>511</v>
      </c>
      <c r="C103" s="4" t="s">
        <v>188</v>
      </c>
      <c r="D103" s="139">
        <v>44801.878032789347</v>
      </c>
    </row>
    <row r="104" spans="1:4" ht="15">
      <c r="A104" s="16">
        <v>100</v>
      </c>
      <c r="B104" s="4" t="s">
        <v>510</v>
      </c>
      <c r="C104" s="4" t="s">
        <v>178</v>
      </c>
      <c r="D104" s="139">
        <v>44801.877153969908</v>
      </c>
    </row>
    <row r="105" spans="1:4" ht="15">
      <c r="A105" s="16">
        <v>101</v>
      </c>
      <c r="B105" s="4" t="s">
        <v>509</v>
      </c>
      <c r="C105" s="4" t="s">
        <v>180</v>
      </c>
      <c r="D105" s="139">
        <v>44801.870072916667</v>
      </c>
    </row>
    <row r="106" spans="1:4" ht="15">
      <c r="A106" s="16">
        <v>102</v>
      </c>
      <c r="B106" s="4" t="s">
        <v>508</v>
      </c>
      <c r="C106" s="4" t="s">
        <v>177</v>
      </c>
      <c r="D106" s="139">
        <v>44801.86935940972</v>
      </c>
    </row>
    <row r="107" spans="1:4" ht="15">
      <c r="A107" s="16">
        <v>103</v>
      </c>
      <c r="B107" s="4" t="s">
        <v>507</v>
      </c>
      <c r="C107" s="4" t="s">
        <v>184</v>
      </c>
      <c r="D107" s="139">
        <v>44801.86850517361</v>
      </c>
    </row>
    <row r="108" spans="1:4" ht="15">
      <c r="A108" s="16">
        <v>104</v>
      </c>
      <c r="B108" s="4" t="s">
        <v>506</v>
      </c>
      <c r="C108" s="4" t="s">
        <v>180</v>
      </c>
      <c r="D108" s="139">
        <v>44801.866551273146</v>
      </c>
    </row>
    <row r="109" spans="1:4" ht="15">
      <c r="A109" s="16">
        <v>105</v>
      </c>
      <c r="B109" s="4" t="s">
        <v>505</v>
      </c>
      <c r="C109" s="4" t="s">
        <v>185</v>
      </c>
      <c r="D109" s="139">
        <v>44801.865758796295</v>
      </c>
    </row>
    <row r="110" spans="1:4" ht="15">
      <c r="A110" s="16">
        <v>106</v>
      </c>
      <c r="B110" s="4" t="s">
        <v>504</v>
      </c>
      <c r="C110" s="4" t="s">
        <v>328</v>
      </c>
      <c r="D110" s="139">
        <v>44801.864977546291</v>
      </c>
    </row>
    <row r="111" spans="1:4" ht="15">
      <c r="A111" s="16">
        <v>107</v>
      </c>
      <c r="B111" s="4" t="s">
        <v>503</v>
      </c>
      <c r="C111" s="4" t="s">
        <v>179</v>
      </c>
      <c r="D111" s="139">
        <v>44801.864352777775</v>
      </c>
    </row>
    <row r="112" spans="1:4" ht="15">
      <c r="A112" s="16">
        <v>108</v>
      </c>
      <c r="B112" s="4" t="s">
        <v>502</v>
      </c>
      <c r="C112" s="4" t="s">
        <v>181</v>
      </c>
      <c r="D112" s="139">
        <v>44801.863106168981</v>
      </c>
    </row>
    <row r="113" spans="1:4" ht="15">
      <c r="A113" s="16">
        <v>109</v>
      </c>
      <c r="B113" s="4" t="s">
        <v>501</v>
      </c>
      <c r="C113" s="4" t="s">
        <v>177</v>
      </c>
      <c r="D113" s="139">
        <v>44801.862455937495</v>
      </c>
    </row>
    <row r="114" spans="1:4" ht="15" customHeight="1">
      <c r="A114" s="16">
        <v>110</v>
      </c>
      <c r="B114" s="4" t="s">
        <v>228</v>
      </c>
      <c r="C114" s="4" t="s">
        <v>176</v>
      </c>
      <c r="D114" s="139">
        <v>44801.861116666667</v>
      </c>
    </row>
    <row r="115" spans="1:4" ht="15" customHeight="1">
      <c r="A115" s="16">
        <v>111</v>
      </c>
      <c r="B115" s="4" t="s">
        <v>229</v>
      </c>
      <c r="C115" s="4" t="s">
        <v>176</v>
      </c>
      <c r="D115" s="139">
        <v>44801.856856562496</v>
      </c>
    </row>
    <row r="116" spans="1:4" ht="15" customHeight="1">
      <c r="A116" s="16">
        <v>112</v>
      </c>
      <c r="B116" s="4" t="s">
        <v>500</v>
      </c>
      <c r="C116" s="4" t="s">
        <v>181</v>
      </c>
      <c r="D116" s="139">
        <v>44801.856127696759</v>
      </c>
    </row>
    <row r="117" spans="1:4" ht="15" customHeight="1">
      <c r="A117" s="16">
        <v>113</v>
      </c>
      <c r="B117" s="4" t="s">
        <v>499</v>
      </c>
      <c r="C117" s="4" t="s">
        <v>176</v>
      </c>
      <c r="D117" s="139">
        <v>44801.853342939816</v>
      </c>
    </row>
    <row r="118" spans="1:4" ht="15" customHeight="1">
      <c r="A118" s="16">
        <v>114</v>
      </c>
      <c r="B118" s="4" t="s">
        <v>513</v>
      </c>
      <c r="C118" s="4" t="s">
        <v>176</v>
      </c>
      <c r="D118" s="139">
        <v>44796.855571678236</v>
      </c>
    </row>
    <row r="119" spans="1:4" ht="15" customHeight="1">
      <c r="A119" s="16">
        <v>115</v>
      </c>
      <c r="B119" s="4" t="s">
        <v>512</v>
      </c>
      <c r="C119" s="4" t="s">
        <v>176</v>
      </c>
      <c r="D119" s="139">
        <v>44796.853915358792</v>
      </c>
    </row>
    <row r="120" spans="1:4" ht="15" customHeight="1">
      <c r="A120" s="16">
        <v>116</v>
      </c>
      <c r="B120" s="4" t="s">
        <v>511</v>
      </c>
      <c r="C120" s="4" t="s">
        <v>188</v>
      </c>
      <c r="D120" s="139">
        <v>44796.852192326391</v>
      </c>
    </row>
    <row r="121" spans="1:4" ht="15" customHeight="1">
      <c r="A121" s="16">
        <v>117</v>
      </c>
      <c r="B121" s="4" t="s">
        <v>510</v>
      </c>
      <c r="C121" s="4" t="s">
        <v>178</v>
      </c>
      <c r="D121" s="139">
        <v>44796.850446377313</v>
      </c>
    </row>
    <row r="122" spans="1:4" ht="15" customHeight="1">
      <c r="A122" s="16">
        <v>118</v>
      </c>
      <c r="B122" s="4" t="s">
        <v>509</v>
      </c>
      <c r="C122" s="4" t="s">
        <v>180</v>
      </c>
      <c r="D122" s="139">
        <v>44796.849566631943</v>
      </c>
    </row>
    <row r="123" spans="1:4" ht="15" customHeight="1">
      <c r="A123" s="16">
        <v>119</v>
      </c>
      <c r="B123" s="4" t="s">
        <v>514</v>
      </c>
      <c r="C123" s="4" t="s">
        <v>176</v>
      </c>
      <c r="D123" s="139">
        <v>44796.824812581013</v>
      </c>
    </row>
    <row r="124" spans="1:4" ht="15" customHeight="1">
      <c r="A124" s="16">
        <v>120</v>
      </c>
      <c r="B124" s="4" t="s">
        <v>515</v>
      </c>
      <c r="C124" s="4" t="s">
        <v>188</v>
      </c>
      <c r="D124" s="139">
        <v>44796.823579594908</v>
      </c>
    </row>
    <row r="125" spans="1:4" ht="15" customHeight="1">
      <c r="A125" s="16">
        <v>121</v>
      </c>
      <c r="B125" s="4" t="s">
        <v>516</v>
      </c>
      <c r="C125" s="4" t="s">
        <v>176</v>
      </c>
      <c r="D125" s="139">
        <v>44796.822725081016</v>
      </c>
    </row>
    <row r="126" spans="1:4" ht="15" customHeight="1">
      <c r="A126" s="16">
        <v>122</v>
      </c>
      <c r="B126" s="4" t="s">
        <v>517</v>
      </c>
      <c r="C126" s="4" t="s">
        <v>176</v>
      </c>
      <c r="D126" s="139">
        <v>44796.821662303242</v>
      </c>
    </row>
    <row r="127" spans="1:4" ht="15" customHeight="1">
      <c r="A127" s="16">
        <v>123</v>
      </c>
      <c r="B127" s="4" t="s">
        <v>518</v>
      </c>
      <c r="C127" s="4" t="s">
        <v>176</v>
      </c>
      <c r="D127" s="139">
        <v>44796.820837349536</v>
      </c>
    </row>
    <row r="128" spans="1:4" ht="15" customHeight="1">
      <c r="A128" s="16">
        <v>124</v>
      </c>
      <c r="B128" s="4" t="s">
        <v>519</v>
      </c>
      <c r="C128" s="4" t="s">
        <v>178</v>
      </c>
      <c r="D128" s="139">
        <v>44796.820184374999</v>
      </c>
    </row>
    <row r="129" spans="1:4" ht="15" customHeight="1">
      <c r="A129" s="16">
        <v>125</v>
      </c>
      <c r="B129" s="4" t="s">
        <v>2994</v>
      </c>
      <c r="C129" s="4" t="s">
        <v>176</v>
      </c>
      <c r="D129" s="139">
        <v>44796.819228738423</v>
      </c>
    </row>
    <row r="130" spans="1:4" ht="15" customHeight="1">
      <c r="A130" s="16">
        <v>126</v>
      </c>
      <c r="B130" s="4" t="s">
        <v>521</v>
      </c>
      <c r="C130" s="4" t="s">
        <v>176</v>
      </c>
      <c r="D130" s="139">
        <v>44796.817010532402</v>
      </c>
    </row>
    <row r="131" spans="1:4" ht="15" customHeight="1">
      <c r="A131" s="16">
        <v>127</v>
      </c>
      <c r="B131" s="4" t="s">
        <v>513</v>
      </c>
      <c r="C131" s="4" t="s">
        <v>176</v>
      </c>
      <c r="D131" s="139">
        <v>44791.700444525464</v>
      </c>
    </row>
    <row r="132" spans="1:4" ht="15" customHeight="1">
      <c r="A132" s="16">
        <v>128</v>
      </c>
      <c r="B132" s="4" t="s">
        <v>504</v>
      </c>
      <c r="C132" s="4" t="s">
        <v>328</v>
      </c>
      <c r="D132" s="139">
        <v>44791.699650347218</v>
      </c>
    </row>
    <row r="133" spans="1:4" ht="15" customHeight="1">
      <c r="A133" s="16">
        <v>129</v>
      </c>
      <c r="B133" s="4" t="s">
        <v>503</v>
      </c>
      <c r="C133" s="4" t="s">
        <v>179</v>
      </c>
      <c r="D133" s="139">
        <v>44791.697980868055</v>
      </c>
    </row>
    <row r="134" spans="1:4" ht="15" customHeight="1">
      <c r="A134" s="16">
        <v>130</v>
      </c>
      <c r="B134" s="4" t="s">
        <v>506</v>
      </c>
      <c r="C134" s="4" t="s">
        <v>180</v>
      </c>
      <c r="D134" s="139">
        <v>44791.697251307865</v>
      </c>
    </row>
    <row r="135" spans="1:4" ht="15" customHeight="1">
      <c r="A135" s="16">
        <v>131</v>
      </c>
      <c r="B135" s="4" t="s">
        <v>228</v>
      </c>
      <c r="C135" s="4" t="s">
        <v>176</v>
      </c>
      <c r="D135" s="139">
        <v>44791.696643634255</v>
      </c>
    </row>
    <row r="136" spans="1:4" ht="15" customHeight="1">
      <c r="A136" s="16">
        <v>132</v>
      </c>
      <c r="B136" s="4" t="s">
        <v>505</v>
      </c>
      <c r="C136" s="4" t="s">
        <v>185</v>
      </c>
      <c r="D136" s="139">
        <v>44791.696014004629</v>
      </c>
    </row>
    <row r="137" spans="1:4" ht="15" customHeight="1">
      <c r="A137" s="16">
        <v>133</v>
      </c>
      <c r="B137" s="4" t="s">
        <v>502</v>
      </c>
      <c r="C137" s="4" t="s">
        <v>181</v>
      </c>
      <c r="D137" s="139">
        <v>44791.695275428239</v>
      </c>
    </row>
    <row r="138" spans="1:4" ht="15" customHeight="1">
      <c r="A138" s="16">
        <v>134</v>
      </c>
      <c r="B138" s="4" t="s">
        <v>501</v>
      </c>
      <c r="C138" s="4" t="s">
        <v>177</v>
      </c>
      <c r="D138" s="139">
        <v>44791.69453630787</v>
      </c>
    </row>
    <row r="139" spans="1:4" ht="15" customHeight="1">
      <c r="A139" s="16">
        <v>135</v>
      </c>
      <c r="B139" s="4" t="s">
        <v>2995</v>
      </c>
      <c r="C139" s="4" t="s">
        <v>176</v>
      </c>
      <c r="D139" s="139">
        <v>44791.692562349534</v>
      </c>
    </row>
    <row r="140" spans="1:4" ht="15" customHeight="1">
      <c r="A140" s="16">
        <v>136</v>
      </c>
      <c r="B140" s="4" t="s">
        <v>507</v>
      </c>
      <c r="C140" s="4" t="s">
        <v>184</v>
      </c>
      <c r="D140" s="139">
        <v>44791.691401006945</v>
      </c>
    </row>
    <row r="141" spans="1:4" ht="15" customHeight="1">
      <c r="A141" s="16">
        <v>137</v>
      </c>
      <c r="B141" s="4" t="s">
        <v>508</v>
      </c>
      <c r="C141" s="4" t="s">
        <v>177</v>
      </c>
      <c r="D141" s="139">
        <v>44791.690752662034</v>
      </c>
    </row>
    <row r="142" spans="1:4" ht="15" customHeight="1">
      <c r="A142" s="16">
        <v>138</v>
      </c>
      <c r="B142" s="4" t="s">
        <v>509</v>
      </c>
      <c r="C142" s="4" t="s">
        <v>180</v>
      </c>
      <c r="D142" s="139">
        <v>44791.690194675924</v>
      </c>
    </row>
    <row r="143" spans="1:4" ht="15" customHeight="1">
      <c r="A143" s="16">
        <v>139</v>
      </c>
      <c r="B143" s="4" t="s">
        <v>229</v>
      </c>
      <c r="C143" s="4" t="s">
        <v>176</v>
      </c>
      <c r="D143" s="139">
        <v>44791.688481863421</v>
      </c>
    </row>
    <row r="144" spans="1:4" ht="15" customHeight="1">
      <c r="A144" s="16">
        <v>140</v>
      </c>
      <c r="B144" s="4" t="s">
        <v>500</v>
      </c>
      <c r="C144" s="4" t="s">
        <v>181</v>
      </c>
      <c r="D144" s="139">
        <v>44791.687960185183</v>
      </c>
    </row>
    <row r="145" spans="1:4" ht="15" customHeight="1">
      <c r="A145" s="16">
        <v>141</v>
      </c>
      <c r="B145" s="4" t="s">
        <v>499</v>
      </c>
      <c r="C145" s="4" t="s">
        <v>176</v>
      </c>
      <c r="D145" s="139">
        <v>44791.687320370365</v>
      </c>
    </row>
    <row r="146" spans="1:4" ht="15" customHeight="1">
      <c r="A146" s="16">
        <v>142</v>
      </c>
      <c r="B146" s="4" t="s">
        <v>510</v>
      </c>
      <c r="C146" s="4" t="s">
        <v>178</v>
      </c>
      <c r="D146" s="139">
        <v>44791.67624552083</v>
      </c>
    </row>
    <row r="147" spans="1:4" ht="15" customHeight="1">
      <c r="A147" s="16">
        <v>143</v>
      </c>
      <c r="B147" s="4" t="s">
        <v>511</v>
      </c>
      <c r="C147" s="4" t="s">
        <v>188</v>
      </c>
      <c r="D147" s="139">
        <v>44791.675129016199</v>
      </c>
    </row>
    <row r="148" spans="1:4" ht="15" customHeight="1">
      <c r="A148" s="16">
        <v>144</v>
      </c>
      <c r="B148" s="4" t="s">
        <v>512</v>
      </c>
      <c r="C148" s="4" t="s">
        <v>176</v>
      </c>
      <c r="D148" s="139">
        <v>44791.672970914347</v>
      </c>
    </row>
    <row r="149" spans="1:4" ht="15" customHeight="1">
      <c r="A149" s="16">
        <v>145</v>
      </c>
      <c r="B149" s="4" t="s">
        <v>514</v>
      </c>
      <c r="C149" s="4" t="s">
        <v>176</v>
      </c>
      <c r="D149" s="139">
        <v>44791.672253900462</v>
      </c>
    </row>
    <row r="150" spans="1:4" ht="15" customHeight="1">
      <c r="A150" s="16">
        <v>146</v>
      </c>
      <c r="B150" s="4" t="s">
        <v>515</v>
      </c>
      <c r="C150" s="4" t="s">
        <v>188</v>
      </c>
      <c r="D150" s="139">
        <v>44791.670865011569</v>
      </c>
    </row>
    <row r="151" spans="1:4" ht="15" customHeight="1">
      <c r="A151" s="16">
        <v>147</v>
      </c>
      <c r="B151" s="4" t="s">
        <v>516</v>
      </c>
      <c r="C151" s="4" t="s">
        <v>176</v>
      </c>
      <c r="D151" s="139">
        <v>44791.669992673611</v>
      </c>
    </row>
    <row r="152" spans="1:4" ht="15" customHeight="1">
      <c r="A152" s="16">
        <v>148</v>
      </c>
      <c r="B152" s="4" t="s">
        <v>517</v>
      </c>
      <c r="C152" s="4" t="s">
        <v>176</v>
      </c>
      <c r="D152" s="139">
        <v>44791.669040046298</v>
      </c>
    </row>
    <row r="153" spans="1:4" ht="15" customHeight="1">
      <c r="A153" s="16">
        <v>149</v>
      </c>
      <c r="B153" s="4" t="s">
        <v>518</v>
      </c>
      <c r="C153" s="4" t="s">
        <v>176</v>
      </c>
      <c r="D153" s="139">
        <v>44791.667067326387</v>
      </c>
    </row>
    <row r="154" spans="1:4" ht="15" customHeight="1">
      <c r="A154" s="16">
        <v>150</v>
      </c>
      <c r="B154" s="4" t="s">
        <v>519</v>
      </c>
      <c r="C154" s="4" t="s">
        <v>178</v>
      </c>
      <c r="D154" s="139">
        <v>44791.665922685184</v>
      </c>
    </row>
    <row r="155" spans="1:4" ht="15" customHeight="1">
      <c r="A155" s="16">
        <v>151</v>
      </c>
      <c r="B155" s="4" t="s">
        <v>521</v>
      </c>
      <c r="C155" s="4" t="s">
        <v>176</v>
      </c>
      <c r="D155" s="139">
        <v>44791.663374733791</v>
      </c>
    </row>
    <row r="156" spans="1:4" ht="15" customHeight="1">
      <c r="A156" s="16">
        <v>152</v>
      </c>
      <c r="B156" s="4" t="s">
        <v>251</v>
      </c>
      <c r="C156" s="4" t="s">
        <v>182</v>
      </c>
      <c r="D156" s="139">
        <v>44791.662669594909</v>
      </c>
    </row>
    <row r="157" spans="1:4" ht="15" customHeight="1">
      <c r="A157" s="16">
        <v>153</v>
      </c>
      <c r="B157" s="4" t="s">
        <v>2996</v>
      </c>
      <c r="C157" s="4" t="s">
        <v>176</v>
      </c>
      <c r="D157" s="139">
        <v>44791.654783101847</v>
      </c>
    </row>
    <row r="158" spans="1:4" ht="15" customHeight="1">
      <c r="A158" s="16">
        <v>154</v>
      </c>
      <c r="B158" s="4" t="s">
        <v>2997</v>
      </c>
      <c r="C158" s="4" t="s">
        <v>176</v>
      </c>
      <c r="D158" s="139">
        <v>44784.691934062495</v>
      </c>
    </row>
    <row r="159" spans="1:4" ht="15" customHeight="1">
      <c r="A159" s="16">
        <v>155</v>
      </c>
      <c r="B159" s="4" t="s">
        <v>2998</v>
      </c>
      <c r="C159" s="4" t="s">
        <v>176</v>
      </c>
      <c r="D159" s="139">
        <v>44784.688565775461</v>
      </c>
    </row>
    <row r="160" spans="1:4" ht="15" customHeight="1">
      <c r="A160" s="16">
        <v>156</v>
      </c>
      <c r="B160" s="4" t="s">
        <v>2999</v>
      </c>
      <c r="C160" s="4" t="s">
        <v>176</v>
      </c>
      <c r="D160" s="139">
        <v>44784.687690543979</v>
      </c>
    </row>
    <row r="161" spans="1:4" ht="15" customHeight="1">
      <c r="A161" s="16">
        <v>157</v>
      </c>
      <c r="B161" s="4" t="s">
        <v>3000</v>
      </c>
      <c r="C161" s="4" t="s">
        <v>185</v>
      </c>
      <c r="D161" s="139">
        <v>44784.686559756941</v>
      </c>
    </row>
    <row r="162" spans="1:4" ht="15" customHeight="1">
      <c r="A162" s="16">
        <v>158</v>
      </c>
      <c r="B162" s="4" t="s">
        <v>517</v>
      </c>
      <c r="C162" s="4" t="s">
        <v>176</v>
      </c>
      <c r="D162" s="139">
        <v>44784.685497025464</v>
      </c>
    </row>
    <row r="163" spans="1:4" ht="15" customHeight="1">
      <c r="A163" s="16">
        <v>159</v>
      </c>
      <c r="B163" s="4" t="s">
        <v>516</v>
      </c>
      <c r="C163" s="4" t="s">
        <v>176</v>
      </c>
      <c r="D163" s="139">
        <v>44784.684442673606</v>
      </c>
    </row>
    <row r="164" spans="1:4" ht="15" customHeight="1">
      <c r="A164" s="16">
        <v>160</v>
      </c>
      <c r="B164" s="4" t="s">
        <v>3001</v>
      </c>
      <c r="C164" s="4" t="s">
        <v>176</v>
      </c>
      <c r="D164" s="139">
        <v>44784.683259803242</v>
      </c>
    </row>
    <row r="165" spans="1:4" ht="15" customHeight="1">
      <c r="A165" s="16">
        <v>161</v>
      </c>
      <c r="B165" s="4" t="s">
        <v>2996</v>
      </c>
      <c r="C165" s="4" t="s">
        <v>176</v>
      </c>
      <c r="D165" s="139">
        <v>44784.678061377315</v>
      </c>
    </row>
    <row r="166" spans="1:4" ht="15" customHeight="1">
      <c r="A166" s="16">
        <v>162</v>
      </c>
      <c r="B166" s="4" t="s">
        <v>3002</v>
      </c>
      <c r="C166" s="4" t="s">
        <v>176</v>
      </c>
      <c r="D166" s="139">
        <v>44784.676550312499</v>
      </c>
    </row>
    <row r="167" spans="1:4" ht="15" customHeight="1">
      <c r="A167" s="16">
        <v>163</v>
      </c>
      <c r="B167" s="4" t="s">
        <v>516</v>
      </c>
      <c r="C167" s="4" t="s">
        <v>176</v>
      </c>
      <c r="D167" s="139">
        <v>44784.672183796298</v>
      </c>
    </row>
    <row r="168" spans="1:4" ht="15" customHeight="1">
      <c r="A168" s="16">
        <v>164</v>
      </c>
      <c r="B168" s="4" t="s">
        <v>3003</v>
      </c>
      <c r="C168" s="4" t="s">
        <v>177</v>
      </c>
      <c r="D168" s="139">
        <v>44783.910936458335</v>
      </c>
    </row>
    <row r="169" spans="1:4" ht="15" customHeight="1">
      <c r="A169" s="16">
        <v>165</v>
      </c>
      <c r="B169" s="4" t="s">
        <v>500</v>
      </c>
      <c r="C169" s="4" t="s">
        <v>181</v>
      </c>
      <c r="D169" s="139">
        <v>44783.90825482639</v>
      </c>
    </row>
    <row r="170" spans="1:4" ht="15" customHeight="1">
      <c r="A170" s="16">
        <v>166</v>
      </c>
      <c r="B170" s="4" t="s">
        <v>228</v>
      </c>
      <c r="C170" s="4" t="s">
        <v>176</v>
      </c>
      <c r="D170" s="139">
        <v>44783.903139236107</v>
      </c>
    </row>
    <row r="171" spans="1:4" ht="15" customHeight="1">
      <c r="A171" s="16">
        <v>167</v>
      </c>
      <c r="B171" s="4" t="s">
        <v>501</v>
      </c>
      <c r="C171" s="4" t="s">
        <v>177</v>
      </c>
      <c r="D171" s="139">
        <v>44783.900597534717</v>
      </c>
    </row>
    <row r="172" spans="1:4" ht="15" customHeight="1">
      <c r="A172" s="16">
        <v>168</v>
      </c>
      <c r="B172" s="4" t="s">
        <v>502</v>
      </c>
      <c r="C172" s="4" t="s">
        <v>181</v>
      </c>
      <c r="D172" s="139">
        <v>44783.897768634255</v>
      </c>
    </row>
    <row r="173" spans="1:4" ht="15" customHeight="1">
      <c r="A173" s="16">
        <v>169</v>
      </c>
      <c r="B173" s="4" t="s">
        <v>506</v>
      </c>
      <c r="C173" s="4" t="s">
        <v>180</v>
      </c>
      <c r="D173" s="139">
        <v>44783.896275381943</v>
      </c>
    </row>
    <row r="174" spans="1:4" ht="15" customHeight="1">
      <c r="A174" s="16">
        <v>170</v>
      </c>
      <c r="B174" s="4" t="s">
        <v>507</v>
      </c>
      <c r="C174" s="4" t="s">
        <v>184</v>
      </c>
      <c r="D174" s="139">
        <v>44783.895035335649</v>
      </c>
    </row>
    <row r="175" spans="1:4" ht="15" customHeight="1">
      <c r="A175" s="16">
        <v>171</v>
      </c>
      <c r="B175" s="4" t="s">
        <v>499</v>
      </c>
      <c r="C175" s="4" t="s">
        <v>176</v>
      </c>
      <c r="D175" s="139">
        <v>44783.879365358793</v>
      </c>
    </row>
    <row r="176" spans="1:4" ht="15" customHeight="1">
      <c r="A176" s="16">
        <v>172</v>
      </c>
      <c r="B176" s="4" t="s">
        <v>508</v>
      </c>
      <c r="C176" s="4" t="s">
        <v>177</v>
      </c>
      <c r="D176" s="139">
        <v>44783.878215972218</v>
      </c>
    </row>
    <row r="177" spans="1:4" ht="15" customHeight="1">
      <c r="A177" s="16">
        <v>173</v>
      </c>
      <c r="B177" s="4" t="s">
        <v>3004</v>
      </c>
      <c r="C177" s="4" t="s">
        <v>176</v>
      </c>
      <c r="D177" s="139">
        <v>44783.876189965275</v>
      </c>
    </row>
    <row r="178" spans="1:4" ht="15" customHeight="1">
      <c r="A178" s="16">
        <v>174</v>
      </c>
      <c r="B178" s="4" t="s">
        <v>503</v>
      </c>
      <c r="C178" s="4" t="s">
        <v>179</v>
      </c>
      <c r="D178" s="139">
        <v>44783.862830821759</v>
      </c>
    </row>
    <row r="179" spans="1:4" ht="15" customHeight="1">
      <c r="A179" s="16">
        <v>175</v>
      </c>
      <c r="B179" s="4" t="s">
        <v>504</v>
      </c>
      <c r="C179" s="4" t="s">
        <v>328</v>
      </c>
      <c r="D179" s="139">
        <v>44783.860260381945</v>
      </c>
    </row>
    <row r="180" spans="1:4" ht="15" customHeight="1">
      <c r="A180" s="16">
        <v>176</v>
      </c>
      <c r="B180" s="4" t="s">
        <v>505</v>
      </c>
      <c r="C180" s="4" t="s">
        <v>185</v>
      </c>
      <c r="D180" s="139">
        <v>44783.857092673607</v>
      </c>
    </row>
    <row r="181" spans="1:4" ht="15" customHeight="1">
      <c r="A181" s="16">
        <v>177</v>
      </c>
      <c r="B181" s="4" t="s">
        <v>516</v>
      </c>
      <c r="C181" s="4" t="s">
        <v>176</v>
      </c>
      <c r="D181" s="139">
        <v>44776.951533796295</v>
      </c>
    </row>
    <row r="182" spans="1:4" ht="15" customHeight="1">
      <c r="A182" s="16">
        <v>178</v>
      </c>
      <c r="B182" s="4" t="s">
        <v>521</v>
      </c>
      <c r="C182" s="4" t="s">
        <v>176</v>
      </c>
      <c r="D182" s="139">
        <v>44776.951102696759</v>
      </c>
    </row>
    <row r="183" spans="1:4" ht="15" customHeight="1">
      <c r="A183" s="16">
        <v>179</v>
      </c>
      <c r="B183" s="4" t="s">
        <v>228</v>
      </c>
      <c r="C183" s="4" t="s">
        <v>176</v>
      </c>
      <c r="D183" s="139">
        <v>44776.950016238421</v>
      </c>
    </row>
    <row r="184" spans="1:4" ht="15" customHeight="1">
      <c r="A184" s="16">
        <v>180</v>
      </c>
      <c r="B184" s="4" t="s">
        <v>229</v>
      </c>
      <c r="C184" s="4" t="s">
        <v>176</v>
      </c>
      <c r="D184" s="139">
        <v>44776.080140706013</v>
      </c>
    </row>
    <row r="185" spans="1:4" ht="15" customHeight="1">
      <c r="A185" s="16">
        <v>181</v>
      </c>
      <c r="B185" s="4" t="s">
        <v>499</v>
      </c>
      <c r="C185" s="4" t="s">
        <v>176</v>
      </c>
      <c r="D185" s="139">
        <v>44776.079219942127</v>
      </c>
    </row>
    <row r="186" spans="1:4" ht="15" customHeight="1">
      <c r="A186" s="16">
        <v>182</v>
      </c>
      <c r="B186" s="4" t="s">
        <v>519</v>
      </c>
      <c r="C186" s="4" t="s">
        <v>178</v>
      </c>
      <c r="D186" s="139">
        <v>44776.076853275459</v>
      </c>
    </row>
    <row r="187" spans="1:4" ht="15" customHeight="1">
      <c r="A187" s="16">
        <v>183</v>
      </c>
      <c r="B187" s="4" t="s">
        <v>3005</v>
      </c>
      <c r="C187" s="4" t="s">
        <v>180</v>
      </c>
      <c r="D187" s="139">
        <v>44776.075927696758</v>
      </c>
    </row>
    <row r="188" spans="1:4" ht="15" customHeight="1">
      <c r="A188" s="16">
        <v>184</v>
      </c>
      <c r="B188" s="4" t="s">
        <v>225</v>
      </c>
      <c r="C188" s="4" t="s">
        <v>176</v>
      </c>
      <c r="D188" s="139">
        <v>44776.073667592587</v>
      </c>
    </row>
    <row r="189" spans="1:4" ht="15" customHeight="1">
      <c r="A189" s="16">
        <v>185</v>
      </c>
      <c r="B189" s="4" t="s">
        <v>518</v>
      </c>
      <c r="C189" s="4" t="s">
        <v>176</v>
      </c>
      <c r="D189" s="139">
        <v>44776.073009918982</v>
      </c>
    </row>
    <row r="190" spans="1:4" ht="15" customHeight="1">
      <c r="A190" s="16">
        <v>186</v>
      </c>
      <c r="B190" s="4" t="s">
        <v>517</v>
      </c>
      <c r="C190" s="4" t="s">
        <v>176</v>
      </c>
      <c r="D190" s="139">
        <v>44776.07210049768</v>
      </c>
    </row>
    <row r="191" spans="1:4" ht="15" customHeight="1">
      <c r="A191" s="16">
        <v>187</v>
      </c>
      <c r="B191" s="4" t="s">
        <v>2999</v>
      </c>
      <c r="C191" s="4" t="s">
        <v>176</v>
      </c>
      <c r="D191" s="139">
        <v>44776.063548993057</v>
      </c>
    </row>
    <row r="192" spans="1:4" ht="15" customHeight="1">
      <c r="A192" s="16">
        <v>188</v>
      </c>
      <c r="B192" s="4" t="s">
        <v>3006</v>
      </c>
      <c r="C192" s="4" t="s">
        <v>176</v>
      </c>
      <c r="D192" s="139">
        <v>44776.062366168982</v>
      </c>
    </row>
    <row r="193" spans="1:4" ht="15" customHeight="1">
      <c r="A193" s="16">
        <v>189</v>
      </c>
      <c r="B193" s="4" t="s">
        <v>3007</v>
      </c>
      <c r="C193" s="4" t="s">
        <v>176</v>
      </c>
      <c r="D193" s="139">
        <v>44776.061037615742</v>
      </c>
    </row>
    <row r="194" spans="1:4" ht="15" customHeight="1">
      <c r="A194" s="16">
        <v>190</v>
      </c>
      <c r="B194" s="4" t="s">
        <v>2998</v>
      </c>
      <c r="C194" s="4" t="s">
        <v>176</v>
      </c>
      <c r="D194" s="139">
        <v>44776.05923903935</v>
      </c>
    </row>
    <row r="195" spans="1:4" ht="15" customHeight="1">
      <c r="A195" s="16">
        <v>191</v>
      </c>
      <c r="B195" s="4" t="s">
        <v>2996</v>
      </c>
      <c r="C195" s="4" t="s">
        <v>176</v>
      </c>
      <c r="D195" s="139">
        <v>44776.057905173606</v>
      </c>
    </row>
    <row r="196" spans="1:4" ht="15" customHeight="1">
      <c r="A196" s="16">
        <v>192</v>
      </c>
      <c r="B196" s="4" t="s">
        <v>3008</v>
      </c>
      <c r="C196" s="4" t="s">
        <v>182</v>
      </c>
      <c r="D196" s="139">
        <v>44776.057261076385</v>
      </c>
    </row>
    <row r="197" spans="1:4" ht="15" customHeight="1">
      <c r="A197" s="16">
        <v>193</v>
      </c>
      <c r="B197" s="4" t="s">
        <v>2998</v>
      </c>
      <c r="C197" s="4" t="s">
        <v>176</v>
      </c>
      <c r="D197" s="139">
        <v>44770.867309143519</v>
      </c>
    </row>
    <row r="198" spans="1:4" ht="15" customHeight="1">
      <c r="A198" s="16">
        <v>194</v>
      </c>
      <c r="B198" s="4" t="s">
        <v>2996</v>
      </c>
      <c r="C198" s="4" t="s">
        <v>176</v>
      </c>
      <c r="D198" s="139">
        <v>44770.86713903935</v>
      </c>
    </row>
    <row r="199" spans="1:4" ht="15" customHeight="1">
      <c r="A199" s="16">
        <v>195</v>
      </c>
      <c r="B199" s="4" t="s">
        <v>500</v>
      </c>
      <c r="C199" s="4" t="s">
        <v>181</v>
      </c>
      <c r="D199" s="139">
        <v>44770.865391319443</v>
      </c>
    </row>
    <row r="200" spans="1:4" ht="15" customHeight="1">
      <c r="A200" s="16">
        <v>196</v>
      </c>
      <c r="B200" s="4" t="s">
        <v>3009</v>
      </c>
      <c r="C200" s="4" t="s">
        <v>179</v>
      </c>
      <c r="D200" s="139">
        <v>44770.864756793977</v>
      </c>
    </row>
    <row r="201" spans="1:4" ht="15" customHeight="1">
      <c r="A201" s="16">
        <v>197</v>
      </c>
      <c r="B201" s="4" t="s">
        <v>501</v>
      </c>
      <c r="C201" s="4" t="s">
        <v>177</v>
      </c>
      <c r="D201" s="139">
        <v>44770.862397303237</v>
      </c>
    </row>
    <row r="202" spans="1:4" ht="15" customHeight="1">
      <c r="A202" s="16">
        <v>198</v>
      </c>
      <c r="B202" s="4" t="s">
        <v>502</v>
      </c>
      <c r="C202" s="4" t="s">
        <v>181</v>
      </c>
      <c r="D202" s="139">
        <v>44770.861857951386</v>
      </c>
    </row>
    <row r="203" spans="1:4" ht="15" customHeight="1">
      <c r="A203" s="16">
        <v>199</v>
      </c>
      <c r="B203" s="4" t="s">
        <v>503</v>
      </c>
      <c r="C203" s="4" t="s">
        <v>179</v>
      </c>
      <c r="D203" s="139">
        <v>44770.859792129631</v>
      </c>
    </row>
    <row r="204" spans="1:4" ht="15" customHeight="1">
      <c r="A204" s="16">
        <v>200</v>
      </c>
      <c r="B204" s="4" t="s">
        <v>504</v>
      </c>
      <c r="C204" s="4" t="s">
        <v>328</v>
      </c>
      <c r="D204" s="139">
        <v>44770.858850613426</v>
      </c>
    </row>
    <row r="205" spans="1:4" ht="15" customHeight="1">
      <c r="A205" s="16">
        <v>201</v>
      </c>
      <c r="B205" s="4" t="s">
        <v>505</v>
      </c>
      <c r="C205" s="4" t="s">
        <v>185</v>
      </c>
      <c r="D205" s="139">
        <v>44770.857330636572</v>
      </c>
    </row>
    <row r="206" spans="1:4" ht="15" customHeight="1">
      <c r="A206" s="16">
        <v>202</v>
      </c>
      <c r="B206" s="4" t="s">
        <v>506</v>
      </c>
      <c r="C206" s="4" t="s">
        <v>180</v>
      </c>
      <c r="D206" s="139">
        <v>44770.85593237268</v>
      </c>
    </row>
    <row r="207" spans="1:4" ht="15" customHeight="1">
      <c r="A207" s="16">
        <v>203</v>
      </c>
      <c r="B207" s="4" t="s">
        <v>228</v>
      </c>
      <c r="C207" s="4" t="s">
        <v>176</v>
      </c>
      <c r="D207" s="139">
        <v>44770.853335648149</v>
      </c>
    </row>
    <row r="208" spans="1:4" ht="15" customHeight="1">
      <c r="A208" s="16">
        <v>204</v>
      </c>
      <c r="B208" s="4" t="s">
        <v>229</v>
      </c>
      <c r="C208" s="4" t="s">
        <v>176</v>
      </c>
      <c r="D208" s="139">
        <v>44770.852695868052</v>
      </c>
    </row>
    <row r="209" spans="1:4" ht="15" customHeight="1">
      <c r="A209" s="16">
        <v>205</v>
      </c>
      <c r="B209" s="4" t="s">
        <v>3000</v>
      </c>
      <c r="C209" s="4" t="s">
        <v>185</v>
      </c>
      <c r="D209" s="139">
        <v>44770.851424305554</v>
      </c>
    </row>
    <row r="210" spans="1:4" ht="15" customHeight="1">
      <c r="A210" s="16">
        <v>206</v>
      </c>
      <c r="B210" s="4" t="s">
        <v>224</v>
      </c>
      <c r="C210" s="4" t="s">
        <v>181</v>
      </c>
      <c r="D210" s="139">
        <v>44770.850016585646</v>
      </c>
    </row>
    <row r="211" spans="1:4" ht="15" customHeight="1">
      <c r="A211" s="16">
        <v>207</v>
      </c>
      <c r="B211" s="4" t="s">
        <v>513</v>
      </c>
      <c r="C211" s="4" t="s">
        <v>176</v>
      </c>
      <c r="D211" s="139">
        <v>44770.848955787034</v>
      </c>
    </row>
    <row r="212" spans="1:4" ht="15" customHeight="1">
      <c r="A212" s="16">
        <v>208</v>
      </c>
      <c r="B212" s="4" t="s">
        <v>507</v>
      </c>
      <c r="C212" s="4" t="s">
        <v>184</v>
      </c>
      <c r="D212" s="139">
        <v>44770.847446562497</v>
      </c>
    </row>
    <row r="213" spans="1:4" ht="15" customHeight="1">
      <c r="A213" s="16">
        <v>209</v>
      </c>
      <c r="B213" s="4" t="s">
        <v>508</v>
      </c>
      <c r="C213" s="4" t="s">
        <v>177</v>
      </c>
      <c r="D213" s="139">
        <v>44770.817067361109</v>
      </c>
    </row>
    <row r="214" spans="1:4" ht="15" customHeight="1">
      <c r="A214" s="16">
        <v>210</v>
      </c>
      <c r="B214" s="4" t="s">
        <v>509</v>
      </c>
      <c r="C214" s="4" t="s">
        <v>180</v>
      </c>
      <c r="D214" s="139">
        <v>44770.816008414353</v>
      </c>
    </row>
    <row r="215" spans="1:4" ht="15" customHeight="1">
      <c r="A215" s="16">
        <v>211</v>
      </c>
      <c r="B215" s="4" t="s">
        <v>510</v>
      </c>
      <c r="C215" s="4" t="s">
        <v>178</v>
      </c>
      <c r="D215" s="139">
        <v>44770.814673379631</v>
      </c>
    </row>
    <row r="216" spans="1:4" ht="15" customHeight="1">
      <c r="A216" s="16">
        <v>212</v>
      </c>
      <c r="B216" s="4" t="s">
        <v>511</v>
      </c>
      <c r="C216" s="4" t="s">
        <v>188</v>
      </c>
      <c r="D216" s="139">
        <v>44770.812907789354</v>
      </c>
    </row>
    <row r="217" spans="1:4" ht="15" customHeight="1">
      <c r="A217" s="16">
        <v>213</v>
      </c>
      <c r="B217" s="4" t="s">
        <v>512</v>
      </c>
      <c r="C217" s="4" t="s">
        <v>176</v>
      </c>
      <c r="D217" s="139">
        <v>44770.809864733797</v>
      </c>
    </row>
    <row r="218" spans="1:4" ht="15" customHeight="1">
      <c r="A218" s="16">
        <v>214</v>
      </c>
      <c r="B218" s="4" t="s">
        <v>3003</v>
      </c>
      <c r="C218" s="4" t="s">
        <v>177</v>
      </c>
      <c r="D218" s="139">
        <v>44770.808971145831</v>
      </c>
    </row>
    <row r="219" spans="1:4" ht="15" customHeight="1">
      <c r="A219" s="16">
        <v>215</v>
      </c>
      <c r="B219" s="4" t="s">
        <v>514</v>
      </c>
      <c r="C219" s="4" t="s">
        <v>176</v>
      </c>
      <c r="D219" s="139">
        <v>44770.805033680554</v>
      </c>
    </row>
    <row r="220" spans="1:4" ht="15" customHeight="1">
      <c r="A220" s="16">
        <v>216</v>
      </c>
      <c r="B220" s="4" t="s">
        <v>515</v>
      </c>
      <c r="C220" s="4" t="s">
        <v>188</v>
      </c>
      <c r="D220" s="139">
        <v>44770.803648923611</v>
      </c>
    </row>
    <row r="221" spans="1:4" ht="15" customHeight="1">
      <c r="A221" s="16">
        <v>217</v>
      </c>
      <c r="B221" s="4" t="s">
        <v>516</v>
      </c>
      <c r="C221" s="4" t="s">
        <v>176</v>
      </c>
      <c r="D221" s="139">
        <v>44770.799234687496</v>
      </c>
    </row>
    <row r="222" spans="1:4" ht="15" customHeight="1">
      <c r="A222" s="16">
        <v>218</v>
      </c>
      <c r="B222" s="4" t="s">
        <v>517</v>
      </c>
      <c r="C222" s="4" t="s">
        <v>176</v>
      </c>
      <c r="D222" s="139">
        <v>44770.796798032403</v>
      </c>
    </row>
    <row r="223" spans="1:4" ht="15" customHeight="1">
      <c r="A223" s="16">
        <v>219</v>
      </c>
      <c r="B223" s="4" t="s">
        <v>519</v>
      </c>
      <c r="C223" s="4" t="s">
        <v>178</v>
      </c>
      <c r="D223" s="139">
        <v>44770.794982604166</v>
      </c>
    </row>
    <row r="224" spans="1:4" ht="15" customHeight="1">
      <c r="A224" s="16">
        <v>220</v>
      </c>
      <c r="B224" s="4" t="s">
        <v>521</v>
      </c>
      <c r="C224" s="4" t="s">
        <v>176</v>
      </c>
      <c r="D224" s="139">
        <v>44770.792030324075</v>
      </c>
    </row>
    <row r="225" spans="1:4" ht="15" customHeight="1">
      <c r="A225" s="16">
        <v>221</v>
      </c>
      <c r="B225" s="4" t="s">
        <v>3010</v>
      </c>
      <c r="C225" s="4" t="s">
        <v>181</v>
      </c>
      <c r="D225" s="139">
        <v>44768.756373576391</v>
      </c>
    </row>
    <row r="226" spans="1:4" ht="15" customHeight="1">
      <c r="A226" s="16">
        <v>222</v>
      </c>
      <c r="B226" s="4" t="s">
        <v>3011</v>
      </c>
      <c r="C226" s="4" t="s">
        <v>176</v>
      </c>
      <c r="D226" s="139">
        <v>44768.7547877662</v>
      </c>
    </row>
    <row r="227" spans="1:4" ht="15" customHeight="1">
      <c r="A227" s="16">
        <v>223</v>
      </c>
      <c r="B227" s="4" t="s">
        <v>3012</v>
      </c>
      <c r="C227" s="4" t="s">
        <v>176</v>
      </c>
      <c r="D227" s="139">
        <v>44768.750357025463</v>
      </c>
    </row>
    <row r="228" spans="1:4" ht="15" customHeight="1">
      <c r="A228" s="16">
        <v>224</v>
      </c>
      <c r="B228" s="4" t="s">
        <v>513</v>
      </c>
      <c r="C228" s="4" t="s">
        <v>176</v>
      </c>
      <c r="D228" s="139">
        <v>44764.428098229168</v>
      </c>
    </row>
    <row r="229" spans="1:4" ht="15" customHeight="1">
      <c r="A229" s="16">
        <v>225</v>
      </c>
      <c r="B229" s="4" t="s">
        <v>512</v>
      </c>
      <c r="C229" s="4" t="s">
        <v>176</v>
      </c>
      <c r="D229" s="139">
        <v>44764.426452974534</v>
      </c>
    </row>
    <row r="230" spans="1:4" ht="15" customHeight="1">
      <c r="A230" s="16">
        <v>226</v>
      </c>
      <c r="B230" s="4" t="s">
        <v>511</v>
      </c>
      <c r="C230" s="4" t="s">
        <v>188</v>
      </c>
      <c r="D230" s="139">
        <v>44764.425382175927</v>
      </c>
    </row>
    <row r="231" spans="1:4" ht="15" customHeight="1">
      <c r="A231" s="16">
        <v>227</v>
      </c>
      <c r="B231" s="4" t="s">
        <v>510</v>
      </c>
      <c r="C231" s="4" t="s">
        <v>178</v>
      </c>
      <c r="D231" s="139">
        <v>44764.424277280094</v>
      </c>
    </row>
    <row r="232" spans="1:4" ht="15" customHeight="1">
      <c r="A232" s="16">
        <v>228</v>
      </c>
      <c r="B232" s="4" t="s">
        <v>509</v>
      </c>
      <c r="C232" s="4" t="s">
        <v>180</v>
      </c>
      <c r="D232" s="139">
        <v>44764.422093437497</v>
      </c>
    </row>
    <row r="233" spans="1:4" ht="15" customHeight="1">
      <c r="A233" s="16">
        <v>229</v>
      </c>
      <c r="B233" s="4" t="s">
        <v>508</v>
      </c>
      <c r="C233" s="4" t="s">
        <v>177</v>
      </c>
      <c r="D233" s="139">
        <v>44764.41987056713</v>
      </c>
    </row>
    <row r="234" spans="1:4" ht="15" customHeight="1">
      <c r="A234" s="16">
        <v>230</v>
      </c>
      <c r="B234" s="4" t="s">
        <v>507</v>
      </c>
      <c r="C234" s="4" t="s">
        <v>184</v>
      </c>
      <c r="D234" s="139">
        <v>44764.418064583333</v>
      </c>
    </row>
    <row r="235" spans="1:4" ht="15" customHeight="1">
      <c r="A235" s="16">
        <v>231</v>
      </c>
      <c r="B235" s="4" t="s">
        <v>506</v>
      </c>
      <c r="C235" s="4" t="s">
        <v>180</v>
      </c>
      <c r="D235" s="139">
        <v>44764.410723923611</v>
      </c>
    </row>
    <row r="236" spans="1:4" ht="15" customHeight="1">
      <c r="A236" s="16">
        <v>232</v>
      </c>
      <c r="B236" s="4" t="s">
        <v>505</v>
      </c>
      <c r="C236" s="4" t="s">
        <v>185</v>
      </c>
      <c r="D236" s="139">
        <v>44764.408314780092</v>
      </c>
    </row>
    <row r="237" spans="1:4" ht="15" customHeight="1">
      <c r="A237" s="16">
        <v>233</v>
      </c>
      <c r="B237" s="4" t="s">
        <v>504</v>
      </c>
      <c r="C237" s="4" t="s">
        <v>328</v>
      </c>
      <c r="D237" s="139">
        <v>44764.407426423611</v>
      </c>
    </row>
    <row r="238" spans="1:4" ht="15" customHeight="1">
      <c r="A238" s="16">
        <v>234</v>
      </c>
      <c r="B238" s="4" t="s">
        <v>503</v>
      </c>
      <c r="C238" s="4" t="s">
        <v>179</v>
      </c>
      <c r="D238" s="139">
        <v>44761.662849189815</v>
      </c>
    </row>
    <row r="239" spans="1:4" ht="15" customHeight="1">
      <c r="A239" s="16">
        <v>235</v>
      </c>
      <c r="B239" s="4" t="s">
        <v>501</v>
      </c>
      <c r="C239" s="4" t="s">
        <v>177</v>
      </c>
      <c r="D239" s="139">
        <v>44761.660775810182</v>
      </c>
    </row>
    <row r="240" spans="1:4" ht="15" customHeight="1">
      <c r="A240" s="16">
        <v>236</v>
      </c>
      <c r="B240" s="4" t="s">
        <v>228</v>
      </c>
      <c r="C240" s="4" t="s">
        <v>176</v>
      </c>
      <c r="D240" s="139">
        <v>44761.658628854166</v>
      </c>
    </row>
    <row r="241" spans="1:4" ht="15" customHeight="1">
      <c r="A241" s="16">
        <v>237</v>
      </c>
      <c r="B241" s="4" t="s">
        <v>514</v>
      </c>
      <c r="C241" s="4" t="s">
        <v>176</v>
      </c>
      <c r="D241" s="139">
        <v>44761.657749502316</v>
      </c>
    </row>
    <row r="242" spans="1:4" ht="15" customHeight="1">
      <c r="A242" s="16">
        <v>238</v>
      </c>
      <c r="B242" s="4" t="s">
        <v>515</v>
      </c>
      <c r="C242" s="4" t="s">
        <v>188</v>
      </c>
      <c r="D242" s="139">
        <v>44761.652230520835</v>
      </c>
    </row>
    <row r="243" spans="1:4" ht="15" customHeight="1">
      <c r="A243" s="16">
        <v>239</v>
      </c>
      <c r="B243" s="4" t="s">
        <v>516</v>
      </c>
      <c r="C243" s="4" t="s">
        <v>176</v>
      </c>
      <c r="D243" s="139">
        <v>44761.649297418982</v>
      </c>
    </row>
    <row r="244" spans="1:4" ht="15" customHeight="1">
      <c r="A244" s="16">
        <v>240</v>
      </c>
      <c r="B244" s="4" t="s">
        <v>517</v>
      </c>
      <c r="C244" s="4" t="s">
        <v>176</v>
      </c>
      <c r="D244" s="139">
        <v>44761.648095335644</v>
      </c>
    </row>
    <row r="245" spans="1:4" ht="15" customHeight="1">
      <c r="A245" s="16">
        <v>241</v>
      </c>
      <c r="B245" s="4" t="s">
        <v>518</v>
      </c>
      <c r="C245" s="4" t="s">
        <v>176</v>
      </c>
      <c r="D245" s="139">
        <v>44761.647484027773</v>
      </c>
    </row>
    <row r="246" spans="1:4" ht="15" customHeight="1">
      <c r="A246" s="16">
        <v>242</v>
      </c>
      <c r="B246" s="4" t="s">
        <v>229</v>
      </c>
      <c r="C246" s="4" t="s">
        <v>176</v>
      </c>
      <c r="D246" s="139">
        <v>44761.640692361107</v>
      </c>
    </row>
    <row r="247" spans="1:4" ht="15" customHeight="1">
      <c r="A247" s="16">
        <v>243</v>
      </c>
      <c r="B247" s="4" t="s">
        <v>500</v>
      </c>
      <c r="C247" s="4" t="s">
        <v>181</v>
      </c>
      <c r="D247" s="139">
        <v>44761.640154895831</v>
      </c>
    </row>
    <row r="248" spans="1:4" ht="15" customHeight="1">
      <c r="A248" s="16">
        <v>244</v>
      </c>
      <c r="B248" s="4" t="s">
        <v>3013</v>
      </c>
      <c r="C248" s="4" t="s">
        <v>176</v>
      </c>
      <c r="D248" s="139">
        <v>44761.63963283565</v>
      </c>
    </row>
    <row r="249" spans="1:4" ht="15" customHeight="1">
      <c r="A249" s="16">
        <v>245</v>
      </c>
      <c r="B249" s="4" t="s">
        <v>519</v>
      </c>
      <c r="C249" s="4" t="s">
        <v>178</v>
      </c>
      <c r="D249" s="139">
        <v>44761.63190335648</v>
      </c>
    </row>
    <row r="250" spans="1:4" ht="15" customHeight="1">
      <c r="A250" s="16">
        <v>246</v>
      </c>
      <c r="B250" s="4" t="s">
        <v>2661</v>
      </c>
      <c r="C250" s="4" t="s">
        <v>177</v>
      </c>
      <c r="D250" s="139">
        <v>44761.629624456014</v>
      </c>
    </row>
    <row r="251" spans="1:4" ht="15" customHeight="1">
      <c r="A251" s="16">
        <v>247</v>
      </c>
      <c r="B251" s="4" t="s">
        <v>521</v>
      </c>
      <c r="C251" s="4" t="s">
        <v>176</v>
      </c>
      <c r="D251" s="139">
        <v>44761.626878935182</v>
      </c>
    </row>
    <row r="252" spans="1:4" ht="15" customHeight="1">
      <c r="A252" s="16">
        <v>248</v>
      </c>
      <c r="B252" s="4" t="s">
        <v>3014</v>
      </c>
      <c r="C252" s="4" t="s">
        <v>176</v>
      </c>
      <c r="D252" s="139">
        <v>44761.625600543979</v>
      </c>
    </row>
    <row r="253" spans="1:4" ht="15" customHeight="1">
      <c r="A253" s="16">
        <v>249</v>
      </c>
      <c r="B253" s="4" t="s">
        <v>3015</v>
      </c>
      <c r="C253" s="4" t="s">
        <v>176</v>
      </c>
      <c r="D253" s="139">
        <v>44757.890341122686</v>
      </c>
    </row>
    <row r="254" spans="1:4" ht="15" customHeight="1">
      <c r="A254" s="16">
        <v>250</v>
      </c>
      <c r="B254" s="4" t="s">
        <v>3016</v>
      </c>
      <c r="C254" s="4" t="s">
        <v>180</v>
      </c>
      <c r="D254" s="139">
        <v>44757.651948379629</v>
      </c>
    </row>
    <row r="255" spans="1:4" ht="15" customHeight="1">
      <c r="A255" s="16">
        <v>251</v>
      </c>
      <c r="B255" s="4" t="s">
        <v>512</v>
      </c>
      <c r="C255" s="4" t="s">
        <v>176</v>
      </c>
      <c r="D255" s="139">
        <v>44757.636512847217</v>
      </c>
    </row>
    <row r="256" spans="1:4" ht="15" customHeight="1">
      <c r="A256" s="16">
        <v>252</v>
      </c>
      <c r="B256" s="4" t="s">
        <v>510</v>
      </c>
      <c r="C256" s="4" t="s">
        <v>178</v>
      </c>
      <c r="D256" s="139">
        <v>44757.63555825231</v>
      </c>
    </row>
    <row r="257" spans="1:4" ht="15" customHeight="1">
      <c r="A257" s="16">
        <v>253</v>
      </c>
      <c r="B257" s="4" t="s">
        <v>509</v>
      </c>
      <c r="C257" s="4" t="s">
        <v>180</v>
      </c>
      <c r="D257" s="139">
        <v>44757.6352471875</v>
      </c>
    </row>
    <row r="258" spans="1:4" ht="15" customHeight="1">
      <c r="A258" s="16">
        <v>254</v>
      </c>
      <c r="B258" s="4" t="s">
        <v>508</v>
      </c>
      <c r="C258" s="4" t="s">
        <v>177</v>
      </c>
      <c r="D258" s="139">
        <v>44757.634368252315</v>
      </c>
    </row>
    <row r="259" spans="1:4" ht="15" customHeight="1">
      <c r="A259" s="16">
        <v>255</v>
      </c>
      <c r="B259" s="4" t="s">
        <v>3017</v>
      </c>
      <c r="C259" s="4" t="s">
        <v>176</v>
      </c>
      <c r="D259" s="139">
        <v>44757.633750775458</v>
      </c>
    </row>
    <row r="260" spans="1:4" ht="15" customHeight="1">
      <c r="A260" s="16">
        <v>256</v>
      </c>
      <c r="B260" s="4" t="s">
        <v>507</v>
      </c>
      <c r="C260" s="4" t="s">
        <v>184</v>
      </c>
      <c r="D260" s="139">
        <v>44757.630002395832</v>
      </c>
    </row>
    <row r="261" spans="1:4" ht="15" customHeight="1">
      <c r="A261" s="16">
        <v>257</v>
      </c>
      <c r="B261" s="4" t="s">
        <v>505</v>
      </c>
      <c r="C261" s="4" t="s">
        <v>185</v>
      </c>
      <c r="D261" s="139">
        <v>44757.629621446758</v>
      </c>
    </row>
    <row r="262" spans="1:4" ht="15" customHeight="1">
      <c r="A262" s="16">
        <v>258</v>
      </c>
      <c r="B262" s="4" t="s">
        <v>511</v>
      </c>
      <c r="C262" s="4" t="s">
        <v>188</v>
      </c>
      <c r="D262" s="139">
        <v>44757.627507442128</v>
      </c>
    </row>
    <row r="263" spans="1:4" ht="15" customHeight="1">
      <c r="A263" s="16">
        <v>259</v>
      </c>
      <c r="B263" s="4" t="s">
        <v>506</v>
      </c>
      <c r="C263" s="4" t="s">
        <v>180</v>
      </c>
      <c r="D263" s="139">
        <v>44757.626529131943</v>
      </c>
    </row>
    <row r="264" spans="1:4" ht="15" customHeight="1">
      <c r="A264" s="16">
        <v>260</v>
      </c>
      <c r="B264" s="4" t="s">
        <v>513</v>
      </c>
      <c r="C264" s="4" t="s">
        <v>176</v>
      </c>
      <c r="D264" s="139">
        <v>44757.625666550921</v>
      </c>
    </row>
    <row r="265" spans="1:4" ht="15" customHeight="1">
      <c r="A265" s="16">
        <v>261</v>
      </c>
      <c r="B265" s="4" t="s">
        <v>504</v>
      </c>
      <c r="C265" s="4" t="s">
        <v>328</v>
      </c>
      <c r="D265" s="139">
        <v>44757.625241354166</v>
      </c>
    </row>
    <row r="266" spans="1:4" ht="15" customHeight="1">
      <c r="A266" s="16">
        <v>262</v>
      </c>
      <c r="B266" s="4" t="s">
        <v>503</v>
      </c>
      <c r="C266" s="4" t="s">
        <v>179</v>
      </c>
      <c r="D266" s="139">
        <v>44757.624627314814</v>
      </c>
    </row>
    <row r="267" spans="1:4" ht="15" customHeight="1">
      <c r="A267" s="16">
        <v>263</v>
      </c>
      <c r="B267" s="4" t="s">
        <v>501</v>
      </c>
      <c r="C267" s="4" t="s">
        <v>177</v>
      </c>
      <c r="D267" s="139">
        <v>44757.624180011575</v>
      </c>
    </row>
    <row r="268" spans="1:4" ht="15" customHeight="1">
      <c r="A268" s="16">
        <v>264</v>
      </c>
      <c r="B268" s="4" t="s">
        <v>228</v>
      </c>
      <c r="C268" s="4" t="s">
        <v>176</v>
      </c>
      <c r="D268" s="139">
        <v>44757.622828506945</v>
      </c>
    </row>
    <row r="269" spans="1:4" ht="15" customHeight="1">
      <c r="A269" s="16">
        <v>265</v>
      </c>
      <c r="B269" s="4" t="s">
        <v>502</v>
      </c>
      <c r="C269" s="4" t="s">
        <v>181</v>
      </c>
      <c r="D269" s="139">
        <v>44757.621873379627</v>
      </c>
    </row>
    <row r="270" spans="1:4" ht="15" customHeight="1">
      <c r="A270" s="16">
        <v>266</v>
      </c>
      <c r="B270" s="4" t="s">
        <v>229</v>
      </c>
      <c r="C270" s="4" t="s">
        <v>176</v>
      </c>
      <c r="D270" s="139">
        <v>44757.615818206017</v>
      </c>
    </row>
    <row r="271" spans="1:4" ht="15" customHeight="1">
      <c r="A271" s="16">
        <v>267</v>
      </c>
      <c r="B271" s="4" t="s">
        <v>514</v>
      </c>
      <c r="C271" s="4" t="s">
        <v>176</v>
      </c>
      <c r="D271" s="139">
        <v>44757.615165011572</v>
      </c>
    </row>
    <row r="272" spans="1:4" ht="15" customHeight="1">
      <c r="A272" s="16">
        <v>268</v>
      </c>
      <c r="B272" s="4" t="s">
        <v>500</v>
      </c>
      <c r="C272" s="4" t="s">
        <v>181</v>
      </c>
      <c r="D272" s="139">
        <v>44757.613367013888</v>
      </c>
    </row>
    <row r="273" spans="1:4" ht="15" customHeight="1">
      <c r="A273" s="16">
        <v>269</v>
      </c>
      <c r="B273" s="4" t="s">
        <v>515</v>
      </c>
      <c r="C273" s="4" t="s">
        <v>188</v>
      </c>
      <c r="D273" s="139">
        <v>44757.61172627315</v>
      </c>
    </row>
    <row r="274" spans="1:4" ht="15" customHeight="1">
      <c r="A274" s="16">
        <v>270</v>
      </c>
      <c r="B274" s="4" t="s">
        <v>516</v>
      </c>
      <c r="C274" s="4" t="s">
        <v>176</v>
      </c>
      <c r="D274" s="139">
        <v>44757.610638854167</v>
      </c>
    </row>
    <row r="275" spans="1:4" ht="15" customHeight="1">
      <c r="A275" s="16">
        <v>271</v>
      </c>
      <c r="B275" s="4" t="s">
        <v>518</v>
      </c>
      <c r="C275" s="4" t="s">
        <v>176</v>
      </c>
      <c r="D275" s="139">
        <v>44757.608468483792</v>
      </c>
    </row>
    <row r="276" spans="1:4" ht="15" customHeight="1">
      <c r="A276" s="16">
        <v>272</v>
      </c>
      <c r="B276" s="4" t="s">
        <v>517</v>
      </c>
      <c r="C276" s="4" t="s">
        <v>176</v>
      </c>
      <c r="D276" s="139">
        <v>44757.595810960644</v>
      </c>
    </row>
    <row r="277" spans="1:4" ht="15" customHeight="1">
      <c r="A277" s="16">
        <v>273</v>
      </c>
      <c r="B277" s="4" t="s">
        <v>521</v>
      </c>
      <c r="C277" s="4" t="s">
        <v>176</v>
      </c>
      <c r="D277" s="139">
        <v>44757.59230802083</v>
      </c>
    </row>
    <row r="278" spans="1:4" ht="15" customHeight="1">
      <c r="A278" s="16">
        <v>274</v>
      </c>
      <c r="B278" s="4" t="s">
        <v>3018</v>
      </c>
      <c r="C278" s="4" t="s">
        <v>176</v>
      </c>
      <c r="D278" s="139">
        <v>44757.591617048609</v>
      </c>
    </row>
    <row r="279" spans="1:4" ht="15" customHeight="1">
      <c r="A279" s="16">
        <v>275</v>
      </c>
      <c r="B279" s="4" t="s">
        <v>3019</v>
      </c>
      <c r="C279" s="4" t="s">
        <v>181</v>
      </c>
      <c r="D279" s="139">
        <v>44757.590712418976</v>
      </c>
    </row>
    <row r="280" spans="1:4" ht="15" customHeight="1">
      <c r="A280" s="16">
        <v>276</v>
      </c>
      <c r="B280" s="4" t="s">
        <v>3020</v>
      </c>
      <c r="C280" s="4" t="s">
        <v>182</v>
      </c>
      <c r="D280" s="139">
        <v>44757.588232175927</v>
      </c>
    </row>
    <row r="281" spans="1:4" ht="15" customHeight="1">
      <c r="A281" s="16">
        <v>277</v>
      </c>
      <c r="B281" s="4" t="s">
        <v>3021</v>
      </c>
      <c r="C281" s="4" t="s">
        <v>184</v>
      </c>
      <c r="D281" s="139">
        <v>44757.587056562501</v>
      </c>
    </row>
    <row r="282" spans="1:4" ht="15" customHeight="1">
      <c r="A282" s="16">
        <v>278</v>
      </c>
      <c r="B282" s="4" t="s">
        <v>3022</v>
      </c>
      <c r="C282" s="4" t="s">
        <v>176</v>
      </c>
      <c r="D282" s="139">
        <v>44757.582305787037</v>
      </c>
    </row>
    <row r="283" spans="1:4" ht="15" customHeight="1">
      <c r="A283" s="16">
        <v>279</v>
      </c>
      <c r="B283" s="4" t="s">
        <v>530</v>
      </c>
      <c r="C283" s="4" t="s">
        <v>176</v>
      </c>
      <c r="D283" s="139">
        <v>44754.000611226853</v>
      </c>
    </row>
    <row r="284" spans="1:4" ht="15" customHeight="1">
      <c r="A284" s="16">
        <v>280</v>
      </c>
      <c r="B284" s="4" t="s">
        <v>503</v>
      </c>
      <c r="C284" s="4" t="s">
        <v>179</v>
      </c>
      <c r="D284" s="139">
        <v>44753.99972832176</v>
      </c>
    </row>
    <row r="285" spans="1:4" ht="15" customHeight="1">
      <c r="A285" s="16">
        <v>281</v>
      </c>
      <c r="B285" s="4" t="s">
        <v>501</v>
      </c>
      <c r="C285" s="4" t="s">
        <v>177</v>
      </c>
      <c r="D285" s="139">
        <v>44753.998906516201</v>
      </c>
    </row>
    <row r="286" spans="1:4" ht="15" customHeight="1">
      <c r="A286" s="16">
        <v>282</v>
      </c>
      <c r="B286" s="4" t="s">
        <v>507</v>
      </c>
      <c r="C286" s="4" t="s">
        <v>184</v>
      </c>
      <c r="D286" s="139">
        <v>44753.998035844903</v>
      </c>
    </row>
    <row r="287" spans="1:4" ht="15" customHeight="1">
      <c r="A287" s="16">
        <v>283</v>
      </c>
      <c r="B287" s="4" t="s">
        <v>506</v>
      </c>
      <c r="C287" s="4" t="s">
        <v>180</v>
      </c>
      <c r="D287" s="139">
        <v>44753.997186921297</v>
      </c>
    </row>
    <row r="288" spans="1:4" ht="15" customHeight="1">
      <c r="A288" s="16">
        <v>284</v>
      </c>
      <c r="B288" s="4" t="s">
        <v>505</v>
      </c>
      <c r="C288" s="4" t="s">
        <v>185</v>
      </c>
      <c r="D288" s="139">
        <v>44753.996467280092</v>
      </c>
    </row>
    <row r="289" spans="1:4" ht="15" customHeight="1">
      <c r="A289" s="16">
        <v>285</v>
      </c>
      <c r="B289" s="4" t="s">
        <v>508</v>
      </c>
      <c r="C289" s="4" t="s">
        <v>177</v>
      </c>
      <c r="D289" s="139">
        <v>44753.995516979165</v>
      </c>
    </row>
    <row r="290" spans="1:4" ht="15" customHeight="1">
      <c r="A290" s="16">
        <v>286</v>
      </c>
      <c r="B290" s="4" t="s">
        <v>504</v>
      </c>
      <c r="C290" s="4" t="s">
        <v>328</v>
      </c>
      <c r="D290" s="139">
        <v>44753.994782523143</v>
      </c>
    </row>
    <row r="291" spans="1:4" ht="15" customHeight="1">
      <c r="A291" s="16">
        <v>287</v>
      </c>
      <c r="B291" s="4" t="s">
        <v>509</v>
      </c>
      <c r="C291" s="4" t="s">
        <v>180</v>
      </c>
      <c r="D291" s="139">
        <v>44753.99417943287</v>
      </c>
    </row>
    <row r="292" spans="1:4" ht="15" customHeight="1">
      <c r="A292" s="16">
        <v>288</v>
      </c>
      <c r="B292" s="4" t="s">
        <v>500</v>
      </c>
      <c r="C292" s="4" t="s">
        <v>181</v>
      </c>
      <c r="D292" s="139">
        <v>44753.993152511575</v>
      </c>
    </row>
    <row r="293" spans="1:4" ht="15" customHeight="1">
      <c r="A293" s="16">
        <v>289</v>
      </c>
      <c r="B293" s="4" t="s">
        <v>511</v>
      </c>
      <c r="C293" s="4" t="s">
        <v>188</v>
      </c>
      <c r="D293" s="139">
        <v>44753.992279594902</v>
      </c>
    </row>
    <row r="294" spans="1:4" ht="15" customHeight="1">
      <c r="A294" s="16">
        <v>290</v>
      </c>
      <c r="B294" s="4" t="s">
        <v>513</v>
      </c>
      <c r="C294" s="4" t="s">
        <v>176</v>
      </c>
      <c r="D294" s="139">
        <v>44753.991561493051</v>
      </c>
    </row>
    <row r="295" spans="1:4" ht="15" customHeight="1">
      <c r="A295" s="16">
        <v>291</v>
      </c>
      <c r="B295" s="4" t="s">
        <v>3023</v>
      </c>
      <c r="C295" s="4" t="s">
        <v>185</v>
      </c>
      <c r="D295" s="139">
        <v>44753.990663541663</v>
      </c>
    </row>
    <row r="296" spans="1:4" ht="15" customHeight="1">
      <c r="A296" s="16">
        <v>292</v>
      </c>
      <c r="B296" s="4" t="s">
        <v>514</v>
      </c>
      <c r="C296" s="4" t="s">
        <v>176</v>
      </c>
      <c r="D296" s="139">
        <v>44753.9896878125</v>
      </c>
    </row>
    <row r="297" spans="1:4" ht="15" customHeight="1">
      <c r="A297" s="16">
        <v>293</v>
      </c>
      <c r="B297" s="4" t="s">
        <v>515</v>
      </c>
      <c r="C297" s="4" t="s">
        <v>188</v>
      </c>
      <c r="D297" s="139">
        <v>44753.988938391201</v>
      </c>
    </row>
    <row r="298" spans="1:4" ht="15" customHeight="1">
      <c r="A298" s="16">
        <v>294</v>
      </c>
      <c r="B298" s="4" t="s">
        <v>512</v>
      </c>
      <c r="C298" s="4" t="s">
        <v>176</v>
      </c>
      <c r="D298" s="139">
        <v>44753.987839201385</v>
      </c>
    </row>
    <row r="299" spans="1:4" ht="15" customHeight="1">
      <c r="A299" s="16">
        <v>295</v>
      </c>
      <c r="B299" s="4" t="s">
        <v>502</v>
      </c>
      <c r="C299" s="4" t="s">
        <v>181</v>
      </c>
      <c r="D299" s="139">
        <v>44753.985433912036</v>
      </c>
    </row>
    <row r="300" spans="1:4" ht="15" customHeight="1">
      <c r="A300" s="16">
        <v>296</v>
      </c>
      <c r="B300" s="4" t="s">
        <v>228</v>
      </c>
      <c r="C300" s="4" t="s">
        <v>176</v>
      </c>
      <c r="D300" s="139">
        <v>44753.984098032408</v>
      </c>
    </row>
    <row r="301" spans="1:4" ht="15" customHeight="1">
      <c r="A301" s="16">
        <v>297</v>
      </c>
      <c r="B301" s="4" t="s">
        <v>518</v>
      </c>
      <c r="C301" s="4" t="s">
        <v>176</v>
      </c>
      <c r="D301" s="139">
        <v>44753.981950497684</v>
      </c>
    </row>
    <row r="302" spans="1:4" ht="15" customHeight="1">
      <c r="A302" s="16">
        <v>298</v>
      </c>
      <c r="B302" s="4" t="s">
        <v>510</v>
      </c>
      <c r="C302" s="4" t="s">
        <v>178</v>
      </c>
      <c r="D302" s="139">
        <v>44753.981053321761</v>
      </c>
    </row>
    <row r="303" spans="1:4" ht="15" customHeight="1">
      <c r="A303" s="16">
        <v>299</v>
      </c>
      <c r="B303" s="4" t="s">
        <v>499</v>
      </c>
      <c r="C303" s="4" t="s">
        <v>176</v>
      </c>
      <c r="D303" s="139">
        <v>44753.980450266201</v>
      </c>
    </row>
    <row r="304" spans="1:4" ht="15" customHeight="1">
      <c r="A304" s="16">
        <v>300</v>
      </c>
      <c r="B304" s="4" t="s">
        <v>521</v>
      </c>
      <c r="C304" s="4" t="s">
        <v>176</v>
      </c>
      <c r="D304" s="139">
        <v>44753.978598923612</v>
      </c>
    </row>
    <row r="305" spans="1:4" ht="15" customHeight="1">
      <c r="A305" s="16">
        <v>301</v>
      </c>
      <c r="B305" s="4" t="s">
        <v>229</v>
      </c>
      <c r="C305" s="4" t="s">
        <v>176</v>
      </c>
      <c r="D305" s="139">
        <v>44753.978050497681</v>
      </c>
    </row>
    <row r="306" spans="1:4" ht="15" customHeight="1">
      <c r="A306" s="16">
        <v>302</v>
      </c>
      <c r="B306" s="4" t="s">
        <v>516</v>
      </c>
      <c r="C306" s="4" t="s">
        <v>176</v>
      </c>
      <c r="D306" s="139">
        <v>44753.977239004627</v>
      </c>
    </row>
    <row r="307" spans="1:4" ht="15" customHeight="1">
      <c r="A307" s="16">
        <v>303</v>
      </c>
      <c r="B307" s="4" t="s">
        <v>517</v>
      </c>
      <c r="C307" s="4" t="s">
        <v>176</v>
      </c>
      <c r="D307" s="139">
        <v>44753.976675115737</v>
      </c>
    </row>
    <row r="308" spans="1:4" ht="15" customHeight="1">
      <c r="A308" s="16">
        <v>304</v>
      </c>
      <c r="B308" s="4" t="s">
        <v>519</v>
      </c>
      <c r="C308" s="4" t="s">
        <v>178</v>
      </c>
      <c r="D308" s="139">
        <v>44753.976141516199</v>
      </c>
    </row>
    <row r="309" spans="1:4" ht="15" customHeight="1">
      <c r="A309" s="16">
        <v>305</v>
      </c>
      <c r="B309" s="4" t="s">
        <v>506</v>
      </c>
      <c r="C309" s="4" t="s">
        <v>180</v>
      </c>
      <c r="D309" s="139">
        <v>44750.828795138885</v>
      </c>
    </row>
    <row r="310" spans="1:4" ht="15" customHeight="1">
      <c r="A310" s="16">
        <v>306</v>
      </c>
      <c r="B310" s="4" t="s">
        <v>507</v>
      </c>
      <c r="C310" s="4" t="s">
        <v>184</v>
      </c>
      <c r="D310" s="139">
        <v>44750.827854895833</v>
      </c>
    </row>
    <row r="311" spans="1:4" ht="15" customHeight="1">
      <c r="A311" s="16">
        <v>307</v>
      </c>
      <c r="B311" s="4" t="s">
        <v>508</v>
      </c>
      <c r="C311" s="4" t="s">
        <v>177</v>
      </c>
      <c r="D311" s="139">
        <v>44750.827189502314</v>
      </c>
    </row>
    <row r="312" spans="1:4" ht="15" customHeight="1">
      <c r="A312" s="16">
        <v>308</v>
      </c>
      <c r="B312" s="4" t="s">
        <v>509</v>
      </c>
      <c r="C312" s="4" t="s">
        <v>180</v>
      </c>
      <c r="D312" s="139">
        <v>44750.826612962963</v>
      </c>
    </row>
    <row r="313" spans="1:4" ht="15" customHeight="1">
      <c r="A313" s="16">
        <v>309</v>
      </c>
      <c r="B313" s="4" t="s">
        <v>510</v>
      </c>
      <c r="C313" s="4" t="s">
        <v>178</v>
      </c>
      <c r="D313" s="139">
        <v>44750.824596874998</v>
      </c>
    </row>
    <row r="314" spans="1:4" ht="15" customHeight="1">
      <c r="A314" s="16">
        <v>310</v>
      </c>
      <c r="B314" s="4" t="s">
        <v>511</v>
      </c>
      <c r="C314" s="4" t="s">
        <v>188</v>
      </c>
      <c r="D314" s="139">
        <v>44750.823568090273</v>
      </c>
    </row>
    <row r="315" spans="1:4" ht="15" customHeight="1">
      <c r="A315" s="16">
        <v>311</v>
      </c>
      <c r="B315" s="4" t="s">
        <v>512</v>
      </c>
      <c r="C315" s="4" t="s">
        <v>176</v>
      </c>
      <c r="D315" s="139">
        <v>44750.822579594904</v>
      </c>
    </row>
    <row r="316" spans="1:4" ht="15" customHeight="1">
      <c r="A316" s="16">
        <v>312</v>
      </c>
      <c r="B316" s="4" t="s">
        <v>513</v>
      </c>
      <c r="C316" s="4" t="s">
        <v>176</v>
      </c>
      <c r="D316" s="139">
        <v>44750.821745219902</v>
      </c>
    </row>
    <row r="317" spans="1:4" ht="15" customHeight="1">
      <c r="A317" s="16">
        <v>313</v>
      </c>
      <c r="B317" s="4" t="s">
        <v>514</v>
      </c>
      <c r="C317" s="4" t="s">
        <v>176</v>
      </c>
      <c r="D317" s="139">
        <v>44750.812522685184</v>
      </c>
    </row>
    <row r="318" spans="1:4" ht="15" customHeight="1">
      <c r="A318" s="16">
        <v>314</v>
      </c>
      <c r="B318" s="4" t="s">
        <v>515</v>
      </c>
      <c r="C318" s="4" t="s">
        <v>188</v>
      </c>
      <c r="D318" s="139">
        <v>44750.810147534721</v>
      </c>
    </row>
    <row r="319" spans="1:4" ht="15" customHeight="1">
      <c r="A319" s="16">
        <v>315</v>
      </c>
      <c r="B319" s="4" t="s">
        <v>516</v>
      </c>
      <c r="C319" s="4" t="s">
        <v>176</v>
      </c>
      <c r="D319" s="139">
        <v>44750.808448495365</v>
      </c>
    </row>
    <row r="320" spans="1:4" ht="15" customHeight="1">
      <c r="A320" s="16">
        <v>316</v>
      </c>
      <c r="B320" s="4" t="s">
        <v>517</v>
      </c>
      <c r="C320" s="4" t="s">
        <v>176</v>
      </c>
      <c r="D320" s="139">
        <v>44750.807457488423</v>
      </c>
    </row>
    <row r="321" spans="1:4" ht="15" customHeight="1">
      <c r="A321" s="16">
        <v>317</v>
      </c>
      <c r="B321" s="4" t="s">
        <v>518</v>
      </c>
      <c r="C321" s="4" t="s">
        <v>176</v>
      </c>
      <c r="D321" s="139">
        <v>44750.805547800926</v>
      </c>
    </row>
    <row r="322" spans="1:4" ht="15" customHeight="1">
      <c r="A322" s="16">
        <v>318</v>
      </c>
      <c r="B322" s="4" t="s">
        <v>519</v>
      </c>
      <c r="C322" s="4" t="s">
        <v>178</v>
      </c>
      <c r="D322" s="139">
        <v>44750.80476392361</v>
      </c>
    </row>
    <row r="323" spans="1:4" ht="15" customHeight="1">
      <c r="A323" s="16">
        <v>319</v>
      </c>
      <c r="B323" s="4" t="s">
        <v>521</v>
      </c>
      <c r="C323" s="4" t="s">
        <v>176</v>
      </c>
      <c r="D323" s="139">
        <v>44750.803113425922</v>
      </c>
    </row>
    <row r="324" spans="1:4" ht="15" customHeight="1">
      <c r="A324" s="16">
        <v>320</v>
      </c>
      <c r="B324" s="4" t="s">
        <v>499</v>
      </c>
      <c r="C324" s="4" t="s">
        <v>176</v>
      </c>
      <c r="D324" s="139">
        <v>44750.801022106476</v>
      </c>
    </row>
    <row r="325" spans="1:4" ht="15" customHeight="1">
      <c r="A325" s="16">
        <v>321</v>
      </c>
      <c r="B325" s="4" t="s">
        <v>225</v>
      </c>
      <c r="C325" s="4" t="s">
        <v>176</v>
      </c>
      <c r="D325" s="139">
        <v>44750.545179050925</v>
      </c>
    </row>
    <row r="326" spans="1:4" ht="15" customHeight="1">
      <c r="A326" s="16">
        <v>322</v>
      </c>
      <c r="B326" s="4" t="s">
        <v>500</v>
      </c>
      <c r="C326" s="4" t="s">
        <v>181</v>
      </c>
      <c r="D326" s="139">
        <v>44750.544387881942</v>
      </c>
    </row>
    <row r="327" spans="1:4" ht="15" customHeight="1">
      <c r="A327" s="16">
        <v>323</v>
      </c>
      <c r="B327" s="4" t="s">
        <v>229</v>
      </c>
      <c r="C327" s="4" t="s">
        <v>176</v>
      </c>
      <c r="D327" s="139">
        <v>44750.542140775462</v>
      </c>
    </row>
    <row r="328" spans="1:4" ht="15" customHeight="1">
      <c r="A328" s="16">
        <v>324</v>
      </c>
      <c r="B328" s="4" t="s">
        <v>228</v>
      </c>
      <c r="C328" s="4" t="s">
        <v>176</v>
      </c>
      <c r="D328" s="139">
        <v>44750.53737283565</v>
      </c>
    </row>
    <row r="329" spans="1:4" ht="15" customHeight="1">
      <c r="A329" s="16">
        <v>325</v>
      </c>
      <c r="B329" s="4" t="s">
        <v>501</v>
      </c>
      <c r="C329" s="4" t="s">
        <v>177</v>
      </c>
      <c r="D329" s="139">
        <v>44750.53583306713</v>
      </c>
    </row>
    <row r="330" spans="1:4" ht="15" customHeight="1">
      <c r="A330" s="16">
        <v>326</v>
      </c>
      <c r="B330" s="4" t="s">
        <v>502</v>
      </c>
      <c r="C330" s="4" t="s">
        <v>181</v>
      </c>
      <c r="D330" s="139">
        <v>44750.535240775462</v>
      </c>
    </row>
    <row r="331" spans="1:4" ht="15" customHeight="1">
      <c r="A331" s="16">
        <v>327</v>
      </c>
      <c r="B331" s="4" t="s">
        <v>505</v>
      </c>
      <c r="C331" s="4" t="s">
        <v>185</v>
      </c>
      <c r="D331" s="139">
        <v>44750.532453009255</v>
      </c>
    </row>
    <row r="332" spans="1:4" ht="15" customHeight="1">
      <c r="A332" s="16">
        <v>328</v>
      </c>
      <c r="B332" s="4" t="s">
        <v>3024</v>
      </c>
      <c r="C332" s="4" t="s">
        <v>176</v>
      </c>
      <c r="D332" s="139">
        <v>44750.531427893518</v>
      </c>
    </row>
    <row r="333" spans="1:4" ht="15" customHeight="1">
      <c r="A333" s="16">
        <v>329</v>
      </c>
      <c r="B333" s="4" t="s">
        <v>3025</v>
      </c>
      <c r="C333" s="4" t="s">
        <v>176</v>
      </c>
      <c r="D333" s="139">
        <v>44750.530508715274</v>
      </c>
    </row>
    <row r="334" spans="1:4" ht="15" customHeight="1">
      <c r="A334" s="16">
        <v>330</v>
      </c>
      <c r="B334" s="4" t="s">
        <v>507</v>
      </c>
      <c r="C334" s="4" t="s">
        <v>184</v>
      </c>
      <c r="D334" s="139">
        <v>44748.925762499995</v>
      </c>
    </row>
    <row r="335" spans="1:4" ht="15" customHeight="1">
      <c r="A335" s="16">
        <v>331</v>
      </c>
      <c r="B335" s="4" t="s">
        <v>508</v>
      </c>
      <c r="C335" s="4" t="s">
        <v>177</v>
      </c>
      <c r="D335" s="139">
        <v>44748.925401932865</v>
      </c>
    </row>
    <row r="336" spans="1:4" ht="15" customHeight="1">
      <c r="A336" s="16">
        <v>332</v>
      </c>
      <c r="B336" s="4" t="s">
        <v>509</v>
      </c>
      <c r="C336" s="4" t="s">
        <v>180</v>
      </c>
      <c r="D336" s="139">
        <v>44748.924856979167</v>
      </c>
    </row>
    <row r="337" spans="1:4" ht="15" customHeight="1">
      <c r="A337" s="16">
        <v>333</v>
      </c>
      <c r="B337" s="4" t="s">
        <v>510</v>
      </c>
      <c r="C337" s="4" t="s">
        <v>178</v>
      </c>
      <c r="D337" s="139">
        <v>44748.924210532408</v>
      </c>
    </row>
    <row r="338" spans="1:4" ht="15" customHeight="1">
      <c r="A338" s="16">
        <v>334</v>
      </c>
      <c r="B338" s="4" t="s">
        <v>511</v>
      </c>
      <c r="C338" s="4" t="s">
        <v>188</v>
      </c>
      <c r="D338" s="139">
        <v>44748.923034178239</v>
      </c>
    </row>
    <row r="339" spans="1:4" ht="15" customHeight="1">
      <c r="A339" s="16">
        <v>335</v>
      </c>
      <c r="B339" s="4" t="s">
        <v>512</v>
      </c>
      <c r="C339" s="4" t="s">
        <v>176</v>
      </c>
      <c r="D339" s="139">
        <v>44748.922199687499</v>
      </c>
    </row>
    <row r="340" spans="1:4" ht="15" customHeight="1">
      <c r="A340" s="16">
        <v>336</v>
      </c>
      <c r="B340" s="4" t="s">
        <v>513</v>
      </c>
      <c r="C340" s="4" t="s">
        <v>176</v>
      </c>
      <c r="D340" s="139">
        <v>44748.921580868053</v>
      </c>
    </row>
    <row r="341" spans="1:4" ht="15" customHeight="1">
      <c r="A341" s="16">
        <v>337</v>
      </c>
      <c r="B341" s="4" t="s">
        <v>514</v>
      </c>
      <c r="C341" s="4" t="s">
        <v>176</v>
      </c>
      <c r="D341" s="139">
        <v>44748.920015393516</v>
      </c>
    </row>
    <row r="342" spans="1:4" ht="15" customHeight="1">
      <c r="A342" s="16">
        <v>338</v>
      </c>
      <c r="B342" s="4" t="s">
        <v>515</v>
      </c>
      <c r="C342" s="4" t="s">
        <v>188</v>
      </c>
      <c r="D342" s="139">
        <v>44748.919388078699</v>
      </c>
    </row>
    <row r="343" spans="1:4" ht="15" customHeight="1">
      <c r="A343" s="16">
        <v>339</v>
      </c>
      <c r="B343" s="4" t="s">
        <v>516</v>
      </c>
      <c r="C343" s="4" t="s">
        <v>176</v>
      </c>
      <c r="D343" s="139">
        <v>44748.918662766198</v>
      </c>
    </row>
    <row r="344" spans="1:4" ht="15" customHeight="1">
      <c r="A344" s="16">
        <v>340</v>
      </c>
      <c r="B344" s="4" t="s">
        <v>517</v>
      </c>
      <c r="C344" s="4" t="s">
        <v>176</v>
      </c>
      <c r="D344" s="139">
        <v>44748.916807719907</v>
      </c>
    </row>
    <row r="345" spans="1:4" ht="15" customHeight="1">
      <c r="A345" s="16">
        <v>341</v>
      </c>
      <c r="B345" s="4" t="s">
        <v>518</v>
      </c>
      <c r="C345" s="4" t="s">
        <v>176</v>
      </c>
      <c r="D345" s="139">
        <v>44748.914391631944</v>
      </c>
    </row>
    <row r="346" spans="1:4" ht="15" customHeight="1">
      <c r="A346" s="16">
        <v>342</v>
      </c>
      <c r="B346" s="4" t="s">
        <v>519</v>
      </c>
      <c r="C346" s="4" t="s">
        <v>178</v>
      </c>
      <c r="D346" s="139">
        <v>44748.913296412036</v>
      </c>
    </row>
    <row r="347" spans="1:4" ht="15" customHeight="1">
      <c r="A347" s="16">
        <v>343</v>
      </c>
      <c r="B347" s="4" t="s">
        <v>521</v>
      </c>
      <c r="C347" s="4" t="s">
        <v>176</v>
      </c>
      <c r="D347" s="139">
        <v>44748.912107604163</v>
      </c>
    </row>
    <row r="348" spans="1:4" ht="15" customHeight="1">
      <c r="A348" s="16">
        <v>344</v>
      </c>
      <c r="B348" s="4" t="s">
        <v>3026</v>
      </c>
      <c r="C348" s="4" t="s">
        <v>176</v>
      </c>
      <c r="D348" s="139">
        <v>44748.910849884254</v>
      </c>
    </row>
    <row r="349" spans="1:4" ht="15" customHeight="1">
      <c r="A349" s="16">
        <v>345</v>
      </c>
      <c r="B349" s="4" t="s">
        <v>536</v>
      </c>
      <c r="C349" s="4" t="s">
        <v>180</v>
      </c>
      <c r="D349" s="139">
        <v>44743.811493518515</v>
      </c>
    </row>
    <row r="350" spans="1:4" ht="15" customHeight="1">
      <c r="A350" s="16">
        <v>346</v>
      </c>
      <c r="B350" s="4" t="s">
        <v>499</v>
      </c>
      <c r="C350" s="4" t="s">
        <v>176</v>
      </c>
      <c r="D350" s="139">
        <v>44743.809322303241</v>
      </c>
    </row>
    <row r="351" spans="1:4" ht="15" customHeight="1">
      <c r="A351" s="16">
        <v>347</v>
      </c>
      <c r="B351" s="4" t="s">
        <v>500</v>
      </c>
      <c r="C351" s="4" t="s">
        <v>181</v>
      </c>
      <c r="D351" s="139">
        <v>44743.808828622685</v>
      </c>
    </row>
    <row r="352" spans="1:4" ht="15" customHeight="1">
      <c r="A352" s="16">
        <v>348</v>
      </c>
      <c r="B352" s="4" t="s">
        <v>229</v>
      </c>
      <c r="C352" s="4" t="s">
        <v>176</v>
      </c>
      <c r="D352" s="139">
        <v>44743.808073576387</v>
      </c>
    </row>
    <row r="353" spans="1:4" ht="15" customHeight="1">
      <c r="A353" s="16">
        <v>349</v>
      </c>
      <c r="B353" s="4" t="s">
        <v>3027</v>
      </c>
      <c r="C353" s="4" t="s">
        <v>176</v>
      </c>
      <c r="D353" s="139">
        <v>44743.807374270829</v>
      </c>
    </row>
    <row r="354" spans="1:4" ht="15" customHeight="1">
      <c r="A354" s="16">
        <v>350</v>
      </c>
      <c r="B354" s="4" t="s">
        <v>228</v>
      </c>
      <c r="C354" s="4" t="s">
        <v>176</v>
      </c>
      <c r="D354" s="139">
        <v>44743.805245833333</v>
      </c>
    </row>
    <row r="355" spans="1:4" ht="15" customHeight="1">
      <c r="A355" s="16">
        <v>351</v>
      </c>
      <c r="B355" s="4" t="s">
        <v>501</v>
      </c>
      <c r="C355" s="4" t="s">
        <v>177</v>
      </c>
      <c r="D355" s="139">
        <v>44743.804764548608</v>
      </c>
    </row>
    <row r="356" spans="1:4" ht="15" customHeight="1">
      <c r="A356" s="16">
        <v>352</v>
      </c>
      <c r="B356" s="4" t="s">
        <v>502</v>
      </c>
      <c r="C356" s="4" t="s">
        <v>181</v>
      </c>
      <c r="D356" s="139">
        <v>44743.804307604165</v>
      </c>
    </row>
    <row r="357" spans="1:4" ht="15" customHeight="1">
      <c r="A357" s="16">
        <v>353</v>
      </c>
      <c r="B357" s="4" t="s">
        <v>503</v>
      </c>
      <c r="C357" s="4" t="s">
        <v>179</v>
      </c>
      <c r="D357" s="139">
        <v>44743.803690358793</v>
      </c>
    </row>
    <row r="358" spans="1:4" ht="15" customHeight="1">
      <c r="A358" s="16">
        <v>354</v>
      </c>
      <c r="B358" s="4" t="s">
        <v>504</v>
      </c>
      <c r="C358" s="4" t="s">
        <v>328</v>
      </c>
      <c r="D358" s="139">
        <v>44743.802952430553</v>
      </c>
    </row>
    <row r="359" spans="1:4" ht="15" customHeight="1">
      <c r="A359" s="16">
        <v>355</v>
      </c>
      <c r="B359" s="4" t="s">
        <v>505</v>
      </c>
      <c r="C359" s="4" t="s">
        <v>185</v>
      </c>
      <c r="D359" s="139">
        <v>44743.802526423606</v>
      </c>
    </row>
    <row r="360" spans="1:4" ht="15" customHeight="1">
      <c r="A360" s="16">
        <v>356</v>
      </c>
      <c r="B360" s="4" t="s">
        <v>506</v>
      </c>
      <c r="C360" s="4" t="s">
        <v>180</v>
      </c>
      <c r="D360" s="139">
        <v>44743.801991782406</v>
      </c>
    </row>
    <row r="361" spans="1:4" ht="15" customHeight="1">
      <c r="A361" s="16">
        <v>357</v>
      </c>
      <c r="B361" s="4" t="s">
        <v>507</v>
      </c>
      <c r="C361" s="4" t="s">
        <v>184</v>
      </c>
      <c r="D361" s="139">
        <v>44743.801163576391</v>
      </c>
    </row>
    <row r="362" spans="1:4" ht="15" customHeight="1">
      <c r="A362" s="16">
        <v>358</v>
      </c>
      <c r="B362" s="4" t="s">
        <v>508</v>
      </c>
      <c r="C362" s="4" t="s">
        <v>177</v>
      </c>
      <c r="D362" s="139">
        <v>44743.800591701387</v>
      </c>
    </row>
    <row r="363" spans="1:4" ht="15" customHeight="1">
      <c r="A363" s="16">
        <v>359</v>
      </c>
      <c r="B363" s="4" t="s">
        <v>509</v>
      </c>
      <c r="C363" s="4" t="s">
        <v>180</v>
      </c>
      <c r="D363" s="139">
        <v>44743.800076192128</v>
      </c>
    </row>
    <row r="364" spans="1:4" ht="15" customHeight="1">
      <c r="A364" s="16">
        <v>360</v>
      </c>
      <c r="B364" s="4" t="s">
        <v>510</v>
      </c>
      <c r="C364" s="4" t="s">
        <v>178</v>
      </c>
      <c r="D364" s="139">
        <v>44743.78768700231</v>
      </c>
    </row>
    <row r="365" spans="1:4" ht="15" customHeight="1">
      <c r="A365" s="16">
        <v>361</v>
      </c>
      <c r="B365" s="4" t="s">
        <v>511</v>
      </c>
      <c r="C365" s="4" t="s">
        <v>188</v>
      </c>
      <c r="D365" s="139">
        <v>44743.787206678237</v>
      </c>
    </row>
    <row r="366" spans="1:4" ht="15" customHeight="1">
      <c r="A366" s="16">
        <v>362</v>
      </c>
      <c r="B366" s="4" t="s">
        <v>512</v>
      </c>
      <c r="C366" s="4" t="s">
        <v>176</v>
      </c>
      <c r="D366" s="139">
        <v>44743.786680173609</v>
      </c>
    </row>
    <row r="367" spans="1:4" ht="15" customHeight="1">
      <c r="A367" s="16">
        <v>363</v>
      </c>
      <c r="B367" s="4" t="s">
        <v>513</v>
      </c>
      <c r="C367" s="4" t="s">
        <v>176</v>
      </c>
      <c r="D367" s="139">
        <v>44743.78627005787</v>
      </c>
    </row>
    <row r="368" spans="1:4" ht="15" customHeight="1">
      <c r="A368" s="16">
        <v>364</v>
      </c>
      <c r="B368" s="4" t="s">
        <v>514</v>
      </c>
      <c r="C368" s="4" t="s">
        <v>176</v>
      </c>
      <c r="D368" s="139">
        <v>44743.785509108791</v>
      </c>
    </row>
    <row r="369" spans="1:4" ht="15" customHeight="1">
      <c r="A369" s="16">
        <v>365</v>
      </c>
      <c r="B369" s="4" t="s">
        <v>515</v>
      </c>
      <c r="C369" s="4" t="s">
        <v>188</v>
      </c>
      <c r="D369" s="139">
        <v>44743.784478819442</v>
      </c>
    </row>
    <row r="370" spans="1:4" ht="15" customHeight="1">
      <c r="A370" s="16">
        <v>366</v>
      </c>
      <c r="B370" s="4" t="s">
        <v>517</v>
      </c>
      <c r="C370" s="4" t="s">
        <v>176</v>
      </c>
      <c r="D370" s="139">
        <v>44743.783769293979</v>
      </c>
    </row>
    <row r="371" spans="1:4" ht="15" customHeight="1">
      <c r="A371" s="16">
        <v>367</v>
      </c>
      <c r="B371" s="4" t="s">
        <v>518</v>
      </c>
      <c r="C371" s="4" t="s">
        <v>176</v>
      </c>
      <c r="D371" s="139">
        <v>44743.782832638884</v>
      </c>
    </row>
    <row r="372" spans="1:4" ht="15" customHeight="1">
      <c r="A372" s="16">
        <v>368</v>
      </c>
      <c r="B372" s="4" t="s">
        <v>519</v>
      </c>
      <c r="C372" s="4" t="s">
        <v>178</v>
      </c>
      <c r="D372" s="139">
        <v>44743.782210451383</v>
      </c>
    </row>
    <row r="373" spans="1:4" ht="15" customHeight="1">
      <c r="A373" s="16">
        <v>369</v>
      </c>
      <c r="B373" s="4" t="s">
        <v>521</v>
      </c>
      <c r="C373" s="4" t="s">
        <v>176</v>
      </c>
      <c r="D373" s="139">
        <v>44743.780651388886</v>
      </c>
    </row>
    <row r="374" spans="1:4" ht="15" customHeight="1">
      <c r="A374" s="16">
        <v>370</v>
      </c>
      <c r="B374" s="4" t="s">
        <v>497</v>
      </c>
      <c r="C374" s="4" t="s">
        <v>176</v>
      </c>
      <c r="D374" s="139">
        <v>44741.765240706016</v>
      </c>
    </row>
    <row r="375" spans="1:4" ht="15" customHeight="1">
      <c r="A375" s="16">
        <v>371</v>
      </c>
      <c r="B375" s="4" t="s">
        <v>498</v>
      </c>
      <c r="C375" s="4" t="s">
        <v>179</v>
      </c>
      <c r="D375" s="139">
        <v>44741.762478275465</v>
      </c>
    </row>
    <row r="376" spans="1:4" ht="15" customHeight="1">
      <c r="A376" s="16">
        <v>372</v>
      </c>
      <c r="B376" s="4" t="s">
        <v>520</v>
      </c>
      <c r="C376" s="4" t="s">
        <v>337</v>
      </c>
      <c r="D376" s="139">
        <v>44741.480061145834</v>
      </c>
    </row>
    <row r="377" spans="1:4" ht="15" customHeight="1">
      <c r="A377" s="16">
        <v>373</v>
      </c>
      <c r="B377" s="4" t="s">
        <v>519</v>
      </c>
      <c r="C377" s="4" t="s">
        <v>178</v>
      </c>
      <c r="D377" s="139">
        <v>44741.479910648144</v>
      </c>
    </row>
    <row r="378" spans="1:4" ht="15" customHeight="1">
      <c r="A378" s="16">
        <v>374</v>
      </c>
      <c r="B378" s="4" t="s">
        <v>518</v>
      </c>
      <c r="C378" s="4" t="s">
        <v>176</v>
      </c>
      <c r="D378" s="139">
        <v>44741.479783136572</v>
      </c>
    </row>
    <row r="379" spans="1:4" ht="15" customHeight="1">
      <c r="A379" s="16">
        <v>375</v>
      </c>
      <c r="B379" s="4" t="s">
        <v>517</v>
      </c>
      <c r="C379" s="4" t="s">
        <v>176</v>
      </c>
      <c r="D379" s="139">
        <v>44741.479108715277</v>
      </c>
    </row>
    <row r="380" spans="1:4" ht="15" customHeight="1">
      <c r="A380" s="16">
        <v>376</v>
      </c>
      <c r="B380" s="4" t="s">
        <v>516</v>
      </c>
      <c r="C380" s="4" t="s">
        <v>176</v>
      </c>
      <c r="D380" s="139">
        <v>44741.478973611112</v>
      </c>
    </row>
    <row r="381" spans="1:4" ht="15" customHeight="1">
      <c r="A381" s="16">
        <v>377</v>
      </c>
      <c r="B381" s="4" t="s">
        <v>515</v>
      </c>
      <c r="C381" s="4" t="s">
        <v>188</v>
      </c>
      <c r="D381" s="139">
        <v>44741.478855590278</v>
      </c>
    </row>
    <row r="382" spans="1:4" ht="15" customHeight="1">
      <c r="A382" s="16">
        <v>378</v>
      </c>
      <c r="B382" s="4" t="s">
        <v>514</v>
      </c>
      <c r="C382" s="4" t="s">
        <v>176</v>
      </c>
      <c r="D382" s="139">
        <v>44741.478737465273</v>
      </c>
    </row>
    <row r="383" spans="1:4" ht="15" customHeight="1">
      <c r="A383" s="16">
        <v>379</v>
      </c>
      <c r="B383" s="4" t="s">
        <v>513</v>
      </c>
      <c r="C383" s="4" t="s">
        <v>176</v>
      </c>
      <c r="D383" s="139">
        <v>44741.478621793976</v>
      </c>
    </row>
    <row r="384" spans="1:4" ht="15" customHeight="1">
      <c r="A384" s="16">
        <v>380</v>
      </c>
      <c r="B384" s="4" t="s">
        <v>512</v>
      </c>
      <c r="C384" s="4" t="s">
        <v>176</v>
      </c>
      <c r="D384" s="139">
        <v>44741.478475231481</v>
      </c>
    </row>
    <row r="385" spans="1:4" ht="15" customHeight="1">
      <c r="A385" s="16">
        <v>381</v>
      </c>
      <c r="B385" s="4" t="s">
        <v>511</v>
      </c>
      <c r="C385" s="4" t="s">
        <v>188</v>
      </c>
      <c r="D385" s="139">
        <v>44741.478309108796</v>
      </c>
    </row>
    <row r="386" spans="1:4" ht="15" customHeight="1">
      <c r="A386" s="16">
        <v>382</v>
      </c>
      <c r="B386" s="4" t="s">
        <v>510</v>
      </c>
      <c r="C386" s="4" t="s">
        <v>178</v>
      </c>
      <c r="D386" s="139">
        <v>44741.478126273149</v>
      </c>
    </row>
    <row r="387" spans="1:4" ht="15" customHeight="1">
      <c r="A387" s="16">
        <v>383</v>
      </c>
      <c r="B387" s="4" t="s">
        <v>509</v>
      </c>
      <c r="C387" s="4" t="s">
        <v>180</v>
      </c>
      <c r="D387" s="139">
        <v>44741.47797994213</v>
      </c>
    </row>
    <row r="388" spans="1:4" ht="15" customHeight="1">
      <c r="A388" s="16">
        <v>384</v>
      </c>
      <c r="B388" s="4" t="s">
        <v>508</v>
      </c>
      <c r="C388" s="4" t="s">
        <v>177</v>
      </c>
      <c r="D388" s="139">
        <v>44741.477820254629</v>
      </c>
    </row>
    <row r="389" spans="1:4" ht="15" customHeight="1">
      <c r="A389" s="16">
        <v>385</v>
      </c>
      <c r="B389" s="4" t="s">
        <v>507</v>
      </c>
      <c r="C389" s="4" t="s">
        <v>184</v>
      </c>
      <c r="D389" s="139">
        <v>44741.477657673611</v>
      </c>
    </row>
    <row r="390" spans="1:4" ht="15" customHeight="1">
      <c r="A390" s="16">
        <v>386</v>
      </c>
      <c r="B390" s="4" t="s">
        <v>506</v>
      </c>
      <c r="C390" s="4" t="s">
        <v>180</v>
      </c>
      <c r="D390" s="139">
        <v>44741.477511956014</v>
      </c>
    </row>
    <row r="391" spans="1:4" ht="15" customHeight="1">
      <c r="A391" s="16">
        <v>387</v>
      </c>
      <c r="B391" s="4" t="s">
        <v>505</v>
      </c>
      <c r="C391" s="4" t="s">
        <v>185</v>
      </c>
      <c r="D391" s="139">
        <v>44741.477376469906</v>
      </c>
    </row>
    <row r="392" spans="1:4" ht="15" customHeight="1">
      <c r="A392" s="16">
        <v>388</v>
      </c>
      <c r="B392" s="4" t="s">
        <v>504</v>
      </c>
      <c r="C392" s="4" t="s">
        <v>328</v>
      </c>
      <c r="D392" s="139">
        <v>44741.477195983796</v>
      </c>
    </row>
    <row r="393" spans="1:4" ht="15" customHeight="1">
      <c r="A393" s="16">
        <v>389</v>
      </c>
      <c r="B393" s="4" t="s">
        <v>503</v>
      </c>
      <c r="C393" s="4" t="s">
        <v>179</v>
      </c>
      <c r="D393" s="139">
        <v>44741.477057488424</v>
      </c>
    </row>
    <row r="394" spans="1:4" ht="15" customHeight="1">
      <c r="A394" s="16">
        <v>390</v>
      </c>
      <c r="B394" s="4" t="s">
        <v>502</v>
      </c>
      <c r="C394" s="4" t="s">
        <v>181</v>
      </c>
      <c r="D394" s="139">
        <v>44741.476902893519</v>
      </c>
    </row>
    <row r="395" spans="1:4" ht="15" customHeight="1">
      <c r="A395" s="16">
        <v>391</v>
      </c>
      <c r="B395" s="4" t="s">
        <v>501</v>
      </c>
      <c r="C395" s="4" t="s">
        <v>177</v>
      </c>
      <c r="D395" s="139">
        <v>44741.47673819444</v>
      </c>
    </row>
    <row r="396" spans="1:4" ht="15" customHeight="1">
      <c r="A396" s="16">
        <v>392</v>
      </c>
      <c r="B396" s="4" t="s">
        <v>228</v>
      </c>
      <c r="C396" s="4" t="s">
        <v>176</v>
      </c>
      <c r="D396" s="139">
        <v>44741.476097418978</v>
      </c>
    </row>
    <row r="397" spans="1:4" ht="15" customHeight="1">
      <c r="A397" s="16">
        <v>393</v>
      </c>
      <c r="B397" s="4" t="s">
        <v>226</v>
      </c>
      <c r="C397" s="4" t="s">
        <v>176</v>
      </c>
      <c r="D397" s="139">
        <v>44741.475876539349</v>
      </c>
    </row>
    <row r="398" spans="1:4" ht="15" customHeight="1">
      <c r="A398" s="16">
        <v>394</v>
      </c>
      <c r="B398" s="4" t="s">
        <v>227</v>
      </c>
      <c r="C398" s="4" t="s">
        <v>189</v>
      </c>
      <c r="D398" s="139">
        <v>44741.475320682868</v>
      </c>
    </row>
    <row r="399" spans="1:4" ht="15" customHeight="1">
      <c r="A399" s="16">
        <v>395</v>
      </c>
      <c r="B399" s="4" t="s">
        <v>229</v>
      </c>
      <c r="C399" s="4" t="s">
        <v>176</v>
      </c>
      <c r="D399" s="139">
        <v>44741.475154942127</v>
      </c>
    </row>
    <row r="400" spans="1:4" ht="15" customHeight="1">
      <c r="A400" s="16">
        <v>396</v>
      </c>
      <c r="B400" s="4" t="s">
        <v>500</v>
      </c>
      <c r="C400" s="4" t="s">
        <v>181</v>
      </c>
      <c r="D400" s="139">
        <v>44741.474968599534</v>
      </c>
    </row>
    <row r="401" spans="1:4" ht="15" customHeight="1">
      <c r="A401" s="16">
        <v>397</v>
      </c>
      <c r="B401" s="4" t="s">
        <v>499</v>
      </c>
      <c r="C401" s="4" t="s">
        <v>176</v>
      </c>
      <c r="D401" s="139">
        <v>44741.474772766203</v>
      </c>
    </row>
    <row r="402" spans="1:4" ht="15" customHeight="1">
      <c r="A402" s="16">
        <v>398</v>
      </c>
      <c r="B402" s="4" t="s">
        <v>521</v>
      </c>
      <c r="C402" s="4" t="s">
        <v>176</v>
      </c>
      <c r="D402" s="139">
        <v>44741.474451122682</v>
      </c>
    </row>
    <row r="403" spans="1:4" ht="15" customHeight="1">
      <c r="A403" s="16">
        <v>399</v>
      </c>
      <c r="B403" s="4" t="s">
        <v>517</v>
      </c>
      <c r="C403" s="4" t="s">
        <v>176</v>
      </c>
      <c r="D403" s="139">
        <v>44740.845493090274</v>
      </c>
    </row>
    <row r="404" spans="1:4" ht="15" customHeight="1">
      <c r="A404" s="16">
        <v>400</v>
      </c>
      <c r="B404" s="4" t="s">
        <v>515</v>
      </c>
      <c r="C404" s="4" t="s">
        <v>188</v>
      </c>
      <c r="D404" s="139">
        <v>44740.845330983793</v>
      </c>
    </row>
    <row r="405" spans="1:4" ht="15" customHeight="1">
      <c r="A405" s="16">
        <v>401</v>
      </c>
      <c r="B405" s="4" t="s">
        <v>514</v>
      </c>
      <c r="C405" s="4" t="s">
        <v>176</v>
      </c>
      <c r="D405" s="139">
        <v>44740.845137847224</v>
      </c>
    </row>
    <row r="406" spans="1:4" ht="15" customHeight="1">
      <c r="A406" s="16">
        <v>402</v>
      </c>
      <c r="B406" s="4" t="s">
        <v>513</v>
      </c>
      <c r="C406" s="4" t="s">
        <v>176</v>
      </c>
      <c r="D406" s="139">
        <v>44740.844905439815</v>
      </c>
    </row>
    <row r="407" spans="1:4" ht="15" customHeight="1">
      <c r="A407" s="16">
        <v>403</v>
      </c>
      <c r="B407" s="4" t="s">
        <v>512</v>
      </c>
      <c r="C407" s="4" t="s">
        <v>176</v>
      </c>
      <c r="D407" s="139">
        <v>44740.844729282406</v>
      </c>
    </row>
    <row r="408" spans="1:4" ht="15" customHeight="1">
      <c r="A408" s="16">
        <v>404</v>
      </c>
      <c r="B408" s="4" t="s">
        <v>511</v>
      </c>
      <c r="C408" s="4" t="s">
        <v>188</v>
      </c>
      <c r="D408" s="139">
        <v>44740.844534456017</v>
      </c>
    </row>
    <row r="409" spans="1:4" ht="15" customHeight="1">
      <c r="A409" s="16">
        <v>405</v>
      </c>
      <c r="B409" s="4" t="s">
        <v>510</v>
      </c>
      <c r="C409" s="4" t="s">
        <v>178</v>
      </c>
      <c r="D409" s="139">
        <v>44740.844380937495</v>
      </c>
    </row>
    <row r="410" spans="1:4" ht="15" customHeight="1">
      <c r="A410" s="16">
        <v>406</v>
      </c>
      <c r="B410" s="4" t="s">
        <v>508</v>
      </c>
      <c r="C410" s="4" t="s">
        <v>177</v>
      </c>
      <c r="D410" s="139">
        <v>44740.844229861112</v>
      </c>
    </row>
    <row r="411" spans="1:4" ht="15" customHeight="1">
      <c r="A411" s="16">
        <v>407</v>
      </c>
      <c r="B411" s="4" t="s">
        <v>507</v>
      </c>
      <c r="C411" s="4" t="s">
        <v>184</v>
      </c>
      <c r="D411" s="139">
        <v>44740.844003900464</v>
      </c>
    </row>
    <row r="412" spans="1:4" ht="15" customHeight="1">
      <c r="A412" s="16">
        <v>408</v>
      </c>
      <c r="B412" s="4" t="s">
        <v>506</v>
      </c>
      <c r="C412" s="4" t="s">
        <v>180</v>
      </c>
      <c r="D412" s="139">
        <v>44740.843810150458</v>
      </c>
    </row>
    <row r="413" spans="1:4" ht="15" customHeight="1">
      <c r="A413" s="16">
        <v>409</v>
      </c>
      <c r="B413" s="4" t="s">
        <v>505</v>
      </c>
      <c r="C413" s="4" t="s">
        <v>185</v>
      </c>
      <c r="D413" s="139">
        <v>44740.843629826384</v>
      </c>
    </row>
    <row r="414" spans="1:4" ht="15" customHeight="1">
      <c r="A414" s="16">
        <v>410</v>
      </c>
      <c r="B414" s="4" t="s">
        <v>504</v>
      </c>
      <c r="C414" s="4" t="s">
        <v>328</v>
      </c>
      <c r="D414" s="139">
        <v>44740.843452743051</v>
      </c>
    </row>
    <row r="415" spans="1:4" ht="15" customHeight="1">
      <c r="A415" s="16">
        <v>411</v>
      </c>
      <c r="B415" s="4" t="s">
        <v>503</v>
      </c>
      <c r="C415" s="4" t="s">
        <v>179</v>
      </c>
      <c r="D415" s="139">
        <v>44740.843255092594</v>
      </c>
    </row>
    <row r="416" spans="1:4" ht="15" customHeight="1">
      <c r="A416" s="16">
        <v>412</v>
      </c>
      <c r="B416" s="4" t="s">
        <v>502</v>
      </c>
      <c r="C416" s="4" t="s">
        <v>181</v>
      </c>
      <c r="D416" s="139">
        <v>44740.841774733795</v>
      </c>
    </row>
    <row r="417" spans="1:4" ht="15" customHeight="1">
      <c r="A417" s="16">
        <v>413</v>
      </c>
      <c r="B417" s="4" t="s">
        <v>501</v>
      </c>
      <c r="C417" s="4" t="s">
        <v>177</v>
      </c>
      <c r="D417" s="139">
        <v>44740.841638807869</v>
      </c>
    </row>
    <row r="418" spans="1:4" ht="15" customHeight="1">
      <c r="A418" s="16">
        <v>414</v>
      </c>
      <c r="B418" s="4" t="s">
        <v>228</v>
      </c>
      <c r="C418" s="4" t="s">
        <v>176</v>
      </c>
      <c r="D418" s="139">
        <v>44740.84150008102</v>
      </c>
    </row>
    <row r="419" spans="1:4" ht="15" customHeight="1">
      <c r="A419" s="16">
        <v>415</v>
      </c>
      <c r="B419" s="4" t="s">
        <v>226</v>
      </c>
      <c r="C419" s="4" t="s">
        <v>176</v>
      </c>
      <c r="D419" s="139">
        <v>44740.841260416666</v>
      </c>
    </row>
    <row r="420" spans="1:4" ht="15" customHeight="1">
      <c r="A420" s="16">
        <v>416</v>
      </c>
      <c r="B420" s="4" t="s">
        <v>227</v>
      </c>
      <c r="C420" s="4" t="s">
        <v>189</v>
      </c>
      <c r="D420" s="139">
        <v>44740.841117673612</v>
      </c>
    </row>
    <row r="421" spans="1:4" ht="15" customHeight="1">
      <c r="A421" s="16">
        <v>417</v>
      </c>
      <c r="B421" s="4" t="s">
        <v>229</v>
      </c>
      <c r="C421" s="4" t="s">
        <v>176</v>
      </c>
      <c r="D421" s="139">
        <v>44740.840928622682</v>
      </c>
    </row>
    <row r="422" spans="1:4" ht="15" customHeight="1">
      <c r="A422" s="16">
        <v>418</v>
      </c>
      <c r="B422" s="4" t="s">
        <v>509</v>
      </c>
      <c r="C422" s="4" t="s">
        <v>180</v>
      </c>
      <c r="D422" s="139">
        <v>44740.83848298611</v>
      </c>
    </row>
    <row r="423" spans="1:4" ht="15" customHeight="1">
      <c r="A423" s="16">
        <v>419</v>
      </c>
      <c r="B423" s="4" t="s">
        <v>516</v>
      </c>
      <c r="C423" s="4" t="s">
        <v>176</v>
      </c>
      <c r="D423" s="139">
        <v>44740.838002743054</v>
      </c>
    </row>
    <row r="424" spans="1:4" ht="15" customHeight="1">
      <c r="A424" s="16">
        <v>420</v>
      </c>
      <c r="B424" s="4" t="s">
        <v>500</v>
      </c>
      <c r="C424" s="4" t="s">
        <v>181</v>
      </c>
      <c r="D424" s="139">
        <v>44740.837129976848</v>
      </c>
    </row>
    <row r="425" spans="1:4" ht="15" customHeight="1">
      <c r="A425" s="16">
        <v>421</v>
      </c>
      <c r="B425" s="4" t="s">
        <v>499</v>
      </c>
      <c r="C425" s="4" t="s">
        <v>176</v>
      </c>
      <c r="D425" s="139">
        <v>44740.825424386574</v>
      </c>
    </row>
    <row r="426" spans="1:4" ht="15" customHeight="1">
      <c r="A426" s="16">
        <v>422</v>
      </c>
      <c r="B426" s="4" t="s">
        <v>224</v>
      </c>
      <c r="C426" s="4" t="s">
        <v>181</v>
      </c>
      <c r="D426" s="139">
        <v>44740.824806631943</v>
      </c>
    </row>
    <row r="427" spans="1:4" ht="15" customHeight="1">
      <c r="A427" s="16">
        <v>423</v>
      </c>
      <c r="B427" s="4" t="s">
        <v>522</v>
      </c>
      <c r="C427" s="4" t="s">
        <v>176</v>
      </c>
      <c r="D427" s="139">
        <v>44740.823610798609</v>
      </c>
    </row>
    <row r="428" spans="1:4" ht="15" customHeight="1">
      <c r="A428" s="16">
        <v>424</v>
      </c>
      <c r="B428" s="4" t="s">
        <v>518</v>
      </c>
      <c r="C428" s="4" t="s">
        <v>176</v>
      </c>
      <c r="D428" s="139">
        <v>44740.821226539352</v>
      </c>
    </row>
    <row r="429" spans="1:4" ht="15" customHeight="1">
      <c r="A429" s="16">
        <v>425</v>
      </c>
      <c r="B429" s="4" t="s">
        <v>519</v>
      </c>
      <c r="C429" s="4" t="s">
        <v>178</v>
      </c>
      <c r="D429" s="139">
        <v>44740.819899224538</v>
      </c>
    </row>
    <row r="430" spans="1:4" ht="15" customHeight="1">
      <c r="A430" s="16">
        <v>426</v>
      </c>
      <c r="B430" s="4" t="s">
        <v>520</v>
      </c>
      <c r="C430" s="4" t="s">
        <v>337</v>
      </c>
      <c r="D430" s="139">
        <v>44740.818706678241</v>
      </c>
    </row>
    <row r="431" spans="1:4" ht="15" customHeight="1">
      <c r="A431" s="16">
        <v>427</v>
      </c>
      <c r="B431" s="4" t="s">
        <v>521</v>
      </c>
      <c r="C431" s="4" t="s">
        <v>176</v>
      </c>
      <c r="D431" s="139">
        <v>44740.817595219909</v>
      </c>
    </row>
    <row r="432" spans="1:4" ht="15" customHeight="1">
      <c r="A432" s="16">
        <v>428</v>
      </c>
      <c r="B432" s="4" t="s">
        <v>523</v>
      </c>
      <c r="C432" s="4" t="s">
        <v>182</v>
      </c>
      <c r="D432" s="139">
        <v>44740.817018599533</v>
      </c>
    </row>
    <row r="433" spans="1:4" ht="15" customHeight="1">
      <c r="A433" s="16">
        <v>429</v>
      </c>
      <c r="B433" s="4" t="s">
        <v>524</v>
      </c>
      <c r="C433" s="4" t="s">
        <v>176</v>
      </c>
      <c r="D433" s="139">
        <v>44739.385185995372</v>
      </c>
    </row>
    <row r="434" spans="1:4" ht="15" customHeight="1">
      <c r="A434" s="16">
        <v>430</v>
      </c>
      <c r="B434" s="4" t="s">
        <v>525</v>
      </c>
      <c r="C434" s="4" t="s">
        <v>176</v>
      </c>
      <c r="D434" s="139">
        <v>44739.379406365741</v>
      </c>
    </row>
    <row r="435" spans="1:4" ht="15" customHeight="1">
      <c r="A435" s="16">
        <v>431</v>
      </c>
      <c r="B435" s="4" t="s">
        <v>226</v>
      </c>
      <c r="C435" s="4" t="s">
        <v>176</v>
      </c>
      <c r="D435" s="139">
        <v>44739.377990243054</v>
      </c>
    </row>
    <row r="436" spans="1:4" ht="15" customHeight="1">
      <c r="A436" s="16">
        <v>432</v>
      </c>
      <c r="B436" s="4" t="s">
        <v>227</v>
      </c>
      <c r="C436" s="4" t="s">
        <v>189</v>
      </c>
      <c r="D436" s="139">
        <v>44739.376602627315</v>
      </c>
    </row>
    <row r="437" spans="1:4" ht="15" customHeight="1">
      <c r="A437" s="16">
        <v>433</v>
      </c>
      <c r="B437" s="4" t="s">
        <v>228</v>
      </c>
      <c r="C437" s="4" t="s">
        <v>176</v>
      </c>
      <c r="D437" s="139">
        <v>44739.37597094907</v>
      </c>
    </row>
    <row r="438" spans="1:4" ht="15" customHeight="1">
      <c r="A438" s="16">
        <v>434</v>
      </c>
      <c r="B438" s="4" t="s">
        <v>229</v>
      </c>
      <c r="C438" s="4" t="s">
        <v>176</v>
      </c>
      <c r="D438" s="139">
        <v>44739.37482438657</v>
      </c>
    </row>
    <row r="439" spans="1:4" ht="15" customHeight="1">
      <c r="A439" s="16">
        <v>435</v>
      </c>
      <c r="B439" s="4" t="s">
        <v>526</v>
      </c>
      <c r="C439" s="4" t="s">
        <v>176</v>
      </c>
      <c r="D439" s="139">
        <v>44739.373860648149</v>
      </c>
    </row>
    <row r="440" spans="1:4" ht="15" customHeight="1">
      <c r="A440" s="16">
        <v>436</v>
      </c>
      <c r="B440" s="4" t="s">
        <v>514</v>
      </c>
      <c r="C440" s="4" t="s">
        <v>176</v>
      </c>
      <c r="D440" s="139">
        <v>44736.501277662035</v>
      </c>
    </row>
    <row r="441" spans="1:4" ht="15" customHeight="1">
      <c r="A441" s="16">
        <v>437</v>
      </c>
      <c r="B441" s="4" t="s">
        <v>513</v>
      </c>
      <c r="C441" s="4" t="s">
        <v>176</v>
      </c>
      <c r="D441" s="139">
        <v>44736.499493900461</v>
      </c>
    </row>
    <row r="442" spans="1:4" ht="15" customHeight="1">
      <c r="A442" s="16">
        <v>438</v>
      </c>
      <c r="B442" s="4" t="s">
        <v>512</v>
      </c>
      <c r="C442" s="4" t="s">
        <v>176</v>
      </c>
      <c r="D442" s="139">
        <v>44736.497048993057</v>
      </c>
    </row>
    <row r="443" spans="1:4" ht="15" customHeight="1">
      <c r="A443" s="16">
        <v>439</v>
      </c>
      <c r="B443" s="4" t="s">
        <v>511</v>
      </c>
      <c r="C443" s="4" t="s">
        <v>188</v>
      </c>
      <c r="D443" s="139">
        <v>44736.495467210647</v>
      </c>
    </row>
    <row r="444" spans="1:4" ht="15" customHeight="1">
      <c r="A444" s="16">
        <v>440</v>
      </c>
      <c r="B444" s="4" t="s">
        <v>510</v>
      </c>
      <c r="C444" s="4" t="s">
        <v>178</v>
      </c>
      <c r="D444" s="139">
        <v>44736.493469791661</v>
      </c>
    </row>
    <row r="445" spans="1:4" ht="15" customHeight="1">
      <c r="A445" s="16">
        <v>441</v>
      </c>
      <c r="B445" s="4" t="s">
        <v>509</v>
      </c>
      <c r="C445" s="4" t="s">
        <v>180</v>
      </c>
      <c r="D445" s="139">
        <v>44736.492328738423</v>
      </c>
    </row>
    <row r="446" spans="1:4" ht="15" customHeight="1">
      <c r="A446" s="16">
        <v>442</v>
      </c>
      <c r="B446" s="4" t="s">
        <v>508</v>
      </c>
      <c r="C446" s="4" t="s">
        <v>177</v>
      </c>
      <c r="D446" s="139">
        <v>44736.491324618051</v>
      </c>
    </row>
    <row r="447" spans="1:4" ht="15" customHeight="1">
      <c r="A447" s="16">
        <v>443</v>
      </c>
      <c r="B447" s="4" t="s">
        <v>507</v>
      </c>
      <c r="C447" s="4" t="s">
        <v>184</v>
      </c>
      <c r="D447" s="139">
        <v>44736.490582488426</v>
      </c>
    </row>
    <row r="448" spans="1:4" ht="15" customHeight="1">
      <c r="A448" s="16">
        <v>444</v>
      </c>
      <c r="B448" s="4" t="s">
        <v>506</v>
      </c>
      <c r="C448" s="4" t="s">
        <v>180</v>
      </c>
      <c r="D448" s="139">
        <v>44736.489789930551</v>
      </c>
    </row>
    <row r="449" spans="1:4" ht="15" customHeight="1">
      <c r="A449" s="16">
        <v>445</v>
      </c>
      <c r="B449" s="4" t="s">
        <v>505</v>
      </c>
      <c r="C449" s="4" t="s">
        <v>185</v>
      </c>
      <c r="D449" s="139">
        <v>44736.430591516204</v>
      </c>
    </row>
    <row r="450" spans="1:4" ht="15" customHeight="1">
      <c r="A450" s="16">
        <v>446</v>
      </c>
      <c r="B450" s="4" t="s">
        <v>504</v>
      </c>
      <c r="C450" s="4" t="s">
        <v>328</v>
      </c>
      <c r="D450" s="139">
        <v>44736.429304432866</v>
      </c>
    </row>
    <row r="451" spans="1:4" ht="15" customHeight="1">
      <c r="A451" s="16">
        <v>447</v>
      </c>
      <c r="B451" s="4" t="s">
        <v>503</v>
      </c>
      <c r="C451" s="4" t="s">
        <v>179</v>
      </c>
      <c r="D451" s="139">
        <v>44736.428106597217</v>
      </c>
    </row>
    <row r="452" spans="1:4" ht="15" customHeight="1">
      <c r="A452" s="16">
        <v>448</v>
      </c>
      <c r="B452" s="4" t="s">
        <v>502</v>
      </c>
      <c r="C452" s="4" t="s">
        <v>181</v>
      </c>
      <c r="D452" s="139">
        <v>44736.426625347223</v>
      </c>
    </row>
    <row r="453" spans="1:4" ht="15" customHeight="1">
      <c r="A453" s="16">
        <v>449</v>
      </c>
      <c r="B453" s="4" t="s">
        <v>501</v>
      </c>
      <c r="C453" s="4" t="s">
        <v>177</v>
      </c>
      <c r="D453" s="139">
        <v>44736.425622766204</v>
      </c>
    </row>
    <row r="454" spans="1:4" ht="15" customHeight="1">
      <c r="A454" s="16">
        <v>450</v>
      </c>
      <c r="B454" s="4" t="s">
        <v>515</v>
      </c>
      <c r="C454" s="4" t="s">
        <v>188</v>
      </c>
      <c r="D454" s="139">
        <v>44736.424646296291</v>
      </c>
    </row>
    <row r="455" spans="1:4" ht="15" customHeight="1">
      <c r="A455" s="16">
        <v>451</v>
      </c>
      <c r="B455" s="4" t="s">
        <v>516</v>
      </c>
      <c r="C455" s="4" t="s">
        <v>176</v>
      </c>
      <c r="D455" s="139">
        <v>44736.422958414347</v>
      </c>
    </row>
    <row r="456" spans="1:4" ht="15" customHeight="1">
      <c r="A456" s="16">
        <v>452</v>
      </c>
      <c r="B456" s="4" t="s">
        <v>517</v>
      </c>
      <c r="C456" s="4" t="s">
        <v>176</v>
      </c>
      <c r="D456" s="139">
        <v>44736.422139270835</v>
      </c>
    </row>
    <row r="457" spans="1:4" ht="15" customHeight="1">
      <c r="A457" s="16">
        <v>453</v>
      </c>
      <c r="B457" s="4" t="s">
        <v>518</v>
      </c>
      <c r="C457" s="4" t="s">
        <v>176</v>
      </c>
      <c r="D457" s="139">
        <v>44736.421323692128</v>
      </c>
    </row>
    <row r="458" spans="1:4" ht="15" customHeight="1">
      <c r="A458" s="16">
        <v>454</v>
      </c>
      <c r="B458" s="4" t="s">
        <v>519</v>
      </c>
      <c r="C458" s="4" t="s">
        <v>178</v>
      </c>
      <c r="D458" s="139">
        <v>44736.419549502316</v>
      </c>
    </row>
    <row r="459" spans="1:4" ht="15" customHeight="1">
      <c r="A459" s="16">
        <v>455</v>
      </c>
      <c r="B459" s="4" t="s">
        <v>520</v>
      </c>
      <c r="C459" s="4" t="s">
        <v>337</v>
      </c>
      <c r="D459" s="139">
        <v>44736.418158877314</v>
      </c>
    </row>
    <row r="460" spans="1:4" ht="15" customHeight="1">
      <c r="A460" s="16">
        <v>456</v>
      </c>
      <c r="B460" s="4" t="s">
        <v>521</v>
      </c>
      <c r="C460" s="4" t="s">
        <v>176</v>
      </c>
      <c r="D460" s="139">
        <v>44736.412713460646</v>
      </c>
    </row>
    <row r="461" spans="1:4" ht="15" customHeight="1">
      <c r="A461" s="16">
        <v>457</v>
      </c>
      <c r="B461" s="4" t="s">
        <v>512</v>
      </c>
      <c r="C461" s="4" t="s">
        <v>176</v>
      </c>
      <c r="D461" s="139">
        <v>44735.672262766202</v>
      </c>
    </row>
    <row r="462" spans="1:4" ht="15" customHeight="1">
      <c r="A462" s="16">
        <v>458</v>
      </c>
      <c r="B462" s="4" t="s">
        <v>508</v>
      </c>
      <c r="C462" s="4" t="s">
        <v>177</v>
      </c>
      <c r="D462" s="139">
        <v>44735.671268437502</v>
      </c>
    </row>
    <row r="463" spans="1:4" ht="15" customHeight="1">
      <c r="A463" s="16">
        <v>459</v>
      </c>
      <c r="B463" s="4" t="s">
        <v>518</v>
      </c>
      <c r="C463" s="4" t="s">
        <v>176</v>
      </c>
      <c r="D463" s="139">
        <v>44735.669997372686</v>
      </c>
    </row>
    <row r="464" spans="1:4" ht="15" customHeight="1">
      <c r="A464" s="16">
        <v>460</v>
      </c>
      <c r="B464" s="4" t="s">
        <v>517</v>
      </c>
      <c r="C464" s="4" t="s">
        <v>176</v>
      </c>
      <c r="D464" s="139">
        <v>44735.668496759259</v>
      </c>
    </row>
    <row r="465" spans="1:4" ht="15" customHeight="1">
      <c r="A465" s="16">
        <v>461</v>
      </c>
      <c r="B465" s="4" t="s">
        <v>520</v>
      </c>
      <c r="C465" s="4" t="s">
        <v>337</v>
      </c>
      <c r="D465" s="139">
        <v>44735.667120983795</v>
      </c>
    </row>
    <row r="466" spans="1:4" ht="15" customHeight="1">
      <c r="A466" s="16">
        <v>462</v>
      </c>
      <c r="B466" s="4" t="s">
        <v>519</v>
      </c>
      <c r="C466" s="4" t="s">
        <v>178</v>
      </c>
      <c r="D466" s="139">
        <v>44735.663161689816</v>
      </c>
    </row>
    <row r="467" spans="1:4" ht="15" customHeight="1">
      <c r="A467" s="16">
        <v>463</v>
      </c>
      <c r="B467" s="4" t="s">
        <v>516</v>
      </c>
      <c r="C467" s="4" t="s">
        <v>176</v>
      </c>
      <c r="D467" s="139">
        <v>44735.662449421296</v>
      </c>
    </row>
    <row r="468" spans="1:4" ht="15" customHeight="1">
      <c r="A468" s="16">
        <v>464</v>
      </c>
      <c r="B468" s="4" t="s">
        <v>515</v>
      </c>
      <c r="C468" s="4" t="s">
        <v>188</v>
      </c>
      <c r="D468" s="139">
        <v>44735.661583182868</v>
      </c>
    </row>
    <row r="469" spans="1:4" ht="15" customHeight="1">
      <c r="A469" s="16">
        <v>465</v>
      </c>
      <c r="B469" s="4" t="s">
        <v>514</v>
      </c>
      <c r="C469" s="4" t="s">
        <v>176</v>
      </c>
      <c r="D469" s="139">
        <v>44735.443169594902</v>
      </c>
    </row>
    <row r="470" spans="1:4" ht="15" customHeight="1">
      <c r="A470" s="16">
        <v>466</v>
      </c>
      <c r="B470" s="4" t="s">
        <v>513</v>
      </c>
      <c r="C470" s="4" t="s">
        <v>176</v>
      </c>
      <c r="D470" s="139">
        <v>44735.441916666663</v>
      </c>
    </row>
    <row r="471" spans="1:4" ht="15" customHeight="1">
      <c r="A471" s="16">
        <v>467</v>
      </c>
      <c r="B471" s="4" t="s">
        <v>511</v>
      </c>
      <c r="C471" s="4" t="s">
        <v>188</v>
      </c>
      <c r="D471" s="139">
        <v>44735.435196145831</v>
      </c>
    </row>
    <row r="472" spans="1:4" ht="15" customHeight="1">
      <c r="A472" s="16">
        <v>468</v>
      </c>
      <c r="B472" s="4" t="s">
        <v>510</v>
      </c>
      <c r="C472" s="4" t="s">
        <v>178</v>
      </c>
      <c r="D472" s="139">
        <v>44735.434207407408</v>
      </c>
    </row>
    <row r="473" spans="1:4" ht="15" customHeight="1">
      <c r="A473" s="16">
        <v>469</v>
      </c>
      <c r="B473" s="4" t="s">
        <v>509</v>
      </c>
      <c r="C473" s="4" t="s">
        <v>180</v>
      </c>
      <c r="D473" s="139">
        <v>44735.433325659724</v>
      </c>
    </row>
    <row r="474" spans="1:4" ht="15" customHeight="1">
      <c r="A474" s="16">
        <v>470</v>
      </c>
      <c r="B474" s="4" t="s">
        <v>507</v>
      </c>
      <c r="C474" s="4" t="s">
        <v>184</v>
      </c>
      <c r="D474" s="139">
        <v>44735.431711493053</v>
      </c>
    </row>
    <row r="475" spans="1:4" ht="15" customHeight="1">
      <c r="A475" s="16">
        <v>471</v>
      </c>
      <c r="B475" s="4" t="s">
        <v>506</v>
      </c>
      <c r="C475" s="4" t="s">
        <v>180</v>
      </c>
      <c r="D475" s="139">
        <v>44735.431067048608</v>
      </c>
    </row>
    <row r="476" spans="1:4" ht="15" customHeight="1">
      <c r="A476" s="16">
        <v>472</v>
      </c>
      <c r="B476" s="4" t="s">
        <v>505</v>
      </c>
      <c r="C476" s="4" t="s">
        <v>185</v>
      </c>
      <c r="D476" s="139">
        <v>44735.430077349534</v>
      </c>
    </row>
    <row r="477" spans="1:4" ht="15" customHeight="1">
      <c r="A477" s="16">
        <v>473</v>
      </c>
      <c r="B477" s="4" t="s">
        <v>504</v>
      </c>
      <c r="C477" s="4" t="s">
        <v>328</v>
      </c>
      <c r="D477" s="139">
        <v>44735.428695104165</v>
      </c>
    </row>
    <row r="478" spans="1:4" ht="15" customHeight="1">
      <c r="A478" s="16">
        <v>474</v>
      </c>
      <c r="B478" s="4" t="s">
        <v>503</v>
      </c>
      <c r="C478" s="4" t="s">
        <v>179</v>
      </c>
      <c r="D478" s="139">
        <v>44735.427950266203</v>
      </c>
    </row>
    <row r="479" spans="1:4" ht="15" customHeight="1">
      <c r="A479" s="16">
        <v>475</v>
      </c>
      <c r="B479" s="4" t="s">
        <v>502</v>
      </c>
      <c r="C479" s="4" t="s">
        <v>181</v>
      </c>
      <c r="D479" s="139">
        <v>44735.426935266201</v>
      </c>
    </row>
    <row r="480" spans="1:4" ht="15" customHeight="1">
      <c r="A480" s="16">
        <v>476</v>
      </c>
      <c r="B480" s="4" t="s">
        <v>501</v>
      </c>
      <c r="C480" s="4" t="s">
        <v>177</v>
      </c>
      <c r="D480" s="139">
        <v>44735.426454942128</v>
      </c>
    </row>
    <row r="481" spans="1:4" ht="15" customHeight="1">
      <c r="A481" s="16">
        <v>477</v>
      </c>
      <c r="B481" s="4" t="s">
        <v>521</v>
      </c>
      <c r="C481" s="4" t="s">
        <v>176</v>
      </c>
      <c r="D481" s="139">
        <v>44735.425009687497</v>
      </c>
    </row>
    <row r="482" spans="1:4" ht="15" customHeight="1">
      <c r="A482" s="16">
        <v>478</v>
      </c>
      <c r="B482" s="4" t="s">
        <v>527</v>
      </c>
      <c r="C482" s="4" t="s">
        <v>177</v>
      </c>
      <c r="D482" s="139">
        <v>44735.424107060186</v>
      </c>
    </row>
    <row r="483" spans="1:4" ht="15" customHeight="1">
      <c r="A483" s="16">
        <v>479</v>
      </c>
      <c r="B483" s="4" t="s">
        <v>507</v>
      </c>
      <c r="C483" s="4" t="s">
        <v>184</v>
      </c>
      <c r="D483" s="139">
        <v>44734.622773344905</v>
      </c>
    </row>
    <row r="484" spans="1:4" ht="15" customHeight="1">
      <c r="A484" s="16">
        <v>480</v>
      </c>
      <c r="B484" s="4" t="s">
        <v>506</v>
      </c>
      <c r="C484" s="4" t="s">
        <v>180</v>
      </c>
      <c r="D484" s="139">
        <v>44734.621214432867</v>
      </c>
    </row>
    <row r="485" spans="1:4" ht="15" customHeight="1">
      <c r="A485" s="16">
        <v>481</v>
      </c>
      <c r="B485" s="4" t="s">
        <v>505</v>
      </c>
      <c r="C485" s="4" t="s">
        <v>185</v>
      </c>
      <c r="D485" s="139">
        <v>44734.619410150459</v>
      </c>
    </row>
    <row r="486" spans="1:4" ht="15" customHeight="1">
      <c r="A486" s="16">
        <v>482</v>
      </c>
      <c r="B486" s="4" t="s">
        <v>504</v>
      </c>
      <c r="C486" s="4" t="s">
        <v>328</v>
      </c>
      <c r="D486" s="139">
        <v>44734.618652118057</v>
      </c>
    </row>
    <row r="487" spans="1:4" ht="15" customHeight="1">
      <c r="A487" s="16">
        <v>483</v>
      </c>
      <c r="B487" s="4" t="s">
        <v>503</v>
      </c>
      <c r="C487" s="4" t="s">
        <v>179</v>
      </c>
      <c r="D487" s="139">
        <v>44734.617853090276</v>
      </c>
    </row>
    <row r="488" spans="1:4" ht="15" customHeight="1">
      <c r="A488" s="16">
        <v>484</v>
      </c>
      <c r="B488" s="4" t="s">
        <v>502</v>
      </c>
      <c r="C488" s="4" t="s">
        <v>181</v>
      </c>
      <c r="D488" s="139">
        <v>44734.617173148145</v>
      </c>
    </row>
    <row r="489" spans="1:4" ht="15" customHeight="1">
      <c r="A489" s="16">
        <v>485</v>
      </c>
      <c r="B489" s="4" t="s">
        <v>501</v>
      </c>
      <c r="C489" s="4" t="s">
        <v>177</v>
      </c>
      <c r="D489" s="139">
        <v>44734.616727280089</v>
      </c>
    </row>
    <row r="490" spans="1:4" ht="15" customHeight="1">
      <c r="A490" s="16">
        <v>486</v>
      </c>
      <c r="B490" s="4" t="s">
        <v>528</v>
      </c>
      <c r="C490" s="4" t="s">
        <v>179</v>
      </c>
      <c r="D490" s="139">
        <v>44734.615783067129</v>
      </c>
    </row>
    <row r="491" spans="1:4" ht="15" customHeight="1">
      <c r="A491" s="16">
        <v>487</v>
      </c>
      <c r="B491" s="4" t="s">
        <v>509</v>
      </c>
      <c r="C491" s="4" t="s">
        <v>180</v>
      </c>
      <c r="D491" s="139">
        <v>44734.534411030094</v>
      </c>
    </row>
    <row r="492" spans="1:4" ht="15" customHeight="1">
      <c r="A492" s="16">
        <v>488</v>
      </c>
      <c r="B492" s="4" t="s">
        <v>510</v>
      </c>
      <c r="C492" s="4" t="s">
        <v>178</v>
      </c>
      <c r="D492" s="139">
        <v>44734.530137928239</v>
      </c>
    </row>
    <row r="493" spans="1:4" ht="15" customHeight="1">
      <c r="A493" s="16">
        <v>489</v>
      </c>
      <c r="B493" s="4" t="s">
        <v>511</v>
      </c>
      <c r="C493" s="4" t="s">
        <v>188</v>
      </c>
      <c r="D493" s="139">
        <v>44734.509312812501</v>
      </c>
    </row>
    <row r="494" spans="1:4" ht="15" customHeight="1">
      <c r="A494" s="16">
        <v>490</v>
      </c>
      <c r="B494" s="4" t="s">
        <v>514</v>
      </c>
      <c r="C494" s="4" t="s">
        <v>176</v>
      </c>
      <c r="D494" s="139">
        <v>44734.508508946754</v>
      </c>
    </row>
    <row r="495" spans="1:4" ht="15" customHeight="1">
      <c r="A495" s="16">
        <v>491</v>
      </c>
      <c r="B495" s="4" t="s">
        <v>516</v>
      </c>
      <c r="C495" s="4" t="s">
        <v>176</v>
      </c>
      <c r="D495" s="139">
        <v>44734.507635150461</v>
      </c>
    </row>
    <row r="496" spans="1:4" ht="15" customHeight="1">
      <c r="A496" s="16">
        <v>492</v>
      </c>
      <c r="B496" s="4" t="s">
        <v>512</v>
      </c>
      <c r="C496" s="4" t="s">
        <v>176</v>
      </c>
      <c r="D496" s="139">
        <v>44734.506733136572</v>
      </c>
    </row>
    <row r="497" spans="1:4" ht="15" customHeight="1">
      <c r="A497" s="16">
        <v>493</v>
      </c>
      <c r="B497" s="4" t="s">
        <v>513</v>
      </c>
      <c r="C497" s="4" t="s">
        <v>176</v>
      </c>
      <c r="D497" s="139">
        <v>44734.505425034724</v>
      </c>
    </row>
    <row r="498" spans="1:4" ht="15" customHeight="1">
      <c r="A498" s="16">
        <v>494</v>
      </c>
      <c r="B498" s="4" t="s">
        <v>529</v>
      </c>
      <c r="C498" s="4" t="s">
        <v>182</v>
      </c>
      <c r="D498" s="139">
        <v>44734.503568599532</v>
      </c>
    </row>
    <row r="499" spans="1:4" ht="15" customHeight="1">
      <c r="A499" s="16">
        <v>495</v>
      </c>
      <c r="B499" s="4" t="s">
        <v>515</v>
      </c>
      <c r="C499" s="4" t="s">
        <v>188</v>
      </c>
      <c r="D499" s="139">
        <v>44734.501421099536</v>
      </c>
    </row>
    <row r="500" spans="1:4" ht="15" customHeight="1">
      <c r="A500" s="16">
        <v>496</v>
      </c>
      <c r="B500" s="4" t="s">
        <v>517</v>
      </c>
      <c r="C500" s="4" t="s">
        <v>176</v>
      </c>
      <c r="D500" s="139">
        <v>44734.495442905092</v>
      </c>
    </row>
    <row r="501" spans="1:4" ht="15" customHeight="1">
      <c r="A501" s="16">
        <v>497</v>
      </c>
      <c r="B501" s="4" t="s">
        <v>518</v>
      </c>
      <c r="C501" s="4" t="s">
        <v>176</v>
      </c>
      <c r="D501" s="139">
        <v>44734.49261898148</v>
      </c>
    </row>
    <row r="502" spans="1:4" ht="15" customHeight="1">
      <c r="A502" s="16">
        <v>498</v>
      </c>
      <c r="B502" s="4" t="s">
        <v>519</v>
      </c>
      <c r="C502" s="4" t="s">
        <v>178</v>
      </c>
      <c r="D502" s="139">
        <v>44734.466755173613</v>
      </c>
    </row>
    <row r="503" spans="1:4" ht="15" customHeight="1">
      <c r="A503" s="16">
        <v>499</v>
      </c>
      <c r="B503" s="4" t="s">
        <v>520</v>
      </c>
      <c r="C503" s="4" t="s">
        <v>337</v>
      </c>
      <c r="D503" s="139">
        <v>44734.465846296298</v>
      </c>
    </row>
    <row r="504" spans="1:4" ht="15" customHeight="1">
      <c r="A504" s="16">
        <v>500</v>
      </c>
      <c r="B504" s="4" t="s">
        <v>521</v>
      </c>
      <c r="C504" s="4" t="s">
        <v>176</v>
      </c>
      <c r="D504" s="139">
        <v>44734.465413506943</v>
      </c>
    </row>
    <row r="505" spans="1:4" ht="15" customHeight="1">
      <c r="A505" s="16">
        <v>501</v>
      </c>
      <c r="B505" s="4" t="s">
        <v>530</v>
      </c>
      <c r="C505" s="4" t="s">
        <v>176</v>
      </c>
      <c r="D505" s="139">
        <v>44734.463842094905</v>
      </c>
    </row>
    <row r="506" spans="1:4" ht="15" customHeight="1">
      <c r="A506" s="16">
        <v>502</v>
      </c>
      <c r="B506" s="4" t="s">
        <v>531</v>
      </c>
      <c r="C506" s="4" t="s">
        <v>179</v>
      </c>
      <c r="D506" s="139">
        <v>44732.430031597221</v>
      </c>
    </row>
    <row r="507" spans="1:4" ht="15" customHeight="1">
      <c r="A507" s="16">
        <v>503</v>
      </c>
      <c r="B507" s="4" t="s">
        <v>520</v>
      </c>
      <c r="C507" s="4" t="s">
        <v>337</v>
      </c>
      <c r="D507" s="139">
        <v>44731.811152743052</v>
      </c>
    </row>
    <row r="508" spans="1:4" ht="15" customHeight="1">
      <c r="A508" s="16">
        <v>504</v>
      </c>
      <c r="B508" s="4" t="s">
        <v>519</v>
      </c>
      <c r="C508" s="4" t="s">
        <v>178</v>
      </c>
      <c r="D508" s="139">
        <v>44731.810449999997</v>
      </c>
    </row>
    <row r="509" spans="1:4" ht="15" customHeight="1">
      <c r="A509" s="16">
        <v>505</v>
      </c>
      <c r="B509" s="4" t="s">
        <v>516</v>
      </c>
      <c r="C509" s="4" t="s">
        <v>176</v>
      </c>
      <c r="D509" s="139">
        <v>44731.808655289351</v>
      </c>
    </row>
    <row r="510" spans="1:4" ht="15" customHeight="1">
      <c r="A510" s="16">
        <v>506</v>
      </c>
      <c r="B510" s="4" t="s">
        <v>515</v>
      </c>
      <c r="C510" s="4" t="s">
        <v>188</v>
      </c>
      <c r="D510" s="139">
        <v>44731.805263807866</v>
      </c>
    </row>
    <row r="511" spans="1:4" ht="15" customHeight="1">
      <c r="A511" s="16">
        <v>507</v>
      </c>
      <c r="B511" s="4" t="s">
        <v>514</v>
      </c>
      <c r="C511" s="4" t="s">
        <v>176</v>
      </c>
      <c r="D511" s="139">
        <v>44731.804314004628</v>
      </c>
    </row>
    <row r="512" spans="1:4" ht="15" customHeight="1">
      <c r="A512" s="16">
        <v>508</v>
      </c>
      <c r="B512" s="4" t="s">
        <v>513</v>
      </c>
      <c r="C512" s="4" t="s">
        <v>176</v>
      </c>
      <c r="D512" s="139">
        <v>44731.803268136573</v>
      </c>
    </row>
    <row r="513" spans="1:4" ht="15" customHeight="1">
      <c r="A513" s="16">
        <v>509</v>
      </c>
      <c r="B513" s="4" t="s">
        <v>512</v>
      </c>
      <c r="C513" s="4" t="s">
        <v>176</v>
      </c>
      <c r="D513" s="139">
        <v>44731.802032141204</v>
      </c>
    </row>
    <row r="514" spans="1:4" ht="15" customHeight="1">
      <c r="A514" s="16">
        <v>510</v>
      </c>
      <c r="B514" s="4" t="s">
        <v>511</v>
      </c>
      <c r="C514" s="4" t="s">
        <v>188</v>
      </c>
      <c r="D514" s="139">
        <v>44731.800654710649</v>
      </c>
    </row>
    <row r="515" spans="1:4" ht="15" customHeight="1">
      <c r="A515" s="16">
        <v>511</v>
      </c>
      <c r="B515" s="4" t="s">
        <v>510</v>
      </c>
      <c r="C515" s="4" t="s">
        <v>178</v>
      </c>
      <c r="D515" s="139">
        <v>44731.799964039346</v>
      </c>
    </row>
    <row r="516" spans="1:4" ht="15" customHeight="1">
      <c r="A516" s="16">
        <v>512</v>
      </c>
      <c r="B516" s="4" t="s">
        <v>509</v>
      </c>
      <c r="C516" s="4" t="s">
        <v>180</v>
      </c>
      <c r="D516" s="139">
        <v>44731.799070868052</v>
      </c>
    </row>
    <row r="517" spans="1:4" ht="15" customHeight="1">
      <c r="A517" s="16">
        <v>513</v>
      </c>
      <c r="B517" s="4" t="s">
        <v>508</v>
      </c>
      <c r="C517" s="4" t="s">
        <v>177</v>
      </c>
      <c r="D517" s="139">
        <v>44731.798270451385</v>
      </c>
    </row>
    <row r="518" spans="1:4" ht="15" customHeight="1">
      <c r="A518" s="16">
        <v>514</v>
      </c>
      <c r="B518" s="4" t="s">
        <v>507</v>
      </c>
      <c r="C518" s="4" t="s">
        <v>184</v>
      </c>
      <c r="D518" s="139">
        <v>44731.79596103009</v>
      </c>
    </row>
    <row r="519" spans="1:4" ht="15" customHeight="1">
      <c r="A519" s="16">
        <v>515</v>
      </c>
      <c r="B519" s="4" t="s">
        <v>521</v>
      </c>
      <c r="C519" s="4" t="s">
        <v>176</v>
      </c>
      <c r="D519" s="139">
        <v>44731.421396840276</v>
      </c>
    </row>
    <row r="520" spans="1:4" ht="15" customHeight="1">
      <c r="A520" s="16">
        <v>516</v>
      </c>
      <c r="B520" s="4" t="s">
        <v>518</v>
      </c>
      <c r="C520" s="4" t="s">
        <v>176</v>
      </c>
      <c r="D520" s="139">
        <v>44731.418024918981</v>
      </c>
    </row>
    <row r="521" spans="1:4" ht="15" customHeight="1">
      <c r="A521" s="16">
        <v>517</v>
      </c>
      <c r="B521" s="4" t="s">
        <v>517</v>
      </c>
      <c r="C521" s="4" t="s">
        <v>176</v>
      </c>
      <c r="D521" s="139">
        <v>44731.417241354167</v>
      </c>
    </row>
    <row r="522" spans="1:4" ht="15" customHeight="1">
      <c r="A522" s="16">
        <v>518</v>
      </c>
      <c r="B522" s="4" t="s">
        <v>532</v>
      </c>
      <c r="C522" s="4" t="s">
        <v>180</v>
      </c>
      <c r="D522" s="139">
        <v>44731.416170567129</v>
      </c>
    </row>
    <row r="523" spans="1:4" ht="15" customHeight="1">
      <c r="A523" s="16">
        <v>519</v>
      </c>
      <c r="B523" s="4" t="s">
        <v>506</v>
      </c>
      <c r="C523" s="4" t="s">
        <v>180</v>
      </c>
      <c r="D523" s="139">
        <v>44731.415304085647</v>
      </c>
    </row>
    <row r="524" spans="1:4" ht="15" customHeight="1">
      <c r="A524" s="16">
        <v>520</v>
      </c>
      <c r="B524" s="4" t="s">
        <v>505</v>
      </c>
      <c r="C524" s="4" t="s">
        <v>185</v>
      </c>
      <c r="D524" s="139">
        <v>44731.413929710645</v>
      </c>
    </row>
    <row r="525" spans="1:4" ht="15" customHeight="1">
      <c r="A525" s="16">
        <v>521</v>
      </c>
      <c r="B525" s="4" t="s">
        <v>504</v>
      </c>
      <c r="C525" s="4" t="s">
        <v>328</v>
      </c>
      <c r="D525" s="139">
        <v>44731.411743946759</v>
      </c>
    </row>
    <row r="526" spans="1:4" ht="15" customHeight="1">
      <c r="A526" s="16">
        <v>522</v>
      </c>
      <c r="B526" s="4" t="s">
        <v>503</v>
      </c>
      <c r="C526" s="4" t="s">
        <v>179</v>
      </c>
      <c r="D526" s="139">
        <v>44731.406435613426</v>
      </c>
    </row>
    <row r="527" spans="1:4" ht="15" customHeight="1">
      <c r="A527" s="16">
        <v>523</v>
      </c>
      <c r="B527" s="4" t="s">
        <v>502</v>
      </c>
      <c r="C527" s="4" t="s">
        <v>181</v>
      </c>
      <c r="D527" s="139">
        <v>44731.404782523146</v>
      </c>
    </row>
    <row r="528" spans="1:4" ht="15" customHeight="1">
      <c r="A528" s="16">
        <v>524</v>
      </c>
      <c r="B528" s="4" t="s">
        <v>533</v>
      </c>
      <c r="C528" s="4" t="s">
        <v>176</v>
      </c>
      <c r="D528" s="139">
        <v>44731.403055983792</v>
      </c>
    </row>
    <row r="529" spans="1:4" ht="15" customHeight="1">
      <c r="A529" s="16">
        <v>525</v>
      </c>
      <c r="B529" s="4" t="s">
        <v>228</v>
      </c>
      <c r="C529" s="4" t="s">
        <v>176</v>
      </c>
      <c r="D529" s="139">
        <v>44728.845608020834</v>
      </c>
    </row>
    <row r="530" spans="1:4" ht="15" customHeight="1">
      <c r="A530" s="16">
        <v>526</v>
      </c>
      <c r="B530" s="4" t="s">
        <v>517</v>
      </c>
      <c r="C530" s="4" t="s">
        <v>176</v>
      </c>
      <c r="D530" s="139">
        <v>44728.844920254625</v>
      </c>
    </row>
    <row r="531" spans="1:4" ht="15" customHeight="1">
      <c r="A531" s="16">
        <v>527</v>
      </c>
      <c r="B531" s="4" t="s">
        <v>229</v>
      </c>
      <c r="C531" s="4" t="s">
        <v>176</v>
      </c>
      <c r="D531" s="139">
        <v>44728.844019641205</v>
      </c>
    </row>
    <row r="532" spans="1:4" ht="15" customHeight="1">
      <c r="A532" s="16">
        <v>528</v>
      </c>
      <c r="B532" s="4" t="s">
        <v>519</v>
      </c>
      <c r="C532" s="4" t="s">
        <v>178</v>
      </c>
      <c r="D532" s="139">
        <v>44728.842985451389</v>
      </c>
    </row>
    <row r="533" spans="1:4" ht="15" customHeight="1">
      <c r="A533" s="16">
        <v>529</v>
      </c>
      <c r="B533" s="4" t="s">
        <v>520</v>
      </c>
      <c r="C533" s="4" t="s">
        <v>337</v>
      </c>
      <c r="D533" s="139">
        <v>44728.84190219907</v>
      </c>
    </row>
    <row r="534" spans="1:4" ht="15" customHeight="1">
      <c r="A534" s="16">
        <v>530</v>
      </c>
      <c r="B534" s="4" t="s">
        <v>534</v>
      </c>
      <c r="C534" s="4" t="s">
        <v>177</v>
      </c>
      <c r="D534" s="139">
        <v>44728.468350925927</v>
      </c>
    </row>
    <row r="535" spans="1:4" ht="15" customHeight="1">
      <c r="A535" s="16">
        <v>531</v>
      </c>
      <c r="B535" s="4" t="s">
        <v>228</v>
      </c>
      <c r="C535" s="4" t="s">
        <v>176</v>
      </c>
      <c r="D535" s="139">
        <v>44728.463819525459</v>
      </c>
    </row>
    <row r="536" spans="1:4" ht="15" customHeight="1">
      <c r="A536" s="16">
        <v>532</v>
      </c>
      <c r="B536" s="4" t="s">
        <v>517</v>
      </c>
      <c r="C536" s="4" t="s">
        <v>176</v>
      </c>
      <c r="D536" s="139">
        <v>44728.463094942126</v>
      </c>
    </row>
    <row r="537" spans="1:4" ht="15" customHeight="1">
      <c r="A537" s="16">
        <v>533</v>
      </c>
      <c r="B537" s="4" t="s">
        <v>519</v>
      </c>
      <c r="C537" s="4" t="s">
        <v>178</v>
      </c>
      <c r="D537" s="139">
        <v>44728.462338622681</v>
      </c>
    </row>
    <row r="538" spans="1:4" ht="15" customHeight="1">
      <c r="A538" s="16">
        <v>534</v>
      </c>
      <c r="B538" s="4" t="s">
        <v>229</v>
      </c>
      <c r="C538" s="4" t="s">
        <v>176</v>
      </c>
      <c r="D538" s="139">
        <v>44728.461864930556</v>
      </c>
    </row>
    <row r="539" spans="1:4" ht="15" customHeight="1">
      <c r="A539" s="16">
        <v>535</v>
      </c>
      <c r="B539" s="4" t="s">
        <v>520</v>
      </c>
      <c r="C539" s="4" t="s">
        <v>337</v>
      </c>
      <c r="D539" s="139">
        <v>44728.460659571756</v>
      </c>
    </row>
    <row r="540" spans="1:4" ht="15" customHeight="1">
      <c r="A540" s="16">
        <v>536</v>
      </c>
      <c r="B540" s="4" t="s">
        <v>506</v>
      </c>
      <c r="C540" s="4" t="s">
        <v>180</v>
      </c>
      <c r="D540" s="139">
        <v>44727.465549965273</v>
      </c>
    </row>
    <row r="541" spans="1:4" ht="15" customHeight="1">
      <c r="A541" s="16">
        <v>537</v>
      </c>
      <c r="B541" s="4" t="s">
        <v>505</v>
      </c>
      <c r="C541" s="4" t="s">
        <v>185</v>
      </c>
      <c r="D541" s="139">
        <v>44727.464518090273</v>
      </c>
    </row>
    <row r="542" spans="1:4" ht="15" customHeight="1">
      <c r="A542" s="16">
        <v>538</v>
      </c>
      <c r="B542" s="4" t="s">
        <v>504</v>
      </c>
      <c r="C542" s="4" t="s">
        <v>328</v>
      </c>
      <c r="D542" s="139">
        <v>44727.463524537037</v>
      </c>
    </row>
    <row r="543" spans="1:4" ht="15" customHeight="1">
      <c r="A543" s="16">
        <v>539</v>
      </c>
      <c r="B543" s="4" t="s">
        <v>503</v>
      </c>
      <c r="C543" s="4" t="s">
        <v>179</v>
      </c>
      <c r="D543" s="139">
        <v>44727.458033831019</v>
      </c>
    </row>
    <row r="544" spans="1:4" ht="15" customHeight="1">
      <c r="A544" s="16">
        <v>540</v>
      </c>
      <c r="B544" s="4" t="s">
        <v>502</v>
      </c>
      <c r="C544" s="4" t="s">
        <v>181</v>
      </c>
      <c r="D544" s="139">
        <v>44727.457102696761</v>
      </c>
    </row>
    <row r="545" spans="1:4" ht="15" customHeight="1">
      <c r="A545" s="16">
        <v>541</v>
      </c>
      <c r="B545" s="4" t="s">
        <v>499</v>
      </c>
      <c r="C545" s="4" t="s">
        <v>176</v>
      </c>
      <c r="D545" s="139">
        <v>44727.455296643515</v>
      </c>
    </row>
    <row r="546" spans="1:4" ht="15" customHeight="1">
      <c r="A546" s="16">
        <v>542</v>
      </c>
      <c r="B546" s="4" t="s">
        <v>518</v>
      </c>
      <c r="C546" s="4" t="s">
        <v>176</v>
      </c>
      <c r="D546" s="139">
        <v>44727.454538888887</v>
      </c>
    </row>
    <row r="547" spans="1:4" ht="15" customHeight="1">
      <c r="A547" s="16">
        <v>543</v>
      </c>
      <c r="B547" s="4" t="s">
        <v>227</v>
      </c>
      <c r="C547" s="4" t="s">
        <v>189</v>
      </c>
      <c r="D547" s="139">
        <v>44727.453383483793</v>
      </c>
    </row>
    <row r="548" spans="1:4" ht="15" customHeight="1">
      <c r="A548" s="16">
        <v>544</v>
      </c>
      <c r="B548" s="4" t="s">
        <v>516</v>
      </c>
      <c r="C548" s="4" t="s">
        <v>176</v>
      </c>
      <c r="D548" s="139">
        <v>44727.452759988424</v>
      </c>
    </row>
    <row r="549" spans="1:4" ht="15" customHeight="1">
      <c r="A549" s="16">
        <v>545</v>
      </c>
      <c r="B549" s="4" t="s">
        <v>517</v>
      </c>
      <c r="C549" s="4" t="s">
        <v>176</v>
      </c>
      <c r="D549" s="139">
        <v>44727.452016898147</v>
      </c>
    </row>
    <row r="550" spans="1:4" ht="15" customHeight="1">
      <c r="A550" s="16">
        <v>546</v>
      </c>
      <c r="B550" s="4" t="s">
        <v>228</v>
      </c>
      <c r="C550" s="4" t="s">
        <v>176</v>
      </c>
      <c r="D550" s="139">
        <v>44727.451212071755</v>
      </c>
    </row>
    <row r="551" spans="1:4" ht="15" customHeight="1">
      <c r="A551" s="16">
        <v>547</v>
      </c>
      <c r="B551" s="4" t="s">
        <v>229</v>
      </c>
      <c r="C551" s="4" t="s">
        <v>176</v>
      </c>
      <c r="D551" s="139">
        <v>44727.450039004631</v>
      </c>
    </row>
    <row r="552" spans="1:4" ht="15" customHeight="1">
      <c r="A552" s="16">
        <v>548</v>
      </c>
      <c r="B552" s="4" t="s">
        <v>520</v>
      </c>
      <c r="C552" s="4" t="s">
        <v>337</v>
      </c>
      <c r="D552" s="139">
        <v>44727.448446562499</v>
      </c>
    </row>
    <row r="553" spans="1:4" ht="15" customHeight="1">
      <c r="A553" s="16">
        <v>549</v>
      </c>
      <c r="B553" s="4" t="s">
        <v>521</v>
      </c>
      <c r="C553" s="4" t="s">
        <v>176</v>
      </c>
      <c r="D553" s="139">
        <v>44726.567774537034</v>
      </c>
    </row>
    <row r="554" spans="1:4" ht="15" customHeight="1">
      <c r="A554" s="16">
        <v>550</v>
      </c>
      <c r="B554" s="4" t="s">
        <v>519</v>
      </c>
      <c r="C554" s="4" t="s">
        <v>178</v>
      </c>
      <c r="D554" s="139">
        <v>44726.566777858796</v>
      </c>
    </row>
    <row r="555" spans="1:4" ht="15" customHeight="1">
      <c r="A555" s="16">
        <v>551</v>
      </c>
      <c r="B555" s="4" t="s">
        <v>518</v>
      </c>
      <c r="C555" s="4" t="s">
        <v>176</v>
      </c>
      <c r="D555" s="139">
        <v>44726.565541585645</v>
      </c>
    </row>
    <row r="556" spans="1:4" ht="15" customHeight="1">
      <c r="A556" s="16">
        <v>552</v>
      </c>
      <c r="B556" s="4" t="s">
        <v>224</v>
      </c>
      <c r="C556" s="4" t="s">
        <v>181</v>
      </c>
      <c r="D556" s="139">
        <v>44726.565187349537</v>
      </c>
    </row>
    <row r="557" spans="1:4" ht="15" customHeight="1">
      <c r="A557" s="16">
        <v>553</v>
      </c>
      <c r="B557" s="4" t="s">
        <v>226</v>
      </c>
      <c r="C557" s="4" t="s">
        <v>176</v>
      </c>
      <c r="D557" s="139">
        <v>44726.563906053241</v>
      </c>
    </row>
    <row r="558" spans="1:4" ht="15" customHeight="1">
      <c r="A558" s="16">
        <v>554</v>
      </c>
      <c r="B558" s="4" t="s">
        <v>500</v>
      </c>
      <c r="C558" s="4" t="s">
        <v>181</v>
      </c>
      <c r="D558" s="139">
        <v>44726.563164004627</v>
      </c>
    </row>
    <row r="559" spans="1:4" ht="15" customHeight="1">
      <c r="A559" s="16">
        <v>555</v>
      </c>
      <c r="B559" s="4" t="s">
        <v>227</v>
      </c>
      <c r="C559" s="4" t="s">
        <v>189</v>
      </c>
      <c r="D559" s="139">
        <v>44726.562622025463</v>
      </c>
    </row>
    <row r="560" spans="1:4" ht="15" customHeight="1">
      <c r="A560" s="16">
        <v>556</v>
      </c>
      <c r="B560" s="4" t="s">
        <v>516</v>
      </c>
      <c r="C560" s="4" t="s">
        <v>176</v>
      </c>
      <c r="D560" s="139">
        <v>44726.45893429398</v>
      </c>
    </row>
    <row r="561" spans="1:4" ht="15" customHeight="1">
      <c r="A561" s="16">
        <v>557</v>
      </c>
      <c r="B561" s="4" t="s">
        <v>228</v>
      </c>
      <c r="C561" s="4" t="s">
        <v>176</v>
      </c>
      <c r="D561" s="139">
        <v>44726.458163275463</v>
      </c>
    </row>
    <row r="562" spans="1:4" ht="15" customHeight="1">
      <c r="A562" s="16">
        <v>558</v>
      </c>
      <c r="B562" s="4" t="s">
        <v>517</v>
      </c>
      <c r="C562" s="4" t="s">
        <v>176</v>
      </c>
      <c r="D562" s="139">
        <v>44726.456928125001</v>
      </c>
    </row>
    <row r="563" spans="1:4" ht="15" customHeight="1">
      <c r="A563" s="16">
        <v>559</v>
      </c>
      <c r="B563" s="4" t="s">
        <v>229</v>
      </c>
      <c r="C563" s="4" t="s">
        <v>176</v>
      </c>
      <c r="D563" s="139">
        <v>44726.456214502316</v>
      </c>
    </row>
    <row r="564" spans="1:4" ht="15" customHeight="1">
      <c r="A564" s="16">
        <v>560</v>
      </c>
      <c r="B564" s="4" t="s">
        <v>520</v>
      </c>
      <c r="C564" s="4" t="s">
        <v>337</v>
      </c>
      <c r="D564" s="139">
        <v>44726.454160532405</v>
      </c>
    </row>
    <row r="565" spans="1:4" ht="15" customHeight="1">
      <c r="A565" s="16">
        <v>561</v>
      </c>
      <c r="B565" s="4" t="s">
        <v>499</v>
      </c>
      <c r="C565" s="4" t="s">
        <v>176</v>
      </c>
      <c r="D565" s="139">
        <v>44726.45311412037</v>
      </c>
    </row>
    <row r="566" spans="1:4" ht="15" customHeight="1">
      <c r="A566" s="16">
        <v>562</v>
      </c>
      <c r="B566" s="4" t="s">
        <v>535</v>
      </c>
      <c r="C566" s="4" t="s">
        <v>176</v>
      </c>
      <c r="D566" s="139">
        <v>44723.769848692129</v>
      </c>
    </row>
    <row r="567" spans="1:4" ht="15" customHeight="1">
      <c r="A567" s="16">
        <v>563</v>
      </c>
      <c r="B567" s="4" t="s">
        <v>227</v>
      </c>
      <c r="C567" s="4" t="s">
        <v>189</v>
      </c>
      <c r="D567" s="139">
        <v>44723.766516354168</v>
      </c>
    </row>
    <row r="568" spans="1:4" ht="15" customHeight="1">
      <c r="A568" s="16">
        <v>564</v>
      </c>
      <c r="B568" s="4" t="s">
        <v>228</v>
      </c>
      <c r="C568" s="4" t="s">
        <v>176</v>
      </c>
      <c r="D568" s="139">
        <v>44723.76540694444</v>
      </c>
    </row>
    <row r="569" spans="1:4" ht="15" customHeight="1">
      <c r="A569" s="16">
        <v>565</v>
      </c>
      <c r="B569" s="4" t="s">
        <v>229</v>
      </c>
      <c r="C569" s="4" t="s">
        <v>176</v>
      </c>
      <c r="D569" s="139">
        <v>44723.764287002312</v>
      </c>
    </row>
    <row r="570" spans="1:4" ht="15" customHeight="1">
      <c r="A570" s="16">
        <v>566</v>
      </c>
      <c r="B570" s="4" t="s">
        <v>515</v>
      </c>
      <c r="C570" s="4" t="s">
        <v>188</v>
      </c>
      <c r="D570" s="139">
        <v>44722.490910104163</v>
      </c>
    </row>
    <row r="571" spans="1:4" ht="15" customHeight="1">
      <c r="A571" s="16">
        <v>567</v>
      </c>
      <c r="B571" s="4" t="s">
        <v>517</v>
      </c>
      <c r="C571" s="4" t="s">
        <v>176</v>
      </c>
      <c r="D571" s="139">
        <v>44722.489141469909</v>
      </c>
    </row>
    <row r="572" spans="1:4" ht="15" customHeight="1">
      <c r="A572" s="16">
        <v>568</v>
      </c>
      <c r="B572" s="4" t="s">
        <v>518</v>
      </c>
      <c r="C572" s="4" t="s">
        <v>176</v>
      </c>
      <c r="D572" s="139">
        <v>44722.488309224536</v>
      </c>
    </row>
    <row r="573" spans="1:4" ht="15" customHeight="1">
      <c r="A573" s="16">
        <v>569</v>
      </c>
      <c r="B573" s="4" t="s">
        <v>519</v>
      </c>
      <c r="C573" s="4" t="s">
        <v>178</v>
      </c>
      <c r="D573" s="139">
        <v>44722.486936886569</v>
      </c>
    </row>
    <row r="574" spans="1:4" ht="15" customHeight="1">
      <c r="A574" s="16">
        <v>570</v>
      </c>
      <c r="B574" s="4" t="s">
        <v>520</v>
      </c>
      <c r="C574" s="4" t="s">
        <v>337</v>
      </c>
      <c r="D574" s="139">
        <v>44722.485234490741</v>
      </c>
    </row>
    <row r="575" spans="1:4" ht="15" customHeight="1">
      <c r="A575" s="16">
        <v>571</v>
      </c>
      <c r="B575" s="4" t="s">
        <v>225</v>
      </c>
      <c r="C575" s="4" t="s">
        <v>176</v>
      </c>
      <c r="D575" s="139">
        <v>44722.484178159721</v>
      </c>
    </row>
    <row r="576" spans="1:4" ht="15" customHeight="1">
      <c r="A576" s="16">
        <v>572</v>
      </c>
      <c r="B576" s="4" t="s">
        <v>224</v>
      </c>
      <c r="C576" s="4" t="s">
        <v>181</v>
      </c>
      <c r="D576" s="139">
        <v>44722.479243437498</v>
      </c>
    </row>
    <row r="577" spans="1:4" ht="15" customHeight="1">
      <c r="A577" s="16">
        <v>573</v>
      </c>
      <c r="B577" s="4" t="s">
        <v>516</v>
      </c>
      <c r="C577" s="4" t="s">
        <v>176</v>
      </c>
      <c r="D577" s="139">
        <v>44722.478161956016</v>
      </c>
    </row>
    <row r="578" spans="1:4" ht="15" customHeight="1">
      <c r="A578" s="16">
        <v>574</v>
      </c>
      <c r="B578" s="4" t="s">
        <v>226</v>
      </c>
      <c r="C578" s="4" t="s">
        <v>176</v>
      </c>
      <c r="D578" s="139">
        <v>44722.47736582176</v>
      </c>
    </row>
    <row r="579" spans="1:4" ht="15" customHeight="1">
      <c r="A579" s="16">
        <v>575</v>
      </c>
      <c r="B579" s="4" t="s">
        <v>514</v>
      </c>
      <c r="C579" s="4" t="s">
        <v>176</v>
      </c>
      <c r="D579" s="139">
        <v>44722.474369525458</v>
      </c>
    </row>
    <row r="580" spans="1:4" ht="15" customHeight="1">
      <c r="A580" s="16">
        <v>576</v>
      </c>
      <c r="B580" s="4" t="s">
        <v>227</v>
      </c>
      <c r="C580" s="4" t="s">
        <v>189</v>
      </c>
      <c r="D580" s="139">
        <v>44722.473103668977</v>
      </c>
    </row>
    <row r="581" spans="1:4" ht="15" customHeight="1">
      <c r="A581" s="16">
        <v>577</v>
      </c>
      <c r="B581" s="4" t="s">
        <v>228</v>
      </c>
      <c r="C581" s="4" t="s">
        <v>176</v>
      </c>
      <c r="D581" s="139">
        <v>44722.471979745365</v>
      </c>
    </row>
    <row r="582" spans="1:4" ht="15" customHeight="1">
      <c r="A582" s="16">
        <v>578</v>
      </c>
      <c r="B582" s="4" t="s">
        <v>229</v>
      </c>
      <c r="C582" s="4" t="s">
        <v>176</v>
      </c>
      <c r="D582" s="139">
        <v>44722.469429594908</v>
      </c>
    </row>
    <row r="583" spans="1:4" ht="15" customHeight="1">
      <c r="A583" s="16">
        <v>579</v>
      </c>
      <c r="B583" s="4" t="s">
        <v>536</v>
      </c>
      <c r="C583" s="4" t="s">
        <v>180</v>
      </c>
      <c r="D583" s="139">
        <v>44721.767365011576</v>
      </c>
    </row>
    <row r="584" spans="1:4" ht="15" customHeight="1">
      <c r="A584" s="16">
        <v>580</v>
      </c>
      <c r="B584" s="4" t="s">
        <v>513</v>
      </c>
      <c r="C584" s="4" t="s">
        <v>176</v>
      </c>
      <c r="D584" s="139">
        <v>44721.438823761571</v>
      </c>
    </row>
    <row r="585" spans="1:4" ht="15" customHeight="1">
      <c r="A585" s="16">
        <v>581</v>
      </c>
      <c r="B585" s="4" t="s">
        <v>537</v>
      </c>
      <c r="C585" s="4" t="s">
        <v>337</v>
      </c>
      <c r="D585" s="139">
        <v>44720.86770077546</v>
      </c>
    </row>
    <row r="586" spans="1:4" ht="15" customHeight="1">
      <c r="A586" s="16">
        <v>582</v>
      </c>
      <c r="B586" s="4" t="s">
        <v>513</v>
      </c>
      <c r="C586" s="4" t="s">
        <v>176</v>
      </c>
      <c r="D586" s="139">
        <v>44720.499107094904</v>
      </c>
    </row>
    <row r="587" spans="1:4" ht="15" customHeight="1">
      <c r="A587" s="16">
        <v>583</v>
      </c>
      <c r="B587" s="4" t="s">
        <v>539</v>
      </c>
      <c r="C587" s="4" t="s">
        <v>179</v>
      </c>
      <c r="D587" s="139">
        <v>44719.725257754624</v>
      </c>
    </row>
    <row r="588" spans="1:4" ht="15" customHeight="1">
      <c r="A588" s="16">
        <v>584</v>
      </c>
      <c r="B588" s="4" t="s">
        <v>538</v>
      </c>
      <c r="C588" s="4" t="s">
        <v>176</v>
      </c>
      <c r="D588" s="139">
        <v>44719.721750925921</v>
      </c>
    </row>
    <row r="589" spans="1:4" ht="15" customHeight="1">
      <c r="A589" s="16">
        <v>585</v>
      </c>
      <c r="B589" s="4" t="s">
        <v>540</v>
      </c>
      <c r="C589" s="4" t="s">
        <v>176</v>
      </c>
      <c r="D589" s="139">
        <v>44719.720200694443</v>
      </c>
    </row>
    <row r="590" spans="1:4" ht="15" customHeight="1">
      <c r="A590" s="16">
        <v>586</v>
      </c>
      <c r="B590" s="4" t="s">
        <v>541</v>
      </c>
      <c r="C590" s="4" t="s">
        <v>176</v>
      </c>
      <c r="D590" s="139">
        <v>44719.717009641201</v>
      </c>
    </row>
    <row r="591" spans="1:4" ht="15" customHeight="1">
      <c r="A591" s="16">
        <v>587</v>
      </c>
      <c r="B591" s="4" t="s">
        <v>542</v>
      </c>
      <c r="C591" s="4" t="s">
        <v>180</v>
      </c>
      <c r="D591" s="139">
        <v>44719.705640821754</v>
      </c>
    </row>
    <row r="592" spans="1:4" ht="15" customHeight="1">
      <c r="A592" s="16">
        <v>588</v>
      </c>
      <c r="B592" s="4" t="s">
        <v>544</v>
      </c>
      <c r="C592" s="4" t="s">
        <v>184</v>
      </c>
      <c r="D592" s="139">
        <v>44710.970408136571</v>
      </c>
    </row>
    <row r="593" spans="1:4" ht="15" customHeight="1">
      <c r="A593" s="16">
        <v>589</v>
      </c>
      <c r="B593" s="4" t="s">
        <v>543</v>
      </c>
      <c r="C593" s="4" t="s">
        <v>177</v>
      </c>
      <c r="D593" s="139">
        <v>44710.969732256941</v>
      </c>
    </row>
    <row r="594" spans="1:4" ht="15" customHeight="1">
      <c r="A594" s="16">
        <v>590</v>
      </c>
      <c r="B594" s="4" t="s">
        <v>550</v>
      </c>
      <c r="C594" s="4" t="s">
        <v>182</v>
      </c>
      <c r="D594" s="139">
        <v>44710.966959687496</v>
      </c>
    </row>
    <row r="595" spans="1:4" ht="15" customHeight="1">
      <c r="A595" s="16">
        <v>591</v>
      </c>
      <c r="B595" s="4" t="s">
        <v>549</v>
      </c>
      <c r="C595" s="4" t="s">
        <v>177</v>
      </c>
      <c r="D595" s="139">
        <v>44710.966289618053</v>
      </c>
    </row>
    <row r="596" spans="1:4" ht="15" customHeight="1">
      <c r="A596" s="16">
        <v>592</v>
      </c>
      <c r="B596" s="4" t="s">
        <v>551</v>
      </c>
      <c r="C596" s="4" t="s">
        <v>182</v>
      </c>
      <c r="D596" s="139">
        <v>44710.964612881944</v>
      </c>
    </row>
    <row r="597" spans="1:4" ht="15" customHeight="1">
      <c r="A597" s="16">
        <v>593</v>
      </c>
      <c r="B597" s="4" t="s">
        <v>548</v>
      </c>
      <c r="C597" s="4" t="s">
        <v>176</v>
      </c>
      <c r="D597" s="139">
        <v>44710.963737152779</v>
      </c>
    </row>
    <row r="598" spans="1:4" ht="15" customHeight="1">
      <c r="A598" s="16">
        <v>594</v>
      </c>
      <c r="B598" s="4" t="s">
        <v>547</v>
      </c>
      <c r="C598" s="4" t="s">
        <v>177</v>
      </c>
      <c r="D598" s="139">
        <v>44708.45325165509</v>
      </c>
    </row>
    <row r="599" spans="1:4" ht="15" customHeight="1">
      <c r="A599" s="16">
        <v>595</v>
      </c>
      <c r="B599" s="4" t="s">
        <v>546</v>
      </c>
      <c r="C599" s="4" t="s">
        <v>176</v>
      </c>
      <c r="D599" s="139">
        <v>44708.451587696756</v>
      </c>
    </row>
    <row r="600" spans="1:4" ht="15" customHeight="1">
      <c r="A600" s="16">
        <v>596</v>
      </c>
      <c r="B600" s="4" t="s">
        <v>545</v>
      </c>
      <c r="C600" s="4" t="s">
        <v>176</v>
      </c>
      <c r="D600" s="139">
        <v>44708.449667939814</v>
      </c>
    </row>
    <row r="601" spans="1:4" ht="15" customHeight="1">
      <c r="A601" s="16">
        <v>597</v>
      </c>
      <c r="B601" s="4" t="s">
        <v>552</v>
      </c>
      <c r="C601" s="4" t="s">
        <v>176</v>
      </c>
      <c r="D601" s="139">
        <v>44700.657316122684</v>
      </c>
    </row>
    <row r="602" spans="1:4" ht="15" customHeight="1">
      <c r="A602" s="16">
        <v>598</v>
      </c>
      <c r="B602" s="4" t="s">
        <v>553</v>
      </c>
      <c r="C602" s="4" t="s">
        <v>180</v>
      </c>
      <c r="D602" s="139">
        <v>44700.478812268513</v>
      </c>
    </row>
    <row r="603" spans="1:4" ht="15" customHeight="1">
      <c r="A603" s="16">
        <v>599</v>
      </c>
      <c r="B603" s="4" t="s">
        <v>554</v>
      </c>
      <c r="C603" s="4" t="s">
        <v>176</v>
      </c>
      <c r="D603" s="139">
        <v>44700.474404085646</v>
      </c>
    </row>
    <row r="604" spans="1:4" ht="15" customHeight="1">
      <c r="A604" s="16">
        <v>600</v>
      </c>
      <c r="B604" s="4" t="s">
        <v>555</v>
      </c>
      <c r="C604" s="4" t="s">
        <v>176</v>
      </c>
      <c r="D604" s="139">
        <v>44700.473304363426</v>
      </c>
    </row>
    <row r="605" spans="1:4" ht="15" customHeight="1">
      <c r="A605" s="16">
        <v>601</v>
      </c>
      <c r="B605" s="4" t="s">
        <v>556</v>
      </c>
      <c r="C605" s="4" t="s">
        <v>176</v>
      </c>
      <c r="D605" s="139">
        <v>44700.471914895832</v>
      </c>
    </row>
    <row r="606" spans="1:4" ht="15" customHeight="1">
      <c r="A606" s="16">
        <v>602</v>
      </c>
      <c r="B606" s="4" t="s">
        <v>556</v>
      </c>
      <c r="C606" s="4" t="s">
        <v>176</v>
      </c>
      <c r="D606" s="139">
        <v>44698.701560416666</v>
      </c>
    </row>
    <row r="607" spans="1:4" ht="15" customHeight="1">
      <c r="A607" s="16">
        <v>603</v>
      </c>
      <c r="B607" s="4" t="s">
        <v>560</v>
      </c>
      <c r="C607" s="4" t="s">
        <v>176</v>
      </c>
      <c r="D607" s="139">
        <v>44697.633737962962</v>
      </c>
    </row>
    <row r="608" spans="1:4" ht="15" customHeight="1">
      <c r="A608" s="16">
        <v>604</v>
      </c>
      <c r="B608" s="4" t="s">
        <v>558</v>
      </c>
      <c r="C608" s="4" t="s">
        <v>176</v>
      </c>
      <c r="D608" s="139">
        <v>44697.631568483797</v>
      </c>
    </row>
    <row r="609" spans="1:4" ht="15" customHeight="1">
      <c r="A609" s="16">
        <v>605</v>
      </c>
      <c r="B609" s="4" t="s">
        <v>251</v>
      </c>
      <c r="C609" s="4" t="s">
        <v>182</v>
      </c>
      <c r="D609" s="139">
        <v>44697.627083414351</v>
      </c>
    </row>
    <row r="610" spans="1:4" ht="15" customHeight="1">
      <c r="A610" s="16">
        <v>606</v>
      </c>
      <c r="B610" s="4" t="s">
        <v>557</v>
      </c>
      <c r="C610" s="4" t="s">
        <v>185</v>
      </c>
      <c r="D610" s="139">
        <v>44697.62309887731</v>
      </c>
    </row>
    <row r="611" spans="1:4" ht="15" customHeight="1">
      <c r="A611" s="16">
        <v>607</v>
      </c>
      <c r="B611" s="4" t="s">
        <v>559</v>
      </c>
      <c r="C611" s="4" t="s">
        <v>176</v>
      </c>
      <c r="D611" s="139">
        <v>44695.496447303238</v>
      </c>
    </row>
    <row r="612" spans="1:4" ht="15" customHeight="1">
      <c r="A612" s="16">
        <v>608</v>
      </c>
      <c r="B612" s="4" t="s">
        <v>536</v>
      </c>
      <c r="C612" s="4" t="s">
        <v>180</v>
      </c>
      <c r="D612" s="139">
        <v>44692.517666238426</v>
      </c>
    </row>
    <row r="613" spans="1:4" ht="15" customHeight="1">
      <c r="A613" s="16">
        <v>609</v>
      </c>
      <c r="B613" s="4" t="s">
        <v>251</v>
      </c>
      <c r="C613" s="4" t="s">
        <v>182</v>
      </c>
      <c r="D613" s="139">
        <v>44692.516648379627</v>
      </c>
    </row>
    <row r="614" spans="1:4" ht="15" customHeight="1">
      <c r="A614" s="16">
        <v>610</v>
      </c>
      <c r="B614" s="4" t="s">
        <v>564</v>
      </c>
      <c r="C614" s="4" t="s">
        <v>176</v>
      </c>
      <c r="D614" s="139">
        <v>44692.513436307869</v>
      </c>
    </row>
    <row r="615" spans="1:4" ht="15" customHeight="1">
      <c r="A615" s="16">
        <v>611</v>
      </c>
      <c r="B615" s="4" t="s">
        <v>563</v>
      </c>
      <c r="C615" s="4" t="s">
        <v>176</v>
      </c>
      <c r="D615" s="139">
        <v>44692.510701192128</v>
      </c>
    </row>
    <row r="616" spans="1:4" ht="15" customHeight="1">
      <c r="A616" s="16">
        <v>612</v>
      </c>
      <c r="B616" s="4" t="s">
        <v>562</v>
      </c>
      <c r="C616" s="4" t="s">
        <v>180</v>
      </c>
      <c r="D616" s="139">
        <v>44692.426709143518</v>
      </c>
    </row>
    <row r="617" spans="1:4" ht="15" customHeight="1">
      <c r="A617" s="16">
        <v>613</v>
      </c>
      <c r="B617" s="4" t="s">
        <v>561</v>
      </c>
      <c r="C617" s="4" t="s">
        <v>176</v>
      </c>
      <c r="D617" s="139">
        <v>44692.424280405088</v>
      </c>
    </row>
    <row r="618" spans="1:4" ht="15" customHeight="1">
      <c r="A618" s="16">
        <v>614</v>
      </c>
      <c r="B618" s="4" t="s">
        <v>565</v>
      </c>
      <c r="C618" s="4" t="s">
        <v>180</v>
      </c>
      <c r="D618" s="139">
        <v>44692.421804745369</v>
      </c>
    </row>
    <row r="619" spans="1:4" ht="15" customHeight="1">
      <c r="A619" s="16">
        <v>615</v>
      </c>
      <c r="B619" s="4" t="s">
        <v>566</v>
      </c>
      <c r="C619" s="4" t="s">
        <v>180</v>
      </c>
      <c r="D619" s="139">
        <v>44692.421188576387</v>
      </c>
    </row>
    <row r="620" spans="1:4" ht="15" customHeight="1">
      <c r="A620" s="16">
        <v>616</v>
      </c>
      <c r="B620" s="4" t="s">
        <v>567</v>
      </c>
      <c r="C620" s="4" t="s">
        <v>176</v>
      </c>
      <c r="D620" s="139">
        <v>44685.939348298612</v>
      </c>
    </row>
    <row r="621" spans="1:4" ht="15" customHeight="1">
      <c r="A621" s="16">
        <v>617</v>
      </c>
      <c r="B621" s="4" t="s">
        <v>568</v>
      </c>
      <c r="C621" s="4" t="s">
        <v>180</v>
      </c>
      <c r="D621" s="139">
        <v>44685.93653457176</v>
      </c>
    </row>
    <row r="622" spans="1:4" ht="15" customHeight="1">
      <c r="A622" s="16">
        <v>618</v>
      </c>
      <c r="B622" s="4" t="s">
        <v>569</v>
      </c>
      <c r="C622" s="4" t="s">
        <v>176</v>
      </c>
      <c r="D622" s="139">
        <v>44685.931454363425</v>
      </c>
    </row>
    <row r="623" spans="1:4" ht="15" customHeight="1">
      <c r="A623" s="16">
        <v>619</v>
      </c>
      <c r="B623" s="4" t="s">
        <v>570</v>
      </c>
      <c r="C623" s="4" t="s">
        <v>177</v>
      </c>
      <c r="D623" s="139">
        <v>44685.927953668979</v>
      </c>
    </row>
    <row r="624" spans="1:4" ht="15" customHeight="1">
      <c r="A624" s="16">
        <v>620</v>
      </c>
      <c r="B624" s="4" t="s">
        <v>571</v>
      </c>
      <c r="C624" s="4" t="s">
        <v>176</v>
      </c>
      <c r="D624" s="139">
        <v>44685.926970868051</v>
      </c>
    </row>
    <row r="625" spans="1:4" ht="15" customHeight="1">
      <c r="A625" s="16">
        <v>621</v>
      </c>
      <c r="B625" s="4" t="s">
        <v>536</v>
      </c>
      <c r="C625" s="4" t="s">
        <v>180</v>
      </c>
      <c r="D625" s="139">
        <v>44685.924189780089</v>
      </c>
    </row>
    <row r="626" spans="1:4" ht="15" customHeight="1">
      <c r="A626" s="16">
        <v>622</v>
      </c>
      <c r="B626" s="4" t="s">
        <v>224</v>
      </c>
      <c r="C626" s="4" t="s">
        <v>181</v>
      </c>
      <c r="D626" s="139">
        <v>44682.934707986111</v>
      </c>
    </row>
    <row r="627" spans="1:4" ht="15" customHeight="1">
      <c r="A627" s="16">
        <v>623</v>
      </c>
      <c r="B627" s="4" t="s">
        <v>226</v>
      </c>
      <c r="C627" s="4" t="s">
        <v>176</v>
      </c>
      <c r="D627" s="139">
        <v>44682.934080983796</v>
      </c>
    </row>
    <row r="628" spans="1:4" ht="15" customHeight="1">
      <c r="A628" s="16">
        <v>624</v>
      </c>
      <c r="B628" s="4" t="s">
        <v>227</v>
      </c>
      <c r="C628" s="4" t="s">
        <v>189</v>
      </c>
      <c r="D628" s="139">
        <v>44682.933442442125</v>
      </c>
    </row>
    <row r="629" spans="1:4" ht="15" customHeight="1">
      <c r="A629" s="16">
        <v>625</v>
      </c>
      <c r="B629" s="4" t="s">
        <v>228</v>
      </c>
      <c r="C629" s="4" t="s">
        <v>176</v>
      </c>
      <c r="D629" s="139">
        <v>44682.932923379631</v>
      </c>
    </row>
    <row r="630" spans="1:4" ht="15" customHeight="1">
      <c r="A630" s="16">
        <v>626</v>
      </c>
      <c r="B630" s="4" t="s">
        <v>517</v>
      </c>
      <c r="C630" s="4" t="s">
        <v>176</v>
      </c>
      <c r="D630" s="139">
        <v>44682.931194016201</v>
      </c>
    </row>
    <row r="631" spans="1:4" ht="15" customHeight="1">
      <c r="A631" s="16">
        <v>627</v>
      </c>
      <c r="B631" s="4" t="s">
        <v>229</v>
      </c>
      <c r="C631" s="4" t="s">
        <v>176</v>
      </c>
      <c r="D631" s="139">
        <v>44682.930041435182</v>
      </c>
    </row>
    <row r="632" spans="1:4" ht="15" customHeight="1">
      <c r="A632" s="16">
        <v>628</v>
      </c>
      <c r="B632" s="4" t="s">
        <v>519</v>
      </c>
      <c r="C632" s="4" t="s">
        <v>178</v>
      </c>
      <c r="D632" s="139">
        <v>44682.928965081017</v>
      </c>
    </row>
    <row r="633" spans="1:4" ht="15" customHeight="1">
      <c r="A633" s="16">
        <v>629</v>
      </c>
      <c r="B633" s="4" t="s">
        <v>520</v>
      </c>
      <c r="C633" s="4" t="s">
        <v>337</v>
      </c>
      <c r="D633" s="139">
        <v>44682.927922997682</v>
      </c>
    </row>
    <row r="634" spans="1:4" ht="15" customHeight="1">
      <c r="A634" s="16">
        <v>630</v>
      </c>
      <c r="B634" s="4" t="s">
        <v>572</v>
      </c>
      <c r="C634" s="4" t="s">
        <v>182</v>
      </c>
      <c r="D634" s="139">
        <v>44682.926996527778</v>
      </c>
    </row>
    <row r="635" spans="1:4" ht="15" customHeight="1">
      <c r="A635" s="16">
        <v>631</v>
      </c>
      <c r="B635" s="4" t="s">
        <v>573</v>
      </c>
      <c r="C635" s="4" t="s">
        <v>176</v>
      </c>
      <c r="D635" s="139">
        <v>44675.582303009258</v>
      </c>
    </row>
    <row r="636" spans="1:4" ht="15" customHeight="1">
      <c r="A636" s="16">
        <v>632</v>
      </c>
      <c r="B636" s="4" t="s">
        <v>574</v>
      </c>
      <c r="C636" s="4" t="s">
        <v>176</v>
      </c>
      <c r="D636" s="139">
        <v>44673.620756215278</v>
      </c>
    </row>
    <row r="637" spans="1:4" ht="15" customHeight="1">
      <c r="A637" s="16">
        <v>633</v>
      </c>
      <c r="B637" s="4" t="s">
        <v>568</v>
      </c>
      <c r="C637" s="4" t="s">
        <v>180</v>
      </c>
      <c r="D637" s="139">
        <v>44673.613896215276</v>
      </c>
    </row>
    <row r="638" spans="1:4" ht="15" customHeight="1">
      <c r="A638" s="16">
        <v>634</v>
      </c>
      <c r="B638" s="4" t="s">
        <v>572</v>
      </c>
      <c r="C638" s="4" t="s">
        <v>182</v>
      </c>
      <c r="D638" s="139">
        <v>44673.610354861106</v>
      </c>
    </row>
    <row r="639" spans="1:4" ht="15" customHeight="1">
      <c r="A639" s="16">
        <v>635</v>
      </c>
      <c r="B639" s="4" t="s">
        <v>575</v>
      </c>
      <c r="C639" s="4" t="s">
        <v>176</v>
      </c>
      <c r="D639" s="139">
        <v>44671.66777349537</v>
      </c>
    </row>
    <row r="640" spans="1:4" ht="15" customHeight="1">
      <c r="A640" s="16">
        <v>636</v>
      </c>
      <c r="B640" s="4" t="s">
        <v>576</v>
      </c>
      <c r="C640" s="4" t="s">
        <v>176</v>
      </c>
      <c r="D640" s="139">
        <v>44671.665149386572</v>
      </c>
    </row>
    <row r="641" spans="1:4" ht="15" customHeight="1">
      <c r="A641" s="16">
        <v>637</v>
      </c>
      <c r="B641" s="4" t="s">
        <v>568</v>
      </c>
      <c r="C641" s="4" t="s">
        <v>180</v>
      </c>
      <c r="D641" s="139">
        <v>44671.658397997686</v>
      </c>
    </row>
    <row r="642" spans="1:4" ht="15" customHeight="1">
      <c r="A642" s="16">
        <v>638</v>
      </c>
      <c r="B642" s="4" t="s">
        <v>572</v>
      </c>
      <c r="C642" s="4" t="s">
        <v>182</v>
      </c>
      <c r="D642" s="139">
        <v>44671.652747881941</v>
      </c>
    </row>
    <row r="643" spans="1:4" ht="15" customHeight="1">
      <c r="A643" s="16">
        <v>639</v>
      </c>
      <c r="B643" s="4" t="s">
        <v>577</v>
      </c>
      <c r="C643" s="4" t="s">
        <v>176</v>
      </c>
      <c r="D643" s="139">
        <v>44671.651301006939</v>
      </c>
    </row>
    <row r="644" spans="1:4" ht="15" customHeight="1">
      <c r="A644" s="16">
        <v>640</v>
      </c>
      <c r="B644" s="4" t="s">
        <v>578</v>
      </c>
      <c r="C644" s="4" t="s">
        <v>182</v>
      </c>
      <c r="D644" s="139">
        <v>44671.649711076388</v>
      </c>
    </row>
    <row r="645" spans="1:4" ht="15" customHeight="1">
      <c r="A645" s="16">
        <v>641</v>
      </c>
      <c r="B645" s="4" t="s">
        <v>536</v>
      </c>
      <c r="C645" s="4" t="s">
        <v>180</v>
      </c>
      <c r="D645" s="139">
        <v>44671.647357557871</v>
      </c>
    </row>
    <row r="646" spans="1:4" ht="15" customHeight="1">
      <c r="A646" s="16">
        <v>642</v>
      </c>
      <c r="B646" s="4" t="s">
        <v>574</v>
      </c>
      <c r="C646" s="4" t="s">
        <v>176</v>
      </c>
      <c r="D646" s="139">
        <v>44671.643262152778</v>
      </c>
    </row>
    <row r="647" spans="1:4" ht="15" customHeight="1">
      <c r="A647" s="16">
        <v>643</v>
      </c>
      <c r="B647" s="4" t="s">
        <v>579</v>
      </c>
      <c r="C647" s="4" t="s">
        <v>185</v>
      </c>
      <c r="D647" s="139">
        <v>44671.63970274305</v>
      </c>
    </row>
    <row r="648" spans="1:4" ht="15" customHeight="1">
      <c r="A648" s="16">
        <v>644</v>
      </c>
      <c r="B648" s="4" t="s">
        <v>234</v>
      </c>
      <c r="C648" s="4" t="s">
        <v>180</v>
      </c>
      <c r="D648" s="139">
        <v>44671.530295717588</v>
      </c>
    </row>
    <row r="649" spans="1:4" ht="15" customHeight="1">
      <c r="A649" s="16">
        <v>645</v>
      </c>
      <c r="B649" s="4" t="s">
        <v>581</v>
      </c>
      <c r="C649" s="4" t="s">
        <v>176</v>
      </c>
      <c r="D649" s="139">
        <v>44662.666230752315</v>
      </c>
    </row>
    <row r="650" spans="1:4" ht="15" customHeight="1">
      <c r="A650" s="16">
        <v>646</v>
      </c>
      <c r="B650" s="4" t="s">
        <v>580</v>
      </c>
      <c r="C650" s="4" t="s">
        <v>337</v>
      </c>
      <c r="D650" s="139">
        <v>44662.663760798612</v>
      </c>
    </row>
    <row r="651" spans="1:4" ht="15" customHeight="1">
      <c r="A651" s="16">
        <v>647</v>
      </c>
      <c r="B651" s="4" t="s">
        <v>536</v>
      </c>
      <c r="C651" s="4" t="s">
        <v>180</v>
      </c>
      <c r="D651" s="139">
        <v>44662.523431516202</v>
      </c>
    </row>
    <row r="652" spans="1:4" ht="15" customHeight="1">
      <c r="A652" s="16">
        <v>648</v>
      </c>
      <c r="B652" s="4" t="s">
        <v>520</v>
      </c>
      <c r="C652" s="4" t="s">
        <v>337</v>
      </c>
      <c r="D652" s="139">
        <v>44662.521635960649</v>
      </c>
    </row>
    <row r="653" spans="1:4" ht="15" customHeight="1">
      <c r="A653" s="16">
        <v>649</v>
      </c>
      <c r="B653" s="4" t="s">
        <v>519</v>
      </c>
      <c r="C653" s="4" t="s">
        <v>178</v>
      </c>
      <c r="D653" s="139">
        <v>44662.513059872683</v>
      </c>
    </row>
    <row r="654" spans="1:4" ht="15" customHeight="1">
      <c r="A654" s="16">
        <v>650</v>
      </c>
      <c r="B654" s="4" t="s">
        <v>228</v>
      </c>
      <c r="C654" s="4" t="s">
        <v>176</v>
      </c>
      <c r="D654" s="139">
        <v>44662.511170023143</v>
      </c>
    </row>
    <row r="655" spans="1:4" ht="15" customHeight="1">
      <c r="A655" s="16">
        <v>651</v>
      </c>
      <c r="B655" s="4" t="s">
        <v>229</v>
      </c>
      <c r="C655" s="4" t="s">
        <v>176</v>
      </c>
      <c r="D655" s="139">
        <v>44662.510332407408</v>
      </c>
    </row>
    <row r="656" spans="1:4" ht="15" customHeight="1">
      <c r="A656" s="16">
        <v>652</v>
      </c>
      <c r="B656" s="4" t="s">
        <v>518</v>
      </c>
      <c r="C656" s="4" t="s">
        <v>176</v>
      </c>
      <c r="D656" s="139">
        <v>44662.508968518516</v>
      </c>
    </row>
    <row r="657" spans="1:4" ht="15" customHeight="1">
      <c r="A657" s="16">
        <v>653</v>
      </c>
      <c r="B657" s="4" t="s">
        <v>227</v>
      </c>
      <c r="C657" s="4" t="s">
        <v>189</v>
      </c>
      <c r="D657" s="139">
        <v>44662.508255636574</v>
      </c>
    </row>
    <row r="658" spans="1:4" ht="15" customHeight="1">
      <c r="A658" s="16">
        <v>654</v>
      </c>
      <c r="B658" s="4" t="s">
        <v>226</v>
      </c>
      <c r="C658" s="4" t="s">
        <v>176</v>
      </c>
      <c r="D658" s="139">
        <v>44662.50649915509</v>
      </c>
    </row>
    <row r="659" spans="1:4" ht="15" customHeight="1">
      <c r="A659" s="16">
        <v>655</v>
      </c>
      <c r="B659" s="4" t="s">
        <v>517</v>
      </c>
      <c r="C659" s="4" t="s">
        <v>176</v>
      </c>
      <c r="D659" s="139">
        <v>44662.505927048609</v>
      </c>
    </row>
    <row r="660" spans="1:4" ht="15" customHeight="1">
      <c r="A660" s="16">
        <v>656</v>
      </c>
      <c r="B660" s="4" t="s">
        <v>582</v>
      </c>
      <c r="C660" s="4" t="s">
        <v>178</v>
      </c>
      <c r="D660" s="139">
        <v>44661.8363378125</v>
      </c>
    </row>
    <row r="661" spans="1:4" ht="15" customHeight="1">
      <c r="A661" s="16">
        <v>657</v>
      </c>
      <c r="B661" s="4" t="s">
        <v>520</v>
      </c>
      <c r="C661" s="4" t="s">
        <v>337</v>
      </c>
      <c r="D661" s="139">
        <v>44657.515308182868</v>
      </c>
    </row>
    <row r="662" spans="1:4" ht="15" customHeight="1">
      <c r="A662" s="16">
        <v>658</v>
      </c>
      <c r="B662" s="4" t="s">
        <v>519</v>
      </c>
      <c r="C662" s="4" t="s">
        <v>178</v>
      </c>
      <c r="D662" s="139">
        <v>44657.514384490736</v>
      </c>
    </row>
    <row r="663" spans="1:4" ht="15" customHeight="1">
      <c r="A663" s="16">
        <v>659</v>
      </c>
      <c r="B663" s="4" t="s">
        <v>229</v>
      </c>
      <c r="C663" s="4" t="s">
        <v>176</v>
      </c>
      <c r="D663" s="139">
        <v>44657.513555983795</v>
      </c>
    </row>
    <row r="664" spans="1:4" ht="15" customHeight="1">
      <c r="A664" s="16">
        <v>660</v>
      </c>
      <c r="B664" s="4" t="s">
        <v>228</v>
      </c>
      <c r="C664" s="4" t="s">
        <v>176</v>
      </c>
      <c r="D664" s="139">
        <v>44657.512580011571</v>
      </c>
    </row>
    <row r="665" spans="1:4" ht="15" customHeight="1">
      <c r="A665" s="16">
        <v>661</v>
      </c>
      <c r="B665" s="4" t="s">
        <v>227</v>
      </c>
      <c r="C665" s="4" t="s">
        <v>189</v>
      </c>
      <c r="D665" s="139">
        <v>44657.511820601852</v>
      </c>
    </row>
    <row r="666" spans="1:4" ht="15" customHeight="1">
      <c r="A666" s="16">
        <v>662</v>
      </c>
      <c r="B666" s="4" t="s">
        <v>224</v>
      </c>
      <c r="C666" s="4" t="s">
        <v>181</v>
      </c>
      <c r="D666" s="139">
        <v>44657.511081979166</v>
      </c>
    </row>
    <row r="667" spans="1:4" ht="15" customHeight="1">
      <c r="A667" s="16">
        <v>663</v>
      </c>
      <c r="B667" s="4" t="s">
        <v>225</v>
      </c>
      <c r="C667" s="4" t="s">
        <v>176</v>
      </c>
      <c r="D667" s="139">
        <v>44657.504061689811</v>
      </c>
    </row>
    <row r="668" spans="1:4" ht="15" customHeight="1">
      <c r="A668" s="16">
        <v>664</v>
      </c>
      <c r="B668" s="4" t="s">
        <v>584</v>
      </c>
      <c r="C668" s="4" t="s">
        <v>176</v>
      </c>
      <c r="D668" s="139">
        <v>44657.503309872685</v>
      </c>
    </row>
    <row r="669" spans="1:4" ht="15" customHeight="1">
      <c r="A669" s="16">
        <v>665</v>
      </c>
      <c r="B669" s="4" t="s">
        <v>583</v>
      </c>
      <c r="C669" s="4" t="s">
        <v>181</v>
      </c>
      <c r="D669" s="139">
        <v>44657.500741238422</v>
      </c>
    </row>
    <row r="670" spans="1:4" ht="15" customHeight="1">
      <c r="A670" s="16">
        <v>666</v>
      </c>
      <c r="B670" s="4" t="s">
        <v>228</v>
      </c>
      <c r="C670" s="4" t="s">
        <v>176</v>
      </c>
      <c r="D670" s="139">
        <v>44656.608293020829</v>
      </c>
    </row>
    <row r="671" spans="1:4" ht="15" customHeight="1">
      <c r="A671" s="16">
        <v>667</v>
      </c>
      <c r="B671" s="4" t="s">
        <v>227</v>
      </c>
      <c r="C671" s="4" t="s">
        <v>189</v>
      </c>
      <c r="D671" s="139">
        <v>44656.60739853009</v>
      </c>
    </row>
    <row r="672" spans="1:4" ht="15" customHeight="1">
      <c r="A672" s="16">
        <v>668</v>
      </c>
      <c r="B672" s="4" t="s">
        <v>229</v>
      </c>
      <c r="C672" s="4" t="s">
        <v>176</v>
      </c>
      <c r="D672" s="139">
        <v>44656.606718136572</v>
      </c>
    </row>
    <row r="673" spans="1:4" ht="15" customHeight="1">
      <c r="A673" s="16">
        <v>669</v>
      </c>
      <c r="B673" s="4" t="s">
        <v>226</v>
      </c>
      <c r="C673" s="4" t="s">
        <v>176</v>
      </c>
      <c r="D673" s="139">
        <v>44656.605976585648</v>
      </c>
    </row>
    <row r="674" spans="1:4" ht="15" customHeight="1">
      <c r="A674" s="16">
        <v>670</v>
      </c>
      <c r="B674" s="4" t="s">
        <v>224</v>
      </c>
      <c r="C674" s="4" t="s">
        <v>181</v>
      </c>
      <c r="D674" s="139">
        <v>44656.605000428237</v>
      </c>
    </row>
    <row r="675" spans="1:4" ht="15" customHeight="1">
      <c r="A675" s="16">
        <v>671</v>
      </c>
      <c r="B675" s="4" t="s">
        <v>225</v>
      </c>
      <c r="C675" s="4" t="s">
        <v>176</v>
      </c>
      <c r="D675" s="139">
        <v>44656.603794675924</v>
      </c>
    </row>
    <row r="676" spans="1:4" ht="15">
      <c r="A676" s="16">
        <v>672</v>
      </c>
      <c r="B676" s="4" t="s">
        <v>536</v>
      </c>
      <c r="C676" s="4" t="s">
        <v>180</v>
      </c>
      <c r="D676" s="139">
        <v>44656.602016979166</v>
      </c>
    </row>
    <row r="677" spans="1:4" ht="15">
      <c r="A677" s="16">
        <v>673</v>
      </c>
      <c r="B677" s="4" t="s">
        <v>585</v>
      </c>
      <c r="C677" s="4" t="s">
        <v>176</v>
      </c>
      <c r="D677" s="139">
        <v>44656.600469363424</v>
      </c>
    </row>
    <row r="678" spans="1:4" ht="15">
      <c r="A678" s="16">
        <v>674</v>
      </c>
      <c r="B678" s="4" t="s">
        <v>586</v>
      </c>
      <c r="C678" s="4" t="s">
        <v>186</v>
      </c>
      <c r="D678" s="139">
        <v>44654.93996689815</v>
      </c>
    </row>
    <row r="679" spans="1:4" ht="15">
      <c r="A679" s="16">
        <v>675</v>
      </c>
      <c r="B679" s="4" t="s">
        <v>225</v>
      </c>
      <c r="C679" s="4" t="s">
        <v>176</v>
      </c>
      <c r="D679" s="139">
        <v>44654.938530636573</v>
      </c>
    </row>
    <row r="680" spans="1:4" ht="15">
      <c r="A680" s="16">
        <v>676</v>
      </c>
      <c r="B680" s="4" t="s">
        <v>224</v>
      </c>
      <c r="C680" s="4" t="s">
        <v>181</v>
      </c>
      <c r="D680" s="139">
        <v>44654.937659224532</v>
      </c>
    </row>
    <row r="681" spans="1:4" ht="15">
      <c r="A681" s="16">
        <v>677</v>
      </c>
      <c r="B681" s="4" t="s">
        <v>226</v>
      </c>
      <c r="C681" s="4" t="s">
        <v>176</v>
      </c>
      <c r="D681" s="139">
        <v>44654.936302048613</v>
      </c>
    </row>
    <row r="682" spans="1:4" ht="15">
      <c r="A682" s="16">
        <v>678</v>
      </c>
      <c r="B682" s="4" t="s">
        <v>227</v>
      </c>
      <c r="C682" s="4" t="s">
        <v>189</v>
      </c>
      <c r="D682" s="139">
        <v>44654.935619479162</v>
      </c>
    </row>
    <row r="683" spans="1:4" ht="15">
      <c r="A683" s="16">
        <v>679</v>
      </c>
      <c r="B683" s="4" t="s">
        <v>228</v>
      </c>
      <c r="C683" s="4" t="s">
        <v>176</v>
      </c>
      <c r="D683" s="139">
        <v>44654.934774849535</v>
      </c>
    </row>
    <row r="684" spans="1:4" ht="15">
      <c r="A684" s="16">
        <v>680</v>
      </c>
      <c r="B684" s="4" t="s">
        <v>229</v>
      </c>
      <c r="C684" s="4" t="s">
        <v>176</v>
      </c>
      <c r="D684" s="139">
        <v>44654.933648576385</v>
      </c>
    </row>
    <row r="685" spans="1:4" ht="15">
      <c r="A685" s="16">
        <v>681</v>
      </c>
      <c r="B685" s="4" t="s">
        <v>587</v>
      </c>
      <c r="C685" s="4" t="s">
        <v>176</v>
      </c>
      <c r="D685" s="139">
        <v>44654.932581249996</v>
      </c>
    </row>
    <row r="686" spans="1:4" ht="15">
      <c r="A686" s="16">
        <v>682</v>
      </c>
      <c r="B686" s="4" t="s">
        <v>230</v>
      </c>
      <c r="C686" s="4" t="s">
        <v>176</v>
      </c>
      <c r="D686" s="139">
        <v>44649.801400462959</v>
      </c>
    </row>
    <row r="687" spans="1:4" ht="15">
      <c r="A687" s="16">
        <v>683</v>
      </c>
      <c r="B687" s="4" t="s">
        <v>229</v>
      </c>
      <c r="C687" s="4" t="s">
        <v>176</v>
      </c>
      <c r="D687" s="139">
        <v>44649.799963738427</v>
      </c>
    </row>
    <row r="688" spans="1:4" ht="15">
      <c r="A688" s="16">
        <v>684</v>
      </c>
      <c r="B688" s="4" t="s">
        <v>228</v>
      </c>
      <c r="C688" s="4" t="s">
        <v>176</v>
      </c>
      <c r="D688" s="139">
        <v>44649.798786226849</v>
      </c>
    </row>
    <row r="689" spans="1:4" ht="15">
      <c r="A689" s="16">
        <v>685</v>
      </c>
      <c r="B689" s="4" t="s">
        <v>227</v>
      </c>
      <c r="C689" s="4" t="s">
        <v>189</v>
      </c>
      <c r="D689" s="139">
        <v>44649.797778159722</v>
      </c>
    </row>
    <row r="690" spans="1:4" ht="15">
      <c r="A690" s="16">
        <v>686</v>
      </c>
      <c r="B690" s="4" t="s">
        <v>226</v>
      </c>
      <c r="C690" s="4" t="s">
        <v>176</v>
      </c>
      <c r="D690" s="139">
        <v>44649.796800729164</v>
      </c>
    </row>
    <row r="691" spans="1:4" ht="15">
      <c r="A691" s="16">
        <v>687</v>
      </c>
      <c r="B691" s="4" t="s">
        <v>225</v>
      </c>
      <c r="C691" s="4" t="s">
        <v>176</v>
      </c>
      <c r="D691" s="139">
        <v>44649.796037731481</v>
      </c>
    </row>
    <row r="692" spans="1:4" ht="15">
      <c r="A692" s="16">
        <v>688</v>
      </c>
      <c r="B692" s="4" t="s">
        <v>224</v>
      </c>
      <c r="C692" s="4" t="s">
        <v>181</v>
      </c>
      <c r="D692" s="139">
        <v>44649.794838923612</v>
      </c>
    </row>
    <row r="693" spans="1:4" ht="15">
      <c r="A693" s="16">
        <v>689</v>
      </c>
      <c r="B693" s="4" t="s">
        <v>227</v>
      </c>
      <c r="C693" s="4" t="s">
        <v>189</v>
      </c>
      <c r="D693" s="139">
        <v>44648.839116898147</v>
      </c>
    </row>
    <row r="694" spans="1:4" ht="15">
      <c r="A694" s="16">
        <v>690</v>
      </c>
      <c r="B694" s="4" t="s">
        <v>229</v>
      </c>
      <c r="C694" s="4" t="s">
        <v>176</v>
      </c>
      <c r="D694" s="139">
        <v>44648.838374502317</v>
      </c>
    </row>
    <row r="695" spans="1:4" ht="15">
      <c r="A695" s="16">
        <v>691</v>
      </c>
      <c r="B695" s="4" t="s">
        <v>228</v>
      </c>
      <c r="C695" s="4" t="s">
        <v>176</v>
      </c>
      <c r="D695" s="139">
        <v>44648.816883680556</v>
      </c>
    </row>
    <row r="696" spans="1:4" ht="15">
      <c r="A696" s="16">
        <v>692</v>
      </c>
      <c r="B696" s="4" t="s">
        <v>226</v>
      </c>
      <c r="C696" s="4" t="s">
        <v>176</v>
      </c>
      <c r="D696" s="139">
        <v>44648.813908715274</v>
      </c>
    </row>
    <row r="697" spans="1:4" ht="15">
      <c r="A697" s="16">
        <v>693</v>
      </c>
      <c r="B697" s="4" t="s">
        <v>225</v>
      </c>
      <c r="C697" s="4" t="s">
        <v>176</v>
      </c>
      <c r="D697" s="139">
        <v>44648.8125840625</v>
      </c>
    </row>
    <row r="698" spans="1:4" ht="15">
      <c r="A698" s="16">
        <v>694</v>
      </c>
      <c r="B698" s="4" t="s">
        <v>231</v>
      </c>
      <c r="C698" s="4" t="s">
        <v>180</v>
      </c>
      <c r="D698" s="139">
        <v>44648.811245335644</v>
      </c>
    </row>
    <row r="699" spans="1:4" ht="15">
      <c r="A699" s="16">
        <v>695</v>
      </c>
      <c r="B699" s="4" t="s">
        <v>233</v>
      </c>
      <c r="C699" s="4" t="s">
        <v>176</v>
      </c>
      <c r="D699" s="139">
        <v>44648.43380914352</v>
      </c>
    </row>
    <row r="700" spans="1:4" ht="15">
      <c r="A700" s="16">
        <v>696</v>
      </c>
      <c r="B700" s="4" t="s">
        <v>231</v>
      </c>
      <c r="C700" s="4" t="s">
        <v>180</v>
      </c>
      <c r="D700" s="139">
        <v>44648.431800659717</v>
      </c>
    </row>
    <row r="701" spans="1:4" ht="15">
      <c r="A701" s="16">
        <v>697</v>
      </c>
      <c r="B701" s="4" t="s">
        <v>232</v>
      </c>
      <c r="C701" s="4" t="s">
        <v>176</v>
      </c>
      <c r="D701" s="139">
        <v>44648.430009178242</v>
      </c>
    </row>
    <row r="702" spans="1:4" ht="15">
      <c r="A702" s="16">
        <v>698</v>
      </c>
      <c r="B702" s="4" t="s">
        <v>234</v>
      </c>
      <c r="C702" s="4" t="s">
        <v>180</v>
      </c>
      <c r="D702" s="139">
        <v>44648.428585995367</v>
      </c>
    </row>
    <row r="703" spans="1:4" ht="15">
      <c r="A703" s="16">
        <v>699</v>
      </c>
      <c r="B703" s="4" t="s">
        <v>235</v>
      </c>
      <c r="C703" s="4" t="s">
        <v>178</v>
      </c>
      <c r="D703" s="139">
        <v>44644.788049386574</v>
      </c>
    </row>
    <row r="704" spans="1:4" ht="15">
      <c r="A704" s="16">
        <v>700</v>
      </c>
      <c r="B704" s="4" t="s">
        <v>234</v>
      </c>
      <c r="C704" s="4" t="s">
        <v>180</v>
      </c>
      <c r="D704" s="139">
        <v>44644.78657762731</v>
      </c>
    </row>
    <row r="705" spans="1:4" ht="15">
      <c r="A705" s="16">
        <v>701</v>
      </c>
      <c r="B705" s="4" t="s">
        <v>238</v>
      </c>
      <c r="C705" s="4" t="s">
        <v>178</v>
      </c>
      <c r="D705" s="139">
        <v>44641.900491053239</v>
      </c>
    </row>
    <row r="706" spans="1:4" ht="15">
      <c r="A706" s="16">
        <v>702</v>
      </c>
      <c r="B706" s="4" t="s">
        <v>237</v>
      </c>
      <c r="C706" s="4" t="s">
        <v>176</v>
      </c>
      <c r="D706" s="139">
        <v>44641.89700853009</v>
      </c>
    </row>
    <row r="707" spans="1:4" ht="15">
      <c r="A707" s="16">
        <v>703</v>
      </c>
      <c r="B707" s="4" t="s">
        <v>236</v>
      </c>
      <c r="C707" s="4" t="s">
        <v>181</v>
      </c>
      <c r="D707" s="139">
        <v>44641.894345451386</v>
      </c>
    </row>
    <row r="708" spans="1:4" ht="15">
      <c r="A708" s="16">
        <v>704</v>
      </c>
      <c r="B708" s="4" t="s">
        <v>240</v>
      </c>
      <c r="C708" s="4" t="s">
        <v>185</v>
      </c>
      <c r="D708" s="139">
        <v>44637.8532815625</v>
      </c>
    </row>
    <row r="709" spans="1:4" ht="15">
      <c r="A709" s="16">
        <v>705</v>
      </c>
      <c r="B709" s="4" t="s">
        <v>241</v>
      </c>
      <c r="C709" s="4" t="s">
        <v>176</v>
      </c>
      <c r="D709" s="139">
        <v>44637.849050925921</v>
      </c>
    </row>
    <row r="710" spans="1:4" ht="15">
      <c r="A710" s="16">
        <v>706</v>
      </c>
      <c r="B710" s="4" t="s">
        <v>239</v>
      </c>
      <c r="C710" s="4" t="s">
        <v>176</v>
      </c>
      <c r="D710" s="139">
        <v>44637.848184178241</v>
      </c>
    </row>
    <row r="711" spans="1:4" ht="15">
      <c r="A711" s="16">
        <v>707</v>
      </c>
      <c r="B711" s="4" t="s">
        <v>242</v>
      </c>
      <c r="C711" s="4" t="s">
        <v>180</v>
      </c>
      <c r="D711" s="139">
        <v>44636.571176122685</v>
      </c>
    </row>
    <row r="712" spans="1:4" ht="15">
      <c r="A712" s="16">
        <v>708</v>
      </c>
      <c r="B712" s="4" t="s">
        <v>243</v>
      </c>
      <c r="C712" s="4" t="s">
        <v>176</v>
      </c>
      <c r="D712" s="139">
        <v>44636.569361076385</v>
      </c>
    </row>
    <row r="713" spans="1:4" ht="15">
      <c r="A713" s="16">
        <v>709</v>
      </c>
      <c r="B713" s="4" t="s">
        <v>244</v>
      </c>
      <c r="C713" s="4" t="s">
        <v>187</v>
      </c>
      <c r="D713" s="139">
        <v>44634.951360844905</v>
      </c>
    </row>
    <row r="714" spans="1:4" ht="15">
      <c r="A714" s="16">
        <v>710</v>
      </c>
      <c r="B714" s="4" t="s">
        <v>245</v>
      </c>
      <c r="C714" s="4" t="s">
        <v>177</v>
      </c>
      <c r="D714" s="139">
        <v>44634.945371759255</v>
      </c>
    </row>
    <row r="715" spans="1:4" ht="15">
      <c r="A715" s="16">
        <v>711</v>
      </c>
      <c r="B715" s="4" t="s">
        <v>246</v>
      </c>
      <c r="C715" s="4" t="s">
        <v>176</v>
      </c>
      <c r="D715" s="139">
        <v>44632.659522916663</v>
      </c>
    </row>
    <row r="716" spans="1:4" ht="15">
      <c r="A716" s="16">
        <v>712</v>
      </c>
      <c r="B716" s="4" t="s">
        <v>247</v>
      </c>
      <c r="C716" s="4" t="s">
        <v>176</v>
      </c>
      <c r="D716" s="139">
        <v>44632.657435219902</v>
      </c>
    </row>
    <row r="717" spans="1:4" ht="15">
      <c r="A717" s="16">
        <v>713</v>
      </c>
      <c r="B717" s="4" t="s">
        <v>248</v>
      </c>
      <c r="C717" s="4" t="s">
        <v>176</v>
      </c>
      <c r="D717" s="139">
        <v>44632.654894791667</v>
      </c>
    </row>
    <row r="718" spans="1:4" ht="15">
      <c r="A718" s="16">
        <v>714</v>
      </c>
      <c r="B718" s="4" t="s">
        <v>249</v>
      </c>
      <c r="C718" s="4" t="s">
        <v>176</v>
      </c>
      <c r="D718" s="139">
        <v>44632.651976701389</v>
      </c>
    </row>
    <row r="719" spans="1:4" ht="15">
      <c r="A719" s="16">
        <v>715</v>
      </c>
      <c r="B719" s="4" t="s">
        <v>250</v>
      </c>
      <c r="C719" s="4" t="s">
        <v>176</v>
      </c>
      <c r="D719" s="139">
        <v>44632.648405057866</v>
      </c>
    </row>
    <row r="720" spans="1:4" ht="15">
      <c r="A720" s="16">
        <v>716</v>
      </c>
      <c r="B720" s="4" t="s">
        <v>251</v>
      </c>
      <c r="C720" s="4" t="s">
        <v>182</v>
      </c>
      <c r="D720" s="139">
        <v>44632.643966053241</v>
      </c>
    </row>
    <row r="721" spans="1:4" ht="15">
      <c r="A721" s="16">
        <v>717</v>
      </c>
      <c r="B721" s="4" t="s">
        <v>254</v>
      </c>
      <c r="C721" s="4" t="s">
        <v>180</v>
      </c>
      <c r="D721" s="139">
        <v>44623.87625778935</v>
      </c>
    </row>
    <row r="722" spans="1:4" ht="15">
      <c r="A722" s="16">
        <v>718</v>
      </c>
      <c r="B722" s="4" t="s">
        <v>253</v>
      </c>
      <c r="C722" s="4" t="s">
        <v>180</v>
      </c>
      <c r="D722" s="139">
        <v>44623.870785532403</v>
      </c>
    </row>
    <row r="723" spans="1:4" ht="15">
      <c r="A723" s="16">
        <v>719</v>
      </c>
      <c r="B723" s="4" t="s">
        <v>252</v>
      </c>
      <c r="C723" s="4" t="s">
        <v>185</v>
      </c>
      <c r="D723" s="139">
        <v>44623.862035648148</v>
      </c>
    </row>
    <row r="724" spans="1:4" ht="15">
      <c r="A724" s="16">
        <v>720</v>
      </c>
      <c r="B724" s="4" t="s">
        <v>183</v>
      </c>
      <c r="C724" s="4" t="s">
        <v>180</v>
      </c>
      <c r="D724" s="139">
        <v>44621.671209143518</v>
      </c>
    </row>
    <row r="725" spans="1:4" ht="15">
      <c r="A725" s="16">
        <v>721</v>
      </c>
      <c r="B725" s="4" t="s">
        <v>256</v>
      </c>
      <c r="C725" s="4" t="s">
        <v>176</v>
      </c>
      <c r="D725" s="139">
        <v>44621.665975694443</v>
      </c>
    </row>
    <row r="726" spans="1:4" ht="15">
      <c r="A726" s="16">
        <v>722</v>
      </c>
      <c r="B726" s="4" t="s">
        <v>255</v>
      </c>
      <c r="C726" s="4" t="s">
        <v>186</v>
      </c>
      <c r="D726" s="139">
        <v>44621.662992627316</v>
      </c>
    </row>
    <row r="727" spans="1:4" ht="15">
      <c r="A727" s="16">
        <v>723</v>
      </c>
      <c r="B727" s="4" t="s">
        <v>257</v>
      </c>
      <c r="C727" s="4" t="s">
        <v>184</v>
      </c>
      <c r="D727" s="139">
        <v>44619.493765474537</v>
      </c>
    </row>
    <row r="728" spans="1:4" ht="15">
      <c r="A728" s="16">
        <v>724</v>
      </c>
      <c r="B728" s="4" t="s">
        <v>259</v>
      </c>
      <c r="C728" s="4" t="s">
        <v>185</v>
      </c>
      <c r="D728" s="139">
        <v>44619.385577662033</v>
      </c>
    </row>
    <row r="729" spans="1:4" ht="15">
      <c r="A729" s="16">
        <v>725</v>
      </c>
      <c r="B729" s="4" t="s">
        <v>258</v>
      </c>
      <c r="C729" s="4" t="s">
        <v>176</v>
      </c>
      <c r="D729" s="139">
        <v>44619.384339085649</v>
      </c>
    </row>
    <row r="730" spans="1:4" ht="15">
      <c r="A730" s="16">
        <v>726</v>
      </c>
      <c r="B730" s="4" t="s">
        <v>260</v>
      </c>
      <c r="C730" s="4" t="s">
        <v>184</v>
      </c>
      <c r="D730" s="139">
        <v>44614.474485995372</v>
      </c>
    </row>
    <row r="731" spans="1:4" ht="15">
      <c r="A731" s="16">
        <v>727</v>
      </c>
      <c r="B731" s="4" t="s">
        <v>264</v>
      </c>
      <c r="C731" s="4" t="s">
        <v>176</v>
      </c>
      <c r="D731" s="139">
        <v>44608.496327777779</v>
      </c>
    </row>
    <row r="732" spans="1:4" ht="15">
      <c r="A732" s="16">
        <v>728</v>
      </c>
      <c r="B732" s="4" t="s">
        <v>263</v>
      </c>
      <c r="C732" s="4" t="s">
        <v>184</v>
      </c>
      <c r="D732" s="139">
        <v>44608.494608530091</v>
      </c>
    </row>
    <row r="733" spans="1:4" ht="15">
      <c r="A733" s="16">
        <v>729</v>
      </c>
      <c r="B733" s="4" t="s">
        <v>262</v>
      </c>
      <c r="C733" s="4" t="s">
        <v>181</v>
      </c>
      <c r="D733" s="139">
        <v>44608.491521724536</v>
      </c>
    </row>
    <row r="734" spans="1:4" ht="15">
      <c r="A734" s="16">
        <v>730</v>
      </c>
      <c r="B734" s="4" t="s">
        <v>261</v>
      </c>
      <c r="C734" s="4" t="s">
        <v>180</v>
      </c>
      <c r="D734" s="139">
        <v>44608.489254166663</v>
      </c>
    </row>
    <row r="735" spans="1:4" ht="15">
      <c r="A735" s="16">
        <v>731</v>
      </c>
      <c r="B735" s="4" t="s">
        <v>266</v>
      </c>
      <c r="C735" s="4" t="s">
        <v>188</v>
      </c>
      <c r="D735" s="139">
        <v>44602.595377743055</v>
      </c>
    </row>
    <row r="736" spans="1:4" ht="15">
      <c r="A736" s="16">
        <v>732</v>
      </c>
      <c r="B736" s="4" t="s">
        <v>265</v>
      </c>
      <c r="C736" s="4" t="s">
        <v>187</v>
      </c>
      <c r="D736" s="139">
        <v>44602.58810494213</v>
      </c>
    </row>
    <row r="737" spans="1:4" ht="15">
      <c r="A737" s="16">
        <v>733</v>
      </c>
      <c r="B737" s="4" t="s">
        <v>270</v>
      </c>
      <c r="C737" s="4" t="s">
        <v>182</v>
      </c>
      <c r="D737" s="139">
        <v>44601.448619710645</v>
      </c>
    </row>
    <row r="738" spans="1:4" ht="15">
      <c r="A738" s="16">
        <v>734</v>
      </c>
      <c r="B738" s="4" t="s">
        <v>269</v>
      </c>
      <c r="C738" s="4" t="s">
        <v>176</v>
      </c>
      <c r="D738" s="139">
        <v>44601.44574293981</v>
      </c>
    </row>
    <row r="739" spans="1:4" ht="15">
      <c r="A739" s="16">
        <v>735</v>
      </c>
      <c r="B739" s="4" t="s">
        <v>268</v>
      </c>
      <c r="C739" s="4" t="s">
        <v>186</v>
      </c>
      <c r="D739" s="139">
        <v>44601.442850543979</v>
      </c>
    </row>
    <row r="740" spans="1:4" ht="15">
      <c r="A740" s="16">
        <v>736</v>
      </c>
      <c r="B740" s="4" t="s">
        <v>267</v>
      </c>
      <c r="C740" s="4" t="s">
        <v>176</v>
      </c>
      <c r="D740" s="139">
        <v>44601.439760879628</v>
      </c>
    </row>
    <row r="741" spans="1:4" ht="15">
      <c r="A741" s="16">
        <v>737</v>
      </c>
      <c r="B741" s="4" t="s">
        <v>175</v>
      </c>
      <c r="C741" s="4" t="s">
        <v>176</v>
      </c>
      <c r="D741" s="139">
        <v>44601.437092094908</v>
      </c>
    </row>
    <row r="742" spans="1:4" ht="15">
      <c r="A742" s="16">
        <v>738</v>
      </c>
      <c r="B742" s="4" t="s">
        <v>272</v>
      </c>
      <c r="C742" s="4" t="s">
        <v>180</v>
      </c>
      <c r="D742" s="139">
        <v>44592.88967971065</v>
      </c>
    </row>
    <row r="743" spans="1:4" ht="15">
      <c r="A743" s="16">
        <v>739</v>
      </c>
      <c r="B743" s="4" t="s">
        <v>271</v>
      </c>
      <c r="C743" s="4" t="s">
        <v>180</v>
      </c>
      <c r="D743" s="139">
        <v>44592.883741863421</v>
      </c>
    </row>
    <row r="744" spans="1:4" ht="15">
      <c r="A744" s="16">
        <v>740</v>
      </c>
      <c r="B744" s="4" t="s">
        <v>275</v>
      </c>
      <c r="C744" s="4" t="s">
        <v>182</v>
      </c>
      <c r="D744" s="139">
        <v>44589.4764965625</v>
      </c>
    </row>
    <row r="745" spans="1:4" ht="15">
      <c r="A745" s="16">
        <v>741</v>
      </c>
      <c r="B745" s="4" t="s">
        <v>274</v>
      </c>
      <c r="C745" s="4" t="s">
        <v>176</v>
      </c>
      <c r="D745" s="139">
        <v>44589.472900266199</v>
      </c>
    </row>
    <row r="746" spans="1:4" ht="15">
      <c r="A746" s="16">
        <v>742</v>
      </c>
      <c r="B746" s="4" t="s">
        <v>273</v>
      </c>
      <c r="C746" s="4" t="s">
        <v>177</v>
      </c>
      <c r="D746" s="139">
        <v>44589.464968518514</v>
      </c>
    </row>
    <row r="747" spans="1:4" ht="15">
      <c r="A747" s="16">
        <v>743</v>
      </c>
      <c r="B747" s="4" t="s">
        <v>279</v>
      </c>
      <c r="C747" s="4" t="s">
        <v>176</v>
      </c>
      <c r="D747" s="139">
        <v>44587.401681365736</v>
      </c>
    </row>
    <row r="748" spans="1:4" ht="15">
      <c r="A748" s="16">
        <v>744</v>
      </c>
      <c r="B748" s="4" t="s">
        <v>278</v>
      </c>
      <c r="C748" s="4" t="s">
        <v>176</v>
      </c>
      <c r="D748" s="139">
        <v>44587.399716168977</v>
      </c>
    </row>
    <row r="749" spans="1:4" ht="15">
      <c r="A749" s="16">
        <v>745</v>
      </c>
      <c r="B749" s="4" t="s">
        <v>277</v>
      </c>
      <c r="C749" s="4" t="s">
        <v>176</v>
      </c>
      <c r="D749" s="139">
        <v>44587.398219062496</v>
      </c>
    </row>
    <row r="750" spans="1:4" ht="15">
      <c r="A750" s="16">
        <v>746</v>
      </c>
      <c r="B750" s="4" t="s">
        <v>276</v>
      </c>
      <c r="C750" s="4" t="s">
        <v>182</v>
      </c>
      <c r="D750" s="139">
        <v>44587.395927199075</v>
      </c>
    </row>
    <row r="751" spans="1:4" ht="15">
      <c r="A751" s="16">
        <v>747</v>
      </c>
      <c r="B751" s="4" t="s">
        <v>276</v>
      </c>
      <c r="C751" s="4" t="s">
        <v>182</v>
      </c>
      <c r="D751" s="139">
        <v>44578.711958564811</v>
      </c>
    </row>
    <row r="752" spans="1:4" ht="15">
      <c r="A752" s="16">
        <v>748</v>
      </c>
      <c r="B752" s="4" t="s">
        <v>280</v>
      </c>
      <c r="C752" s="4" t="s">
        <v>182</v>
      </c>
      <c r="D752" s="139">
        <v>44578.710298761573</v>
      </c>
    </row>
    <row r="753" spans="1:4" ht="15">
      <c r="A753" s="16">
        <v>749</v>
      </c>
      <c r="B753" s="4" t="s">
        <v>276</v>
      </c>
      <c r="C753" s="4" t="s">
        <v>182</v>
      </c>
      <c r="D753" s="139">
        <v>44575.519377118057</v>
      </c>
    </row>
    <row r="754" spans="1:4" ht="15">
      <c r="A754" s="16">
        <v>750</v>
      </c>
      <c r="B754" s="4" t="s">
        <v>282</v>
      </c>
      <c r="C754" s="4" t="s">
        <v>179</v>
      </c>
      <c r="D754" s="139">
        <v>44575.517754942128</v>
      </c>
    </row>
    <row r="755" spans="1:4" ht="15">
      <c r="A755" s="16">
        <v>751</v>
      </c>
      <c r="B755" s="4" t="s">
        <v>281</v>
      </c>
      <c r="C755" s="4" t="s">
        <v>176</v>
      </c>
      <c r="D755" s="139">
        <v>44575.515742858792</v>
      </c>
    </row>
    <row r="756" spans="1:4" ht="15">
      <c r="A756" s="16">
        <v>752</v>
      </c>
      <c r="B756" s="4" t="s">
        <v>283</v>
      </c>
      <c r="C756" s="4" t="s">
        <v>177</v>
      </c>
      <c r="D756" s="139">
        <v>44574.393066400458</v>
      </c>
    </row>
    <row r="757" spans="1:4" ht="15">
      <c r="A757" s="16">
        <v>753</v>
      </c>
      <c r="B757" s="4" t="s">
        <v>284</v>
      </c>
      <c r="C757" s="4" t="s">
        <v>176</v>
      </c>
      <c r="D757" s="139">
        <v>44574.390845520829</v>
      </c>
    </row>
    <row r="758" spans="1:4" ht="15">
      <c r="A758" s="16">
        <v>754</v>
      </c>
      <c r="B758" s="4" t="s">
        <v>277</v>
      </c>
      <c r="C758" s="4" t="s">
        <v>176</v>
      </c>
      <c r="D758" s="139">
        <v>44573.412597800925</v>
      </c>
    </row>
    <row r="759" spans="1:4" ht="15">
      <c r="A759" s="16">
        <v>755</v>
      </c>
      <c r="B759" s="4" t="s">
        <v>285</v>
      </c>
      <c r="C759" s="4" t="s">
        <v>176</v>
      </c>
      <c r="D759" s="139">
        <v>44572.758641435183</v>
      </c>
    </row>
    <row r="760" spans="1:4" ht="15">
      <c r="A760" s="16">
        <v>756</v>
      </c>
      <c r="B760" s="4" t="s">
        <v>286</v>
      </c>
      <c r="C760" s="4" t="s">
        <v>176</v>
      </c>
      <c r="D760" s="139">
        <v>44572.392820636574</v>
      </c>
    </row>
    <row r="761" spans="1:4" ht="15">
      <c r="A761" s="16">
        <v>757</v>
      </c>
      <c r="B761" s="4" t="s">
        <v>287</v>
      </c>
      <c r="C761" s="4" t="s">
        <v>180</v>
      </c>
      <c r="D761" s="139">
        <v>44572.390909571761</v>
      </c>
    </row>
    <row r="762" spans="1:4" ht="15">
      <c r="A762" s="16">
        <v>758</v>
      </c>
      <c r="B762" s="4" t="s">
        <v>289</v>
      </c>
      <c r="C762" s="4" t="s">
        <v>180</v>
      </c>
      <c r="D762" s="139">
        <v>44568.906808831016</v>
      </c>
    </row>
    <row r="763" spans="1:4" ht="15">
      <c r="A763" s="16">
        <v>759</v>
      </c>
      <c r="B763" s="4" t="s">
        <v>288</v>
      </c>
      <c r="C763" s="4" t="s">
        <v>176</v>
      </c>
      <c r="D763" s="139">
        <v>44568.898431828704</v>
      </c>
    </row>
    <row r="764" spans="1:4" ht="15">
      <c r="A764" s="16">
        <v>760</v>
      </c>
      <c r="B764" s="4" t="s">
        <v>283</v>
      </c>
      <c r="C764" s="4" t="s">
        <v>177</v>
      </c>
      <c r="D764" s="139">
        <v>44568.892919444443</v>
      </c>
    </row>
    <row r="765" spans="1:4">
      <c r="A765" s="16">
        <v>761</v>
      </c>
      <c r="B765" s="39"/>
      <c r="C765" s="40"/>
      <c r="D765" s="39"/>
    </row>
    <row r="766" spans="1:4">
      <c r="A766" s="16">
        <v>762</v>
      </c>
      <c r="B766" s="39"/>
      <c r="C766" s="40"/>
      <c r="D766" s="39"/>
    </row>
    <row r="767" spans="1:4">
      <c r="A767" s="16">
        <v>763</v>
      </c>
      <c r="B767" s="39"/>
      <c r="C767" s="40"/>
      <c r="D767" s="39"/>
    </row>
    <row r="768" spans="1:4">
      <c r="A768" s="16">
        <v>764</v>
      </c>
      <c r="B768" s="39"/>
      <c r="C768" s="40"/>
      <c r="D768" s="39"/>
    </row>
    <row r="769" spans="1:4">
      <c r="A769" s="16">
        <v>765</v>
      </c>
      <c r="B769" s="39"/>
      <c r="C769" s="40"/>
      <c r="D769" s="39"/>
    </row>
    <row r="770" spans="1:4">
      <c r="A770" s="16">
        <v>766</v>
      </c>
      <c r="B770" s="39"/>
      <c r="C770" s="40"/>
      <c r="D770" s="39"/>
    </row>
    <row r="771" spans="1:4">
      <c r="A771" s="16">
        <v>767</v>
      </c>
      <c r="B771" s="39"/>
      <c r="C771" s="40"/>
      <c r="D771" s="39"/>
    </row>
    <row r="772" spans="1:4">
      <c r="A772" s="16">
        <v>768</v>
      </c>
      <c r="B772" s="39"/>
      <c r="C772" s="40"/>
      <c r="D772" s="39"/>
    </row>
    <row r="773" spans="1:4">
      <c r="A773" s="16">
        <v>769</v>
      </c>
      <c r="B773" s="39"/>
      <c r="C773" s="40"/>
      <c r="D773" s="39"/>
    </row>
    <row r="774" spans="1:4">
      <c r="A774" s="16">
        <v>770</v>
      </c>
      <c r="B774" s="39"/>
      <c r="C774" s="40"/>
      <c r="D774" s="39"/>
    </row>
    <row r="775" spans="1:4">
      <c r="A775" s="16">
        <v>771</v>
      </c>
      <c r="B775" s="39"/>
      <c r="C775" s="40"/>
      <c r="D775" s="39"/>
    </row>
    <row r="776" spans="1:4">
      <c r="A776" s="16">
        <v>772</v>
      </c>
      <c r="B776" s="39"/>
      <c r="C776" s="40"/>
      <c r="D776" s="39"/>
    </row>
    <row r="777" spans="1:4">
      <c r="A777" s="16">
        <v>773</v>
      </c>
      <c r="B777" s="39"/>
      <c r="C777" s="40"/>
      <c r="D777" s="39"/>
    </row>
    <row r="778" spans="1:4">
      <c r="A778" s="16">
        <v>774</v>
      </c>
      <c r="B778" s="39"/>
      <c r="C778" s="40"/>
      <c r="D778" s="39"/>
    </row>
    <row r="779" spans="1:4">
      <c r="A779" s="16">
        <v>775</v>
      </c>
      <c r="B779" s="39"/>
      <c r="C779" s="40"/>
      <c r="D779" s="39"/>
    </row>
    <row r="780" spans="1:4">
      <c r="A780" s="16">
        <v>776</v>
      </c>
      <c r="B780" s="39"/>
      <c r="C780" s="40"/>
      <c r="D780" s="39"/>
    </row>
    <row r="781" spans="1:4">
      <c r="A781" s="16">
        <v>777</v>
      </c>
      <c r="B781" s="39"/>
      <c r="C781" s="40"/>
      <c r="D781" s="39"/>
    </row>
    <row r="782" spans="1:4">
      <c r="A782" s="16">
        <v>778</v>
      </c>
      <c r="B782" s="39"/>
      <c r="C782" s="40"/>
      <c r="D782" s="39"/>
    </row>
    <row r="783" spans="1:4">
      <c r="A783" s="16">
        <v>779</v>
      </c>
      <c r="B783" s="41"/>
      <c r="C783" s="42"/>
      <c r="D783" s="41"/>
    </row>
    <row r="784" spans="1:4">
      <c r="A784" s="16">
        <v>780</v>
      </c>
      <c r="B784" s="41"/>
      <c r="C784" s="42"/>
      <c r="D784" s="41"/>
    </row>
    <row r="785" spans="1:4">
      <c r="A785" s="16">
        <v>781</v>
      </c>
      <c r="B785" s="41"/>
      <c r="C785" s="42"/>
      <c r="D785" s="41"/>
    </row>
    <row r="786" spans="1:4">
      <c r="A786" s="16">
        <v>782</v>
      </c>
      <c r="B786" s="41"/>
      <c r="C786" s="42"/>
      <c r="D786" s="41"/>
    </row>
    <row r="787" spans="1:4">
      <c r="A787" s="16">
        <v>783</v>
      </c>
      <c r="B787" s="41"/>
      <c r="C787" s="42"/>
      <c r="D787" s="41"/>
    </row>
    <row r="788" spans="1:4">
      <c r="A788" s="16">
        <v>784</v>
      </c>
      <c r="B788" s="41"/>
      <c r="C788" s="42"/>
      <c r="D788" s="41"/>
    </row>
    <row r="789" spans="1:4">
      <c r="A789" s="16">
        <v>785</v>
      </c>
      <c r="B789" s="41"/>
      <c r="C789" s="42"/>
      <c r="D789" s="41"/>
    </row>
    <row r="790" spans="1:4">
      <c r="A790" s="16">
        <v>786</v>
      </c>
      <c r="B790" s="41"/>
      <c r="C790" s="42"/>
      <c r="D790" s="41"/>
    </row>
    <row r="791" spans="1:4">
      <c r="A791" s="16">
        <v>787</v>
      </c>
      <c r="B791" s="41"/>
      <c r="C791" s="42"/>
      <c r="D791" s="41"/>
    </row>
    <row r="792" spans="1:4">
      <c r="A792" s="16">
        <v>788</v>
      </c>
      <c r="B792" s="41"/>
      <c r="C792" s="42"/>
      <c r="D792" s="41"/>
    </row>
    <row r="793" spans="1:4">
      <c r="A793" s="16">
        <v>789</v>
      </c>
      <c r="B793" s="41"/>
      <c r="C793" s="42"/>
      <c r="D793" s="41"/>
    </row>
    <row r="794" spans="1:4">
      <c r="A794" s="16">
        <v>790</v>
      </c>
      <c r="B794" s="41"/>
      <c r="C794" s="42"/>
      <c r="D794" s="41"/>
    </row>
    <row r="795" spans="1:4">
      <c r="A795" s="16">
        <v>791</v>
      </c>
      <c r="B795" s="41"/>
      <c r="C795" s="42"/>
      <c r="D795" s="41"/>
    </row>
    <row r="796" spans="1:4">
      <c r="A796" s="16">
        <v>792</v>
      </c>
      <c r="B796" s="41"/>
      <c r="C796" s="42"/>
      <c r="D796" s="41"/>
    </row>
    <row r="797" spans="1:4">
      <c r="A797" s="16">
        <v>793</v>
      </c>
      <c r="B797" s="41"/>
      <c r="C797" s="42"/>
      <c r="D797" s="41"/>
    </row>
    <row r="798" spans="1:4">
      <c r="A798" s="16">
        <v>794</v>
      </c>
      <c r="B798" s="41"/>
      <c r="C798" s="42"/>
      <c r="D798" s="41"/>
    </row>
    <row r="799" spans="1:4">
      <c r="A799" s="16">
        <v>795</v>
      </c>
      <c r="B799" s="41"/>
      <c r="C799" s="42"/>
      <c r="D799" s="41"/>
    </row>
    <row r="800" spans="1:4">
      <c r="A800" s="16">
        <v>796</v>
      </c>
      <c r="B800" s="41"/>
      <c r="C800" s="42"/>
      <c r="D800" s="41"/>
    </row>
    <row r="801" spans="1:4">
      <c r="A801" s="16">
        <v>797</v>
      </c>
      <c r="B801" s="41"/>
      <c r="C801" s="42"/>
      <c r="D801" s="41"/>
    </row>
    <row r="802" spans="1:4">
      <c r="A802" s="16">
        <v>798</v>
      </c>
      <c r="B802" s="41"/>
      <c r="C802" s="42"/>
      <c r="D802" s="41"/>
    </row>
    <row r="803" spans="1:4">
      <c r="A803" s="16">
        <v>799</v>
      </c>
      <c r="B803" s="41"/>
      <c r="C803" s="42"/>
      <c r="D803" s="41"/>
    </row>
    <row r="804" spans="1:4">
      <c r="A804" s="16">
        <v>800</v>
      </c>
      <c r="B804" s="41"/>
      <c r="C804" s="42"/>
      <c r="D804" s="41"/>
    </row>
    <row r="805" spans="1:4">
      <c r="A805" s="16">
        <v>801</v>
      </c>
      <c r="B805" s="41"/>
      <c r="C805" s="42"/>
      <c r="D805" s="41"/>
    </row>
    <row r="806" spans="1:4">
      <c r="A806" s="16">
        <v>802</v>
      </c>
      <c r="B806" s="41"/>
      <c r="C806" s="42"/>
      <c r="D806" s="41"/>
    </row>
    <row r="807" spans="1:4">
      <c r="A807" s="16">
        <v>803</v>
      </c>
      <c r="B807" s="41"/>
      <c r="C807" s="42"/>
      <c r="D807" s="41"/>
    </row>
    <row r="808" spans="1:4">
      <c r="A808" s="16">
        <v>804</v>
      </c>
      <c r="B808" s="41"/>
      <c r="C808" s="42"/>
      <c r="D808" s="41"/>
    </row>
    <row r="809" spans="1:4">
      <c r="A809" s="16">
        <v>805</v>
      </c>
      <c r="B809" s="41"/>
      <c r="C809" s="42"/>
      <c r="D809" s="41"/>
    </row>
    <row r="810" spans="1:4">
      <c r="A810" s="16">
        <v>806</v>
      </c>
      <c r="B810" s="41"/>
      <c r="C810" s="42"/>
      <c r="D810" s="41"/>
    </row>
    <row r="811" spans="1:4">
      <c r="A811" s="16">
        <v>807</v>
      </c>
      <c r="B811" s="41"/>
      <c r="C811" s="42"/>
      <c r="D811" s="41"/>
    </row>
    <row r="812" spans="1:4">
      <c r="A812" s="16">
        <v>808</v>
      </c>
      <c r="B812" s="41"/>
      <c r="C812" s="42"/>
      <c r="D812" s="41"/>
    </row>
    <row r="813" spans="1:4">
      <c r="A813" s="16">
        <v>809</v>
      </c>
      <c r="B813" s="41"/>
      <c r="C813" s="42"/>
      <c r="D813" s="41"/>
    </row>
    <row r="814" spans="1:4">
      <c r="A814" s="16">
        <v>810</v>
      </c>
      <c r="B814" s="41"/>
      <c r="C814" s="42"/>
      <c r="D814" s="41"/>
    </row>
    <row r="815" spans="1:4">
      <c r="A815" s="16">
        <v>811</v>
      </c>
      <c r="B815" s="41"/>
      <c r="C815" s="42"/>
      <c r="D815" s="41"/>
    </row>
    <row r="816" spans="1:4">
      <c r="A816" s="16">
        <v>812</v>
      </c>
      <c r="B816" s="41"/>
      <c r="C816" s="42"/>
      <c r="D816" s="41"/>
    </row>
    <row r="817" spans="1:4">
      <c r="A817" s="16">
        <v>813</v>
      </c>
      <c r="B817" s="41"/>
      <c r="C817" s="42"/>
      <c r="D817" s="41"/>
    </row>
    <row r="818" spans="1:4">
      <c r="A818" s="16">
        <v>814</v>
      </c>
      <c r="B818" s="41"/>
      <c r="C818" s="42"/>
      <c r="D818" s="41"/>
    </row>
    <row r="819" spans="1:4">
      <c r="A819" s="16">
        <v>815</v>
      </c>
      <c r="B819" s="41"/>
      <c r="C819" s="42"/>
      <c r="D819" s="41"/>
    </row>
    <row r="820" spans="1:4">
      <c r="A820" s="16">
        <v>816</v>
      </c>
      <c r="B820" s="41"/>
      <c r="C820" s="42"/>
      <c r="D820" s="41"/>
    </row>
    <row r="821" spans="1:4">
      <c r="A821" s="16">
        <v>817</v>
      </c>
      <c r="B821" s="41"/>
      <c r="C821" s="42"/>
      <c r="D821" s="41"/>
    </row>
    <row r="822" spans="1:4">
      <c r="A822" s="16">
        <v>818</v>
      </c>
      <c r="B822" s="41"/>
      <c r="C822" s="42"/>
      <c r="D822" s="41"/>
    </row>
    <row r="823" spans="1:4">
      <c r="A823" s="16">
        <v>819</v>
      </c>
      <c r="B823" s="41"/>
      <c r="C823" s="42"/>
      <c r="D823" s="41"/>
    </row>
    <row r="824" spans="1:4">
      <c r="A824" s="16">
        <v>820</v>
      </c>
      <c r="B824" s="41"/>
      <c r="C824" s="42"/>
      <c r="D824" s="41"/>
    </row>
    <row r="825" spans="1:4">
      <c r="A825" s="16">
        <v>821</v>
      </c>
      <c r="B825" s="41"/>
      <c r="C825" s="42"/>
      <c r="D825" s="41"/>
    </row>
    <row r="826" spans="1:4">
      <c r="A826" s="16">
        <v>822</v>
      </c>
      <c r="B826" s="41"/>
      <c r="C826" s="42"/>
      <c r="D826" s="41"/>
    </row>
    <row r="827" spans="1:4">
      <c r="A827" s="16">
        <v>823</v>
      </c>
      <c r="B827" s="41"/>
      <c r="C827" s="42"/>
      <c r="D827" s="41"/>
    </row>
    <row r="828" spans="1:4">
      <c r="A828" s="16">
        <v>824</v>
      </c>
      <c r="B828" s="41"/>
      <c r="C828" s="42"/>
      <c r="D828" s="41"/>
    </row>
    <row r="829" spans="1:4">
      <c r="A829" s="16">
        <v>825</v>
      </c>
      <c r="B829" s="41"/>
      <c r="C829" s="42"/>
      <c r="D829" s="41"/>
    </row>
    <row r="830" spans="1:4">
      <c r="A830" s="16">
        <v>826</v>
      </c>
      <c r="B830" s="41"/>
      <c r="C830" s="42"/>
      <c r="D830" s="41"/>
    </row>
    <row r="831" spans="1:4">
      <c r="A831" s="16">
        <v>827</v>
      </c>
      <c r="B831" s="41"/>
      <c r="C831" s="42"/>
      <c r="D831" s="41"/>
    </row>
    <row r="832" spans="1:4">
      <c r="A832" s="16">
        <v>828</v>
      </c>
      <c r="B832" s="41"/>
      <c r="C832" s="42"/>
      <c r="D832" s="41"/>
    </row>
    <row r="833" spans="1:4">
      <c r="A833" s="16">
        <v>829</v>
      </c>
      <c r="B833" s="41"/>
      <c r="C833" s="42"/>
      <c r="D833" s="41"/>
    </row>
    <row r="834" spans="1:4">
      <c r="A834" s="16">
        <v>830</v>
      </c>
      <c r="B834" s="41"/>
      <c r="C834" s="42"/>
      <c r="D834" s="41"/>
    </row>
    <row r="835" spans="1:4">
      <c r="A835" s="16">
        <v>831</v>
      </c>
      <c r="B835" s="41"/>
      <c r="C835" s="42"/>
      <c r="D835" s="41"/>
    </row>
    <row r="836" spans="1:4">
      <c r="A836" s="16">
        <v>832</v>
      </c>
      <c r="B836" s="41"/>
      <c r="C836" s="42"/>
      <c r="D836" s="41"/>
    </row>
    <row r="837" spans="1:4">
      <c r="A837" s="16">
        <v>833</v>
      </c>
      <c r="B837" s="41"/>
      <c r="C837" s="42"/>
      <c r="D837" s="41"/>
    </row>
    <row r="838" spans="1:4">
      <c r="A838" s="16">
        <v>834</v>
      </c>
      <c r="B838" s="41"/>
      <c r="C838" s="42"/>
      <c r="D838" s="41"/>
    </row>
    <row r="839" spans="1:4">
      <c r="A839" s="16">
        <v>835</v>
      </c>
      <c r="B839" s="41"/>
      <c r="C839" s="42"/>
      <c r="D839" s="41"/>
    </row>
    <row r="840" spans="1:4">
      <c r="A840" s="16">
        <v>836</v>
      </c>
      <c r="B840" s="41"/>
      <c r="C840" s="42"/>
      <c r="D840" s="41"/>
    </row>
    <row r="841" spans="1:4">
      <c r="A841" s="16">
        <v>837</v>
      </c>
      <c r="B841" s="41"/>
      <c r="C841" s="42"/>
      <c r="D841" s="41"/>
    </row>
    <row r="842" spans="1:4">
      <c r="A842" s="16">
        <v>838</v>
      </c>
      <c r="B842" s="41"/>
      <c r="C842" s="42"/>
      <c r="D842" s="41"/>
    </row>
    <row r="843" spans="1:4">
      <c r="A843" s="16">
        <v>839</v>
      </c>
      <c r="B843" s="41"/>
      <c r="C843" s="42"/>
      <c r="D843" s="41"/>
    </row>
    <row r="844" spans="1:4">
      <c r="A844" s="16">
        <v>840</v>
      </c>
      <c r="B844" s="41"/>
      <c r="C844" s="42"/>
      <c r="D844" s="41"/>
    </row>
    <row r="845" spans="1:4">
      <c r="A845" s="16">
        <v>841</v>
      </c>
      <c r="B845" s="41"/>
      <c r="C845" s="42"/>
      <c r="D845" s="41"/>
    </row>
    <row r="846" spans="1:4">
      <c r="A846" s="16">
        <v>842</v>
      </c>
      <c r="B846" s="41"/>
      <c r="C846" s="42"/>
      <c r="D846" s="41"/>
    </row>
    <row r="847" spans="1:4">
      <c r="A847" s="16">
        <v>843</v>
      </c>
      <c r="B847" s="41"/>
      <c r="C847" s="42"/>
      <c r="D847" s="41"/>
    </row>
    <row r="848" spans="1:4">
      <c r="A848" s="16">
        <v>844</v>
      </c>
      <c r="B848" s="41"/>
      <c r="C848" s="42"/>
      <c r="D848" s="41"/>
    </row>
    <row r="849" spans="1:4">
      <c r="A849" s="16">
        <v>845</v>
      </c>
      <c r="B849" s="41"/>
      <c r="C849" s="42"/>
      <c r="D849" s="41"/>
    </row>
    <row r="850" spans="1:4">
      <c r="A850" s="16">
        <v>846</v>
      </c>
      <c r="B850" s="41"/>
      <c r="C850" s="42"/>
      <c r="D850" s="41"/>
    </row>
    <row r="851" spans="1:4">
      <c r="A851" s="16">
        <v>847</v>
      </c>
      <c r="B851" s="41"/>
      <c r="C851" s="42"/>
      <c r="D851" s="41"/>
    </row>
    <row r="852" spans="1:4">
      <c r="A852" s="16">
        <v>848</v>
      </c>
      <c r="B852" s="41"/>
      <c r="C852" s="42"/>
      <c r="D852" s="41"/>
    </row>
    <row r="853" spans="1:4">
      <c r="A853" s="16">
        <v>849</v>
      </c>
      <c r="B853" s="41"/>
      <c r="C853" s="42"/>
      <c r="D853" s="41"/>
    </row>
    <row r="854" spans="1:4">
      <c r="A854" s="16">
        <v>850</v>
      </c>
      <c r="B854" s="41"/>
      <c r="C854" s="42"/>
      <c r="D854" s="41"/>
    </row>
    <row r="855" spans="1:4">
      <c r="A855" s="16">
        <v>851</v>
      </c>
      <c r="B855" s="41"/>
      <c r="C855" s="42"/>
      <c r="D855" s="41"/>
    </row>
    <row r="856" spans="1:4">
      <c r="A856" s="16">
        <v>852</v>
      </c>
      <c r="B856" s="41"/>
      <c r="C856" s="42"/>
      <c r="D856" s="41"/>
    </row>
    <row r="857" spans="1:4">
      <c r="A857" s="16">
        <v>853</v>
      </c>
      <c r="B857" s="41"/>
      <c r="C857" s="42"/>
      <c r="D857" s="41"/>
    </row>
    <row r="858" spans="1:4">
      <c r="A858" s="16">
        <v>854</v>
      </c>
      <c r="B858" s="41"/>
      <c r="C858" s="42"/>
      <c r="D858" s="41"/>
    </row>
    <row r="859" spans="1:4">
      <c r="A859" s="16">
        <v>855</v>
      </c>
      <c r="B859" s="41"/>
      <c r="C859" s="42"/>
      <c r="D859" s="41"/>
    </row>
    <row r="860" spans="1:4">
      <c r="A860" s="16">
        <v>856</v>
      </c>
      <c r="B860" s="41"/>
      <c r="C860" s="42"/>
      <c r="D860" s="41"/>
    </row>
    <row r="861" spans="1:4">
      <c r="A861" s="16">
        <v>857</v>
      </c>
      <c r="B861" s="41"/>
      <c r="C861" s="42"/>
      <c r="D861" s="41"/>
    </row>
    <row r="862" spans="1:4">
      <c r="A862" s="16">
        <v>858</v>
      </c>
      <c r="B862" s="41"/>
      <c r="C862" s="42"/>
      <c r="D862" s="41"/>
    </row>
    <row r="863" spans="1:4">
      <c r="A863" s="16">
        <v>859</v>
      </c>
      <c r="B863" s="41"/>
      <c r="C863" s="42"/>
      <c r="D863" s="41"/>
    </row>
    <row r="864" spans="1:4">
      <c r="A864" s="16">
        <v>860</v>
      </c>
      <c r="B864" s="41"/>
      <c r="C864" s="42"/>
      <c r="D864" s="41"/>
    </row>
    <row r="865" spans="1:4">
      <c r="A865" s="16">
        <v>861</v>
      </c>
      <c r="B865" s="41"/>
      <c r="C865" s="42"/>
      <c r="D865" s="41"/>
    </row>
    <row r="866" spans="1:4">
      <c r="A866" s="16">
        <v>862</v>
      </c>
      <c r="B866" s="41"/>
      <c r="C866" s="42"/>
      <c r="D866" s="41"/>
    </row>
    <row r="867" spans="1:4">
      <c r="A867" s="16">
        <v>863</v>
      </c>
      <c r="B867" s="41"/>
      <c r="C867" s="42"/>
      <c r="D867" s="41"/>
    </row>
    <row r="868" spans="1:4">
      <c r="A868" s="16">
        <v>864</v>
      </c>
      <c r="B868" s="41"/>
      <c r="C868" s="42"/>
      <c r="D868" s="41"/>
    </row>
    <row r="869" spans="1:4">
      <c r="A869" s="16">
        <v>865</v>
      </c>
      <c r="B869" s="41"/>
      <c r="C869" s="42"/>
      <c r="D869" s="41"/>
    </row>
    <row r="870" spans="1:4">
      <c r="A870" s="16">
        <v>866</v>
      </c>
      <c r="B870" s="41"/>
      <c r="C870" s="42"/>
      <c r="D870" s="41"/>
    </row>
    <row r="871" spans="1:4">
      <c r="A871" s="16">
        <v>867</v>
      </c>
      <c r="B871" s="41"/>
      <c r="C871" s="42"/>
      <c r="D871" s="41"/>
    </row>
    <row r="872" spans="1:4">
      <c r="A872" s="16">
        <v>868</v>
      </c>
      <c r="B872" s="41"/>
      <c r="C872" s="42"/>
      <c r="D872" s="41"/>
    </row>
    <row r="873" spans="1:4">
      <c r="A873" s="16">
        <v>869</v>
      </c>
      <c r="B873" s="41"/>
      <c r="C873" s="42"/>
      <c r="D873" s="41"/>
    </row>
    <row r="874" spans="1:4">
      <c r="A874" s="16">
        <v>870</v>
      </c>
      <c r="B874" s="41"/>
      <c r="C874" s="42"/>
      <c r="D874" s="41"/>
    </row>
    <row r="875" spans="1:4">
      <c r="A875" s="16">
        <v>871</v>
      </c>
      <c r="B875" s="41"/>
      <c r="C875" s="42"/>
      <c r="D875" s="41"/>
    </row>
    <row r="876" spans="1:4">
      <c r="A876" s="16">
        <v>872</v>
      </c>
      <c r="B876" s="41"/>
      <c r="C876" s="42"/>
      <c r="D876" s="41"/>
    </row>
    <row r="877" spans="1:4">
      <c r="A877" s="16">
        <v>873</v>
      </c>
      <c r="B877" s="41"/>
      <c r="C877" s="42"/>
      <c r="D877" s="41"/>
    </row>
    <row r="878" spans="1:4">
      <c r="A878" s="16">
        <v>874</v>
      </c>
      <c r="B878" s="41"/>
      <c r="C878" s="42"/>
      <c r="D878" s="41"/>
    </row>
    <row r="879" spans="1:4">
      <c r="A879" s="16">
        <v>875</v>
      </c>
      <c r="B879" s="41"/>
      <c r="C879" s="42"/>
      <c r="D879" s="41"/>
    </row>
    <row r="880" spans="1:4">
      <c r="A880" s="16">
        <v>876</v>
      </c>
      <c r="B880" s="41"/>
      <c r="C880" s="42"/>
      <c r="D880" s="41"/>
    </row>
    <row r="881" spans="1:4">
      <c r="A881" s="16">
        <v>877</v>
      </c>
      <c r="B881" s="41"/>
      <c r="C881" s="42"/>
      <c r="D881" s="41"/>
    </row>
    <row r="882" spans="1:4">
      <c r="A882" s="16">
        <v>878</v>
      </c>
      <c r="B882" s="41"/>
      <c r="C882" s="42"/>
      <c r="D882" s="41"/>
    </row>
    <row r="883" spans="1:4">
      <c r="A883" s="16">
        <v>879</v>
      </c>
      <c r="B883" s="41"/>
      <c r="C883" s="42"/>
      <c r="D883" s="41"/>
    </row>
    <row r="884" spans="1:4">
      <c r="A884" s="16">
        <v>880</v>
      </c>
      <c r="B884" s="41"/>
      <c r="C884" s="42"/>
      <c r="D884" s="41"/>
    </row>
    <row r="885" spans="1:4">
      <c r="A885" s="16">
        <v>881</v>
      </c>
      <c r="B885" s="41"/>
      <c r="C885" s="42"/>
      <c r="D885" s="41"/>
    </row>
    <row r="886" spans="1:4">
      <c r="A886" s="16">
        <v>882</v>
      </c>
      <c r="B886" s="41"/>
      <c r="C886" s="42"/>
      <c r="D886" s="41"/>
    </row>
    <row r="887" spans="1:4">
      <c r="A887" s="16">
        <v>883</v>
      </c>
      <c r="B887" s="41"/>
      <c r="C887" s="42"/>
      <c r="D887" s="41"/>
    </row>
    <row r="888" spans="1:4">
      <c r="A888" s="16">
        <v>884</v>
      </c>
      <c r="B888" s="41"/>
      <c r="C888" s="42"/>
      <c r="D888" s="41"/>
    </row>
    <row r="889" spans="1:4">
      <c r="A889" s="16">
        <v>885</v>
      </c>
      <c r="B889" s="41"/>
      <c r="C889" s="42"/>
      <c r="D889" s="41"/>
    </row>
    <row r="890" spans="1:4">
      <c r="A890" s="16">
        <v>886</v>
      </c>
      <c r="B890" s="41"/>
      <c r="C890" s="42"/>
      <c r="D890" s="41"/>
    </row>
    <row r="891" spans="1:4">
      <c r="A891" s="16">
        <v>887</v>
      </c>
      <c r="B891" s="41"/>
      <c r="C891" s="42"/>
      <c r="D891" s="41"/>
    </row>
    <row r="892" spans="1:4">
      <c r="A892" s="16">
        <v>888</v>
      </c>
      <c r="B892" s="41"/>
      <c r="C892" s="42"/>
      <c r="D892" s="41"/>
    </row>
    <row r="893" spans="1:4">
      <c r="A893" s="16">
        <v>889</v>
      </c>
      <c r="B893" s="41"/>
      <c r="C893" s="42"/>
      <c r="D893" s="41"/>
    </row>
    <row r="894" spans="1:4">
      <c r="A894" s="16">
        <v>890</v>
      </c>
      <c r="B894" s="41"/>
      <c r="C894" s="42"/>
      <c r="D894" s="41"/>
    </row>
    <row r="895" spans="1:4">
      <c r="A895" s="16">
        <v>891</v>
      </c>
      <c r="B895" s="41"/>
      <c r="C895" s="42"/>
      <c r="D895" s="41"/>
    </row>
    <row r="896" spans="1:4">
      <c r="A896" s="16">
        <v>892</v>
      </c>
      <c r="B896" s="41"/>
      <c r="C896" s="42"/>
      <c r="D896" s="41"/>
    </row>
    <row r="897" spans="1:4">
      <c r="A897" s="16">
        <v>893</v>
      </c>
      <c r="B897" s="41"/>
      <c r="C897" s="42"/>
      <c r="D897" s="41"/>
    </row>
    <row r="898" spans="1:4">
      <c r="A898" s="16">
        <v>894</v>
      </c>
      <c r="B898" s="41"/>
      <c r="C898" s="42"/>
      <c r="D898" s="41"/>
    </row>
    <row r="899" spans="1:4">
      <c r="A899" s="16">
        <v>895</v>
      </c>
      <c r="B899" s="41"/>
      <c r="C899" s="42"/>
      <c r="D899" s="41"/>
    </row>
    <row r="900" spans="1:4">
      <c r="A900" s="16">
        <v>896</v>
      </c>
      <c r="B900" s="41"/>
      <c r="C900" s="42"/>
      <c r="D900" s="41"/>
    </row>
    <row r="901" spans="1:4">
      <c r="A901" s="16">
        <v>897</v>
      </c>
      <c r="B901" s="41"/>
      <c r="C901" s="42"/>
      <c r="D901" s="41"/>
    </row>
    <row r="902" spans="1:4">
      <c r="A902" s="16">
        <v>898</v>
      </c>
      <c r="B902" s="41"/>
      <c r="C902" s="42"/>
      <c r="D902" s="41"/>
    </row>
    <row r="903" spans="1:4">
      <c r="A903" s="16">
        <v>899</v>
      </c>
      <c r="B903" s="41"/>
      <c r="C903" s="42"/>
      <c r="D903" s="41"/>
    </row>
    <row r="904" spans="1:4">
      <c r="A904" s="16">
        <v>900</v>
      </c>
      <c r="B904" s="41"/>
      <c r="C904" s="42"/>
      <c r="D904" s="41"/>
    </row>
    <row r="905" spans="1:4">
      <c r="A905" s="16">
        <v>901</v>
      </c>
      <c r="B905" s="41"/>
      <c r="C905" s="42"/>
      <c r="D905" s="41"/>
    </row>
    <row r="906" spans="1:4">
      <c r="A906" s="16">
        <v>902</v>
      </c>
      <c r="B906" s="41"/>
      <c r="C906" s="42"/>
      <c r="D906" s="41"/>
    </row>
    <row r="907" spans="1:4">
      <c r="A907" s="16">
        <v>903</v>
      </c>
      <c r="B907" s="41"/>
      <c r="C907" s="42"/>
      <c r="D907" s="41"/>
    </row>
    <row r="908" spans="1:4">
      <c r="A908" s="16">
        <v>904</v>
      </c>
      <c r="B908" s="41"/>
      <c r="C908" s="42"/>
      <c r="D908" s="41"/>
    </row>
    <row r="909" spans="1:4">
      <c r="A909" s="16">
        <v>905</v>
      </c>
      <c r="B909" s="41"/>
      <c r="C909" s="42"/>
      <c r="D909" s="41"/>
    </row>
    <row r="910" spans="1:4">
      <c r="A910" s="16">
        <v>906</v>
      </c>
      <c r="B910" s="41"/>
      <c r="C910" s="42"/>
      <c r="D910" s="41"/>
    </row>
    <row r="911" spans="1:4">
      <c r="A911" s="16">
        <v>907</v>
      </c>
      <c r="B911" s="41"/>
      <c r="C911" s="42"/>
      <c r="D911" s="41"/>
    </row>
    <row r="912" spans="1:4">
      <c r="A912" s="16">
        <v>908</v>
      </c>
      <c r="B912" s="41"/>
      <c r="C912" s="42"/>
      <c r="D912" s="41"/>
    </row>
    <row r="913" spans="1:4">
      <c r="A913" s="16">
        <v>909</v>
      </c>
      <c r="B913" s="41"/>
      <c r="C913" s="42"/>
      <c r="D913" s="41"/>
    </row>
    <row r="914" spans="1:4">
      <c r="A914" s="16">
        <v>910</v>
      </c>
      <c r="B914" s="41"/>
      <c r="C914" s="42"/>
      <c r="D914" s="41"/>
    </row>
    <row r="915" spans="1:4">
      <c r="A915" s="16">
        <v>911</v>
      </c>
      <c r="B915" s="41"/>
      <c r="C915" s="42"/>
      <c r="D915" s="41"/>
    </row>
    <row r="916" spans="1:4">
      <c r="A916" s="16">
        <v>912</v>
      </c>
      <c r="B916" s="41"/>
      <c r="C916" s="42"/>
      <c r="D916" s="41"/>
    </row>
    <row r="917" spans="1:4">
      <c r="A917" s="16">
        <v>913</v>
      </c>
      <c r="B917" s="41"/>
      <c r="C917" s="42"/>
      <c r="D917" s="41"/>
    </row>
    <row r="918" spans="1:4">
      <c r="A918" s="16">
        <v>914</v>
      </c>
      <c r="B918" s="41"/>
      <c r="C918" s="42"/>
      <c r="D918" s="41"/>
    </row>
    <row r="919" spans="1:4">
      <c r="A919" s="16">
        <v>915</v>
      </c>
      <c r="B919" s="41"/>
      <c r="C919" s="42"/>
      <c r="D919" s="41"/>
    </row>
    <row r="920" spans="1:4">
      <c r="A920" s="16">
        <v>916</v>
      </c>
      <c r="B920" s="41"/>
      <c r="C920" s="42"/>
      <c r="D920" s="41"/>
    </row>
    <row r="921" spans="1:4">
      <c r="A921" s="16">
        <v>917</v>
      </c>
      <c r="B921" s="41"/>
      <c r="C921" s="42"/>
      <c r="D921" s="41"/>
    </row>
    <row r="922" spans="1:4">
      <c r="A922" s="16">
        <v>918</v>
      </c>
      <c r="B922" s="41"/>
      <c r="C922" s="42"/>
      <c r="D922" s="41"/>
    </row>
    <row r="923" spans="1:4">
      <c r="A923" s="16">
        <v>919</v>
      </c>
      <c r="B923" s="41"/>
      <c r="C923" s="42"/>
      <c r="D923" s="41"/>
    </row>
    <row r="924" spans="1:4">
      <c r="A924" s="16">
        <v>920</v>
      </c>
      <c r="B924" s="41"/>
      <c r="C924" s="42"/>
      <c r="D924" s="41"/>
    </row>
    <row r="925" spans="1:4">
      <c r="A925" s="16">
        <v>921</v>
      </c>
      <c r="B925" s="41"/>
      <c r="C925" s="42"/>
      <c r="D925" s="41"/>
    </row>
    <row r="926" spans="1:4">
      <c r="A926" s="16">
        <v>922</v>
      </c>
      <c r="B926" s="41"/>
      <c r="C926" s="42"/>
      <c r="D926" s="41"/>
    </row>
    <row r="927" spans="1:4">
      <c r="A927" s="16">
        <v>923</v>
      </c>
      <c r="B927" s="41"/>
      <c r="C927" s="42"/>
      <c r="D927" s="41"/>
    </row>
    <row r="928" spans="1:4">
      <c r="A928" s="16">
        <v>924</v>
      </c>
      <c r="B928" s="41"/>
      <c r="C928" s="42"/>
      <c r="D928" s="41"/>
    </row>
    <row r="929" spans="1:4">
      <c r="A929" s="16">
        <v>925</v>
      </c>
      <c r="B929" s="41"/>
      <c r="C929" s="42"/>
      <c r="D929" s="41"/>
    </row>
    <row r="930" spans="1:4">
      <c r="A930" s="16">
        <v>926</v>
      </c>
      <c r="B930" s="41"/>
      <c r="C930" s="42"/>
      <c r="D930" s="41"/>
    </row>
    <row r="931" spans="1:4">
      <c r="A931" s="16">
        <v>927</v>
      </c>
      <c r="B931" s="41"/>
      <c r="C931" s="42"/>
      <c r="D931" s="41"/>
    </row>
    <row r="932" spans="1:4">
      <c r="A932" s="16">
        <v>928</v>
      </c>
      <c r="B932" s="41"/>
      <c r="C932" s="42"/>
      <c r="D932" s="41"/>
    </row>
    <row r="933" spans="1:4">
      <c r="A933" s="16">
        <v>929</v>
      </c>
      <c r="B933" s="41"/>
      <c r="C933" s="42"/>
      <c r="D933" s="41"/>
    </row>
    <row r="934" spans="1:4">
      <c r="A934" s="16">
        <v>930</v>
      </c>
      <c r="B934" s="41"/>
      <c r="C934" s="42"/>
      <c r="D934" s="41"/>
    </row>
    <row r="935" spans="1:4">
      <c r="A935" s="16">
        <v>931</v>
      </c>
      <c r="B935" s="41"/>
      <c r="C935" s="42"/>
      <c r="D935" s="41"/>
    </row>
    <row r="936" spans="1:4">
      <c r="A936" s="16">
        <v>932</v>
      </c>
      <c r="B936" s="41"/>
      <c r="C936" s="42"/>
      <c r="D936" s="41"/>
    </row>
    <row r="937" spans="1:4">
      <c r="A937" s="16">
        <v>933</v>
      </c>
      <c r="B937" s="41"/>
      <c r="C937" s="42"/>
      <c r="D937" s="41"/>
    </row>
    <row r="938" spans="1:4">
      <c r="A938" s="16">
        <v>934</v>
      </c>
      <c r="B938" s="41"/>
      <c r="C938" s="42"/>
      <c r="D938" s="41"/>
    </row>
    <row r="939" spans="1:4">
      <c r="A939" s="16">
        <v>935</v>
      </c>
      <c r="B939" s="41"/>
      <c r="C939" s="42"/>
      <c r="D939" s="41"/>
    </row>
    <row r="940" spans="1:4">
      <c r="A940" s="16">
        <v>936</v>
      </c>
      <c r="B940" s="41"/>
      <c r="C940" s="42"/>
      <c r="D940" s="41"/>
    </row>
    <row r="941" spans="1:4">
      <c r="A941" s="16">
        <v>937</v>
      </c>
      <c r="B941" s="41"/>
      <c r="C941" s="42"/>
      <c r="D941" s="41"/>
    </row>
    <row r="942" spans="1:4">
      <c r="A942" s="16">
        <v>938</v>
      </c>
      <c r="B942" s="41"/>
      <c r="C942" s="42"/>
      <c r="D942" s="41"/>
    </row>
    <row r="943" spans="1:4">
      <c r="A943" s="16">
        <v>939</v>
      </c>
      <c r="B943" s="41"/>
      <c r="C943" s="42"/>
      <c r="D943" s="41"/>
    </row>
    <row r="944" spans="1:4">
      <c r="A944" s="16">
        <v>940</v>
      </c>
      <c r="B944" s="41"/>
      <c r="C944" s="42"/>
      <c r="D944" s="41"/>
    </row>
    <row r="945" spans="1:4">
      <c r="A945" s="16">
        <v>941</v>
      </c>
      <c r="B945" s="41"/>
      <c r="C945" s="42"/>
      <c r="D945" s="41"/>
    </row>
    <row r="946" spans="1:4">
      <c r="A946" s="16">
        <v>942</v>
      </c>
      <c r="B946" s="41"/>
      <c r="C946" s="42"/>
      <c r="D946" s="41"/>
    </row>
    <row r="947" spans="1:4">
      <c r="A947" s="16">
        <v>943</v>
      </c>
      <c r="B947" s="41"/>
      <c r="C947" s="42"/>
      <c r="D947" s="41"/>
    </row>
    <row r="948" spans="1:4">
      <c r="A948" s="16">
        <v>944</v>
      </c>
      <c r="B948" s="41"/>
      <c r="C948" s="42"/>
      <c r="D948" s="41"/>
    </row>
    <row r="949" spans="1:4">
      <c r="A949" s="16">
        <v>945</v>
      </c>
      <c r="B949" s="41"/>
      <c r="C949" s="42"/>
      <c r="D949" s="41"/>
    </row>
    <row r="950" spans="1:4">
      <c r="A950" s="16">
        <v>946</v>
      </c>
      <c r="B950" s="41"/>
      <c r="C950" s="42"/>
      <c r="D950" s="41"/>
    </row>
    <row r="951" spans="1:4">
      <c r="A951" s="16">
        <v>947</v>
      </c>
      <c r="B951" s="41"/>
      <c r="C951" s="42"/>
      <c r="D951" s="41"/>
    </row>
    <row r="952" spans="1:4">
      <c r="A952" s="16">
        <v>948</v>
      </c>
      <c r="B952" s="41"/>
      <c r="C952" s="42"/>
      <c r="D952" s="41"/>
    </row>
    <row r="953" spans="1:4">
      <c r="A953" s="16">
        <v>949</v>
      </c>
      <c r="B953" s="41"/>
      <c r="C953" s="42"/>
      <c r="D953" s="41"/>
    </row>
    <row r="954" spans="1:4">
      <c r="A954" s="16">
        <v>950</v>
      </c>
      <c r="B954" s="41"/>
      <c r="C954" s="42"/>
      <c r="D954" s="41"/>
    </row>
    <row r="955" spans="1:4">
      <c r="A955" s="16">
        <v>951</v>
      </c>
      <c r="B955" s="41"/>
      <c r="C955" s="42"/>
      <c r="D955" s="41"/>
    </row>
    <row r="956" spans="1:4">
      <c r="A956" s="16">
        <v>952</v>
      </c>
      <c r="B956" s="41"/>
      <c r="C956" s="42"/>
      <c r="D956" s="41"/>
    </row>
    <row r="957" spans="1:4">
      <c r="A957" s="16">
        <v>953</v>
      </c>
      <c r="B957" s="41"/>
      <c r="C957" s="42"/>
      <c r="D957" s="41"/>
    </row>
    <row r="958" spans="1:4">
      <c r="A958" s="16">
        <v>954</v>
      </c>
      <c r="B958" s="41"/>
      <c r="C958" s="42"/>
      <c r="D958" s="41"/>
    </row>
    <row r="959" spans="1:4">
      <c r="A959" s="16">
        <v>955</v>
      </c>
    </row>
  </sheetData>
  <mergeCells count="4">
    <mergeCell ref="A1:A4"/>
    <mergeCell ref="C1:D1"/>
    <mergeCell ref="C2:D2"/>
    <mergeCell ref="C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817"/>
  <sheetViews>
    <sheetView showGridLines="0" workbookViewId="0">
      <pane ySplit="4" topLeftCell="A5" activePane="bottomLeft" state="frozenSplit"/>
      <selection pane="bottomLeft" sqref="A1:XFD1048576"/>
    </sheetView>
  </sheetViews>
  <sheetFormatPr baseColWidth="10" defaultRowHeight="15"/>
  <cols>
    <col min="1" max="1" width="4.42578125" bestFit="1" customWidth="1"/>
    <col min="2" max="2" width="56.5703125" bestFit="1" customWidth="1"/>
    <col min="3" max="3" width="28.7109375" style="72" customWidth="1"/>
    <col min="4" max="4" width="32.140625" bestFit="1" customWidth="1"/>
  </cols>
  <sheetData>
    <row r="1" spans="1:4">
      <c r="A1" s="318" t="s">
        <v>14</v>
      </c>
      <c r="B1" s="2" t="s">
        <v>15</v>
      </c>
      <c r="C1" s="319" t="s">
        <v>31</v>
      </c>
      <c r="D1" s="320"/>
    </row>
    <row r="2" spans="1:4">
      <c r="A2" s="318"/>
      <c r="B2" s="2" t="s">
        <v>16</v>
      </c>
      <c r="C2" s="319" t="s">
        <v>44</v>
      </c>
      <c r="D2" s="320"/>
    </row>
    <row r="3" spans="1:4">
      <c r="A3" s="318"/>
      <c r="B3" s="2" t="s">
        <v>17</v>
      </c>
      <c r="C3" s="319" t="s">
        <v>725</v>
      </c>
      <c r="D3" s="320"/>
    </row>
    <row r="4" spans="1:4" ht="26.25" customHeight="1">
      <c r="A4" s="318"/>
      <c r="B4" s="31" t="s">
        <v>18</v>
      </c>
      <c r="C4" s="3" t="s">
        <v>41</v>
      </c>
      <c r="D4" s="31" t="s">
        <v>12</v>
      </c>
    </row>
    <row r="5" spans="1:4">
      <c r="A5" s="5">
        <v>1</v>
      </c>
      <c r="B5" s="199" t="s">
        <v>3028</v>
      </c>
      <c r="C5" s="1">
        <v>3500000</v>
      </c>
      <c r="D5" s="6" t="s">
        <v>1952</v>
      </c>
    </row>
    <row r="6" spans="1:4">
      <c r="A6" s="5">
        <v>2</v>
      </c>
      <c r="B6" s="199" t="s">
        <v>3029</v>
      </c>
      <c r="C6" s="321">
        <v>3500000</v>
      </c>
      <c r="D6" s="6" t="s">
        <v>1952</v>
      </c>
    </row>
    <row r="7" spans="1:4">
      <c r="A7" s="5">
        <v>3</v>
      </c>
      <c r="B7" s="199" t="s">
        <v>3030</v>
      </c>
      <c r="C7" s="321">
        <v>3500000</v>
      </c>
      <c r="D7" s="6" t="s">
        <v>1952</v>
      </c>
    </row>
    <row r="8" spans="1:4">
      <c r="A8" s="5">
        <v>4</v>
      </c>
      <c r="B8" s="199" t="s">
        <v>3031</v>
      </c>
      <c r="C8" s="321">
        <v>3500000</v>
      </c>
      <c r="D8" s="6" t="s">
        <v>1952</v>
      </c>
    </row>
    <row r="9" spans="1:4">
      <c r="A9" s="5">
        <v>5</v>
      </c>
      <c r="B9" s="199" t="s">
        <v>3032</v>
      </c>
      <c r="C9" s="321">
        <v>3450000</v>
      </c>
      <c r="D9" s="6" t="s">
        <v>1952</v>
      </c>
    </row>
    <row r="10" spans="1:4">
      <c r="A10" s="5">
        <v>6</v>
      </c>
      <c r="B10" s="199" t="s">
        <v>3033</v>
      </c>
      <c r="C10" s="321">
        <v>3500000</v>
      </c>
      <c r="D10" s="6" t="s">
        <v>1952</v>
      </c>
    </row>
    <row r="11" spans="1:4">
      <c r="A11" s="5">
        <v>7</v>
      </c>
      <c r="B11" s="199" t="s">
        <v>3034</v>
      </c>
      <c r="C11" s="321">
        <v>3500000</v>
      </c>
      <c r="D11" s="6" t="s">
        <v>1952</v>
      </c>
    </row>
    <row r="12" spans="1:4">
      <c r="A12" s="5">
        <v>8</v>
      </c>
      <c r="B12" s="199" t="s">
        <v>3035</v>
      </c>
      <c r="C12" s="321">
        <v>3500000</v>
      </c>
      <c r="D12" s="6" t="s">
        <v>1952</v>
      </c>
    </row>
    <row r="13" spans="1:4">
      <c r="A13" s="5">
        <v>9</v>
      </c>
      <c r="B13" s="199" t="s">
        <v>3036</v>
      </c>
      <c r="C13" s="321">
        <v>3500000</v>
      </c>
      <c r="D13" s="6" t="s">
        <v>1952</v>
      </c>
    </row>
    <row r="14" spans="1:4">
      <c r="A14" s="5">
        <v>10</v>
      </c>
      <c r="B14" s="199" t="s">
        <v>3037</v>
      </c>
      <c r="C14" s="321">
        <v>3500000</v>
      </c>
      <c r="D14" s="6" t="s">
        <v>1952</v>
      </c>
    </row>
    <row r="15" spans="1:4">
      <c r="A15" s="5">
        <v>11</v>
      </c>
      <c r="B15" s="199" t="s">
        <v>3038</v>
      </c>
      <c r="C15" s="321">
        <v>3500000</v>
      </c>
      <c r="D15" s="6" t="s">
        <v>1952</v>
      </c>
    </row>
    <row r="16" spans="1:4">
      <c r="A16" s="5">
        <v>12</v>
      </c>
      <c r="B16" s="199" t="s">
        <v>3039</v>
      </c>
      <c r="C16" s="321">
        <v>3500000</v>
      </c>
      <c r="D16" s="6" t="s">
        <v>1952</v>
      </c>
    </row>
    <row r="17" spans="1:4">
      <c r="A17" s="5">
        <v>13</v>
      </c>
      <c r="B17" s="199" t="s">
        <v>3040</v>
      </c>
      <c r="C17" s="321">
        <v>3500000</v>
      </c>
      <c r="D17" s="6" t="s">
        <v>1952</v>
      </c>
    </row>
    <row r="18" spans="1:4">
      <c r="A18" s="5">
        <v>14</v>
      </c>
      <c r="B18" s="199" t="s">
        <v>3041</v>
      </c>
      <c r="C18" s="321">
        <v>3500000</v>
      </c>
      <c r="D18" s="6" t="s">
        <v>1952</v>
      </c>
    </row>
    <row r="19" spans="1:4">
      <c r="A19" s="5">
        <v>15</v>
      </c>
      <c r="B19" s="199" t="s">
        <v>3042</v>
      </c>
      <c r="C19" s="321">
        <v>3500000</v>
      </c>
      <c r="D19" s="6" t="s">
        <v>1952</v>
      </c>
    </row>
    <row r="20" spans="1:4">
      <c r="A20" s="5">
        <v>16</v>
      </c>
      <c r="B20" s="199" t="s">
        <v>3043</v>
      </c>
      <c r="C20" s="321">
        <v>3500000</v>
      </c>
      <c r="D20" s="6" t="s">
        <v>1952</v>
      </c>
    </row>
    <row r="21" spans="1:4">
      <c r="A21" s="5">
        <v>17</v>
      </c>
      <c r="B21" s="199" t="s">
        <v>3044</v>
      </c>
      <c r="C21" s="321">
        <v>3500000</v>
      </c>
      <c r="D21" s="6" t="s">
        <v>1952</v>
      </c>
    </row>
    <row r="22" spans="1:4">
      <c r="A22" s="5">
        <v>18</v>
      </c>
      <c r="B22" s="199" t="s">
        <v>3045</v>
      </c>
      <c r="C22" s="321">
        <v>3500000</v>
      </c>
      <c r="D22" s="6" t="s">
        <v>1952</v>
      </c>
    </row>
    <row r="23" spans="1:4">
      <c r="A23" s="5">
        <v>19</v>
      </c>
      <c r="B23" s="199" t="s">
        <v>3046</v>
      </c>
      <c r="C23" s="321">
        <v>3500000</v>
      </c>
      <c r="D23" s="6" t="s">
        <v>1952</v>
      </c>
    </row>
    <row r="24" spans="1:4">
      <c r="A24" s="5">
        <v>20</v>
      </c>
      <c r="B24" s="199" t="s">
        <v>3047</v>
      </c>
      <c r="C24" s="321">
        <v>3500000</v>
      </c>
      <c r="D24" s="6" t="s">
        <v>1952</v>
      </c>
    </row>
    <row r="25" spans="1:4">
      <c r="A25" s="5">
        <v>21</v>
      </c>
      <c r="B25" s="199" t="s">
        <v>3048</v>
      </c>
      <c r="C25" s="321">
        <v>3500000</v>
      </c>
      <c r="D25" s="6" t="s">
        <v>1952</v>
      </c>
    </row>
    <row r="26" spans="1:4">
      <c r="A26" s="5">
        <v>22</v>
      </c>
      <c r="B26" s="199" t="s">
        <v>3049</v>
      </c>
      <c r="C26" s="321">
        <v>3500000</v>
      </c>
      <c r="D26" s="6" t="s">
        <v>1952</v>
      </c>
    </row>
    <row r="27" spans="1:4">
      <c r="A27" s="5">
        <v>23</v>
      </c>
      <c r="B27" s="199" t="s">
        <v>3050</v>
      </c>
      <c r="C27" s="321">
        <v>3500000</v>
      </c>
      <c r="D27" s="6" t="s">
        <v>1952</v>
      </c>
    </row>
    <row r="28" spans="1:4">
      <c r="A28" s="5">
        <v>24</v>
      </c>
      <c r="B28" s="199" t="s">
        <v>3051</v>
      </c>
      <c r="C28" s="321">
        <v>3500000</v>
      </c>
      <c r="D28" s="6" t="s">
        <v>1952</v>
      </c>
    </row>
    <row r="29" spans="1:4">
      <c r="A29" s="5">
        <v>25</v>
      </c>
      <c r="B29" s="199" t="s">
        <v>3052</v>
      </c>
      <c r="C29" s="321">
        <v>3500000</v>
      </c>
      <c r="D29" s="6" t="s">
        <v>1952</v>
      </c>
    </row>
    <row r="30" spans="1:4">
      <c r="A30" s="5">
        <v>26</v>
      </c>
      <c r="B30" s="199" t="s">
        <v>3053</v>
      </c>
      <c r="C30" s="321">
        <v>3500000</v>
      </c>
      <c r="D30" s="6" t="s">
        <v>1952</v>
      </c>
    </row>
    <row r="31" spans="1:4">
      <c r="A31" s="5">
        <v>27</v>
      </c>
      <c r="B31" s="199" t="s">
        <v>3054</v>
      </c>
      <c r="C31" s="321">
        <v>3500000</v>
      </c>
      <c r="D31" s="6" t="s">
        <v>1952</v>
      </c>
    </row>
    <row r="32" spans="1:4">
      <c r="A32" s="5">
        <v>28</v>
      </c>
      <c r="B32" s="199" t="s">
        <v>3055</v>
      </c>
      <c r="C32" s="321">
        <v>3000000</v>
      </c>
      <c r="D32" s="6" t="s">
        <v>1952</v>
      </c>
    </row>
    <row r="33" spans="1:4">
      <c r="A33" s="5">
        <v>29</v>
      </c>
      <c r="B33" s="199" t="s">
        <v>3056</v>
      </c>
      <c r="C33" s="321">
        <v>3500000</v>
      </c>
      <c r="D33" s="6" t="s">
        <v>1952</v>
      </c>
    </row>
    <row r="34" spans="1:4">
      <c r="A34" s="5">
        <v>30</v>
      </c>
      <c r="B34" s="199" t="s">
        <v>3057</v>
      </c>
      <c r="C34" s="321">
        <v>3500000</v>
      </c>
      <c r="D34" s="6" t="s">
        <v>1952</v>
      </c>
    </row>
    <row r="35" spans="1:4">
      <c r="A35" s="5">
        <v>31</v>
      </c>
      <c r="B35" s="322" t="s">
        <v>3058</v>
      </c>
      <c r="C35" s="321">
        <v>3500000</v>
      </c>
      <c r="D35" s="199" t="s">
        <v>698</v>
      </c>
    </row>
    <row r="36" spans="1:4">
      <c r="A36" s="5">
        <v>32</v>
      </c>
      <c r="B36" s="199" t="s">
        <v>3059</v>
      </c>
      <c r="C36" s="321">
        <v>3400000</v>
      </c>
      <c r="D36" s="199" t="s">
        <v>698</v>
      </c>
    </row>
    <row r="37" spans="1:4">
      <c r="A37" s="5">
        <v>33</v>
      </c>
      <c r="B37" s="199" t="s">
        <v>3060</v>
      </c>
      <c r="C37" s="321">
        <v>3500000</v>
      </c>
      <c r="D37" s="199" t="s">
        <v>698</v>
      </c>
    </row>
    <row r="38" spans="1:4">
      <c r="A38" s="5">
        <v>34</v>
      </c>
      <c r="B38" s="199" t="s">
        <v>3061</v>
      </c>
      <c r="C38" s="321">
        <v>3500000</v>
      </c>
      <c r="D38" s="199" t="s">
        <v>698</v>
      </c>
    </row>
    <row r="39" spans="1:4">
      <c r="A39" s="5">
        <v>35</v>
      </c>
      <c r="B39" s="199" t="s">
        <v>3062</v>
      </c>
      <c r="C39" s="321">
        <v>3500000</v>
      </c>
      <c r="D39" s="199" t="s">
        <v>698</v>
      </c>
    </row>
    <row r="40" spans="1:4">
      <c r="A40" s="5">
        <v>36</v>
      </c>
      <c r="B40" s="199" t="s">
        <v>3063</v>
      </c>
      <c r="C40" s="321">
        <v>3500000</v>
      </c>
      <c r="D40" s="199" t="s">
        <v>698</v>
      </c>
    </row>
    <row r="41" spans="1:4">
      <c r="A41" s="5">
        <v>37</v>
      </c>
      <c r="B41" s="199" t="s">
        <v>3064</v>
      </c>
      <c r="C41" s="321">
        <v>3500000</v>
      </c>
      <c r="D41" s="199" t="s">
        <v>698</v>
      </c>
    </row>
    <row r="42" spans="1:4">
      <c r="A42" s="5">
        <v>38</v>
      </c>
      <c r="B42" s="199" t="s">
        <v>3065</v>
      </c>
      <c r="C42" s="321">
        <v>3500000</v>
      </c>
      <c r="D42" s="199" t="s">
        <v>698</v>
      </c>
    </row>
    <row r="43" spans="1:4">
      <c r="A43" s="5">
        <v>39</v>
      </c>
      <c r="B43" s="199" t="s">
        <v>3066</v>
      </c>
      <c r="C43" s="321">
        <v>3500000</v>
      </c>
      <c r="D43" s="199" t="s">
        <v>698</v>
      </c>
    </row>
    <row r="44" spans="1:4">
      <c r="A44" s="5">
        <v>40</v>
      </c>
      <c r="B44" s="199" t="s">
        <v>3067</v>
      </c>
      <c r="C44" s="321">
        <v>3500000</v>
      </c>
      <c r="D44" s="199" t="s">
        <v>698</v>
      </c>
    </row>
    <row r="45" spans="1:4">
      <c r="A45" s="5">
        <v>41</v>
      </c>
      <c r="B45" s="199" t="s">
        <v>3068</v>
      </c>
      <c r="C45" s="321">
        <v>3500000</v>
      </c>
      <c r="D45" s="199" t="s">
        <v>698</v>
      </c>
    </row>
    <row r="46" spans="1:4">
      <c r="A46" s="5">
        <v>42</v>
      </c>
      <c r="B46" s="199" t="s">
        <v>3069</v>
      </c>
      <c r="C46" s="321">
        <v>3500000</v>
      </c>
      <c r="D46" s="199" t="s">
        <v>698</v>
      </c>
    </row>
    <row r="47" spans="1:4">
      <c r="A47" s="5">
        <v>43</v>
      </c>
      <c r="B47" s="199" t="s">
        <v>3070</v>
      </c>
      <c r="C47" s="321">
        <v>3500000</v>
      </c>
      <c r="D47" s="199" t="s">
        <v>698</v>
      </c>
    </row>
    <row r="48" spans="1:4">
      <c r="A48" s="5">
        <v>44</v>
      </c>
      <c r="B48" s="199" t="s">
        <v>3071</v>
      </c>
      <c r="C48" s="321">
        <v>3500000</v>
      </c>
      <c r="D48" s="199" t="s">
        <v>698</v>
      </c>
    </row>
    <row r="49" spans="1:4">
      <c r="A49" s="5">
        <v>45</v>
      </c>
      <c r="B49" s="199" t="s">
        <v>3072</v>
      </c>
      <c r="C49" s="321">
        <v>3350000</v>
      </c>
      <c r="D49" s="199" t="s">
        <v>698</v>
      </c>
    </row>
    <row r="50" spans="1:4">
      <c r="A50" s="5">
        <v>46</v>
      </c>
      <c r="B50" s="199" t="s">
        <v>3073</v>
      </c>
      <c r="C50" s="321">
        <v>3500000</v>
      </c>
      <c r="D50" s="199" t="s">
        <v>698</v>
      </c>
    </row>
    <row r="51" spans="1:4">
      <c r="A51" s="5">
        <v>47</v>
      </c>
      <c r="B51" s="199" t="s">
        <v>3074</v>
      </c>
      <c r="C51" s="321">
        <v>3500000</v>
      </c>
      <c r="D51" s="199" t="s">
        <v>698</v>
      </c>
    </row>
    <row r="52" spans="1:4">
      <c r="A52" s="5">
        <v>48</v>
      </c>
      <c r="B52" s="199" t="s">
        <v>3075</v>
      </c>
      <c r="C52" s="321">
        <v>3500000</v>
      </c>
      <c r="D52" s="199" t="s">
        <v>698</v>
      </c>
    </row>
    <row r="53" spans="1:4">
      <c r="A53" s="5">
        <v>49</v>
      </c>
      <c r="B53" s="199" t="s">
        <v>3076</v>
      </c>
      <c r="C53" s="321">
        <v>3500000</v>
      </c>
      <c r="D53" s="199" t="s">
        <v>698</v>
      </c>
    </row>
    <row r="54" spans="1:4">
      <c r="A54" s="5">
        <v>50</v>
      </c>
      <c r="B54" s="199" t="s">
        <v>3077</v>
      </c>
      <c r="C54" s="321">
        <v>3500000</v>
      </c>
      <c r="D54" s="199" t="s">
        <v>698</v>
      </c>
    </row>
    <row r="55" spans="1:4">
      <c r="A55" s="5">
        <v>51</v>
      </c>
      <c r="B55" s="199" t="s">
        <v>3078</v>
      </c>
      <c r="C55" s="321">
        <v>3500000</v>
      </c>
      <c r="D55" s="199" t="s">
        <v>698</v>
      </c>
    </row>
    <row r="56" spans="1:4">
      <c r="A56" s="5">
        <v>52</v>
      </c>
      <c r="B56" s="199" t="s">
        <v>3079</v>
      </c>
      <c r="C56" s="321">
        <v>3500000</v>
      </c>
      <c r="D56" s="199" t="s">
        <v>698</v>
      </c>
    </row>
    <row r="57" spans="1:4">
      <c r="A57" s="5">
        <v>53</v>
      </c>
      <c r="B57" s="199" t="s">
        <v>3080</v>
      </c>
      <c r="C57" s="321">
        <v>3500000</v>
      </c>
      <c r="D57" s="199" t="s">
        <v>698</v>
      </c>
    </row>
    <row r="58" spans="1:4">
      <c r="A58" s="5">
        <v>54</v>
      </c>
      <c r="B58" s="199" t="s">
        <v>3081</v>
      </c>
      <c r="C58" s="321">
        <v>3500000</v>
      </c>
      <c r="D58" s="199" t="s">
        <v>698</v>
      </c>
    </row>
    <row r="59" spans="1:4">
      <c r="A59" s="5">
        <v>55</v>
      </c>
      <c r="B59" s="199" t="s">
        <v>3082</v>
      </c>
      <c r="C59" s="321">
        <v>3500000</v>
      </c>
      <c r="D59" s="199" t="s">
        <v>698</v>
      </c>
    </row>
    <row r="60" spans="1:4">
      <c r="A60" s="5">
        <v>56</v>
      </c>
      <c r="B60" s="199" t="s">
        <v>3083</v>
      </c>
      <c r="C60" s="321">
        <v>3500000</v>
      </c>
      <c r="D60" s="199" t="s">
        <v>698</v>
      </c>
    </row>
    <row r="61" spans="1:4">
      <c r="A61" s="5">
        <v>57</v>
      </c>
      <c r="B61" s="199" t="s">
        <v>3084</v>
      </c>
      <c r="C61" s="321">
        <v>3500000</v>
      </c>
      <c r="D61" s="199" t="s">
        <v>698</v>
      </c>
    </row>
    <row r="62" spans="1:4">
      <c r="A62" s="5">
        <v>58</v>
      </c>
      <c r="B62" s="199" t="s">
        <v>3085</v>
      </c>
      <c r="C62" s="321">
        <v>3490000</v>
      </c>
      <c r="D62" s="199" t="s">
        <v>698</v>
      </c>
    </row>
    <row r="63" spans="1:4">
      <c r="A63" s="5">
        <v>59</v>
      </c>
      <c r="B63" s="199" t="s">
        <v>3086</v>
      </c>
      <c r="C63" s="321">
        <v>3500000</v>
      </c>
      <c r="D63" s="199" t="s">
        <v>698</v>
      </c>
    </row>
    <row r="64" spans="1:4">
      <c r="A64" s="5">
        <v>60</v>
      </c>
      <c r="B64" s="199" t="s">
        <v>3087</v>
      </c>
      <c r="C64" s="321">
        <v>3500000</v>
      </c>
      <c r="D64" s="199" t="s">
        <v>698</v>
      </c>
    </row>
    <row r="65" spans="1:4">
      <c r="A65" s="5">
        <v>61</v>
      </c>
      <c r="B65" s="199" t="s">
        <v>3088</v>
      </c>
      <c r="C65" s="321">
        <v>3500000</v>
      </c>
      <c r="D65" s="199" t="s">
        <v>698</v>
      </c>
    </row>
    <row r="66" spans="1:4">
      <c r="A66" s="5">
        <v>62</v>
      </c>
      <c r="B66" s="199" t="s">
        <v>3089</v>
      </c>
      <c r="C66" s="321">
        <v>3500000</v>
      </c>
      <c r="D66" s="199" t="s">
        <v>698</v>
      </c>
    </row>
    <row r="67" spans="1:4">
      <c r="A67" s="5">
        <v>63</v>
      </c>
      <c r="B67" s="199" t="s">
        <v>3090</v>
      </c>
      <c r="C67" s="321">
        <v>3500000</v>
      </c>
      <c r="D67" s="199" t="s">
        <v>698</v>
      </c>
    </row>
    <row r="68" spans="1:4">
      <c r="A68" s="5">
        <v>64</v>
      </c>
      <c r="B68" s="199" t="s">
        <v>3091</v>
      </c>
      <c r="C68" s="321">
        <v>3500000</v>
      </c>
      <c r="D68" s="199" t="s">
        <v>698</v>
      </c>
    </row>
    <row r="69" spans="1:4">
      <c r="A69" s="5">
        <v>65</v>
      </c>
      <c r="B69" s="199" t="s">
        <v>3092</v>
      </c>
      <c r="C69" s="321">
        <v>3500000</v>
      </c>
      <c r="D69" s="199" t="s">
        <v>698</v>
      </c>
    </row>
    <row r="70" spans="1:4">
      <c r="A70" s="5">
        <v>66</v>
      </c>
      <c r="B70" s="199" t="s">
        <v>3093</v>
      </c>
      <c r="C70" s="321">
        <v>3500000</v>
      </c>
      <c r="D70" s="199" t="s">
        <v>698</v>
      </c>
    </row>
    <row r="71" spans="1:4">
      <c r="A71" s="5">
        <v>67</v>
      </c>
      <c r="B71" s="199" t="s">
        <v>3094</v>
      </c>
      <c r="C71" s="321">
        <v>3500000</v>
      </c>
      <c r="D71" s="199" t="s">
        <v>698</v>
      </c>
    </row>
    <row r="72" spans="1:4">
      <c r="A72" s="5">
        <v>68</v>
      </c>
      <c r="B72" s="199" t="s">
        <v>3095</v>
      </c>
      <c r="C72" s="321">
        <v>3200000</v>
      </c>
      <c r="D72" s="199" t="s">
        <v>597</v>
      </c>
    </row>
    <row r="73" spans="1:4">
      <c r="A73" s="5">
        <v>69</v>
      </c>
      <c r="B73" s="199" t="s">
        <v>3096</v>
      </c>
      <c r="C73" s="321">
        <v>3250000</v>
      </c>
      <c r="D73" s="199" t="s">
        <v>597</v>
      </c>
    </row>
    <row r="74" spans="1:4">
      <c r="A74" s="5">
        <v>70</v>
      </c>
      <c r="B74" s="199" t="s">
        <v>3097</v>
      </c>
      <c r="C74" s="321">
        <v>3500000</v>
      </c>
      <c r="D74" s="199" t="s">
        <v>597</v>
      </c>
    </row>
    <row r="75" spans="1:4">
      <c r="A75" s="5">
        <v>71</v>
      </c>
      <c r="B75" s="199" t="s">
        <v>3098</v>
      </c>
      <c r="C75" s="321">
        <v>3300000</v>
      </c>
      <c r="D75" s="199" t="s">
        <v>597</v>
      </c>
    </row>
    <row r="76" spans="1:4">
      <c r="A76" s="5">
        <v>72</v>
      </c>
      <c r="B76" s="199" t="s">
        <v>3099</v>
      </c>
      <c r="C76" s="321">
        <v>3460000</v>
      </c>
      <c r="D76" s="199" t="s">
        <v>597</v>
      </c>
    </row>
    <row r="77" spans="1:4">
      <c r="A77" s="5">
        <v>73</v>
      </c>
      <c r="B77" s="199" t="s">
        <v>3100</v>
      </c>
      <c r="C77" s="321">
        <v>3300000</v>
      </c>
      <c r="D77" s="199" t="s">
        <v>597</v>
      </c>
    </row>
    <row r="78" spans="1:4">
      <c r="A78" s="5">
        <v>74</v>
      </c>
      <c r="B78" s="199" t="s">
        <v>3101</v>
      </c>
      <c r="C78" s="321">
        <v>3470000</v>
      </c>
      <c r="D78" s="199" t="s">
        <v>597</v>
      </c>
    </row>
    <row r="79" spans="1:4">
      <c r="A79" s="5">
        <v>75</v>
      </c>
      <c r="B79" s="199" t="s">
        <v>3102</v>
      </c>
      <c r="C79" s="321">
        <v>3500000</v>
      </c>
      <c r="D79" s="199" t="s">
        <v>597</v>
      </c>
    </row>
    <row r="80" spans="1:4">
      <c r="A80" s="5">
        <v>76</v>
      </c>
      <c r="B80" s="199" t="s">
        <v>3103</v>
      </c>
      <c r="C80" s="321">
        <v>3500000</v>
      </c>
      <c r="D80" s="199" t="s">
        <v>597</v>
      </c>
    </row>
    <row r="81" spans="1:4">
      <c r="A81" s="5">
        <v>77</v>
      </c>
      <c r="B81" s="199" t="s">
        <v>3104</v>
      </c>
      <c r="C81" s="321">
        <v>3500000</v>
      </c>
      <c r="D81" s="199" t="s">
        <v>597</v>
      </c>
    </row>
    <row r="82" spans="1:4">
      <c r="A82" s="5">
        <v>78</v>
      </c>
      <c r="B82" s="199" t="s">
        <v>3105</v>
      </c>
      <c r="C82" s="321">
        <v>3050000</v>
      </c>
      <c r="D82" s="199" t="s">
        <v>597</v>
      </c>
    </row>
    <row r="83" spans="1:4">
      <c r="A83" s="5">
        <v>79</v>
      </c>
      <c r="B83" s="199" t="s">
        <v>3106</v>
      </c>
      <c r="C83" s="321">
        <v>3300000</v>
      </c>
      <c r="D83" s="199" t="s">
        <v>597</v>
      </c>
    </row>
    <row r="84" spans="1:4">
      <c r="A84" s="5">
        <v>80</v>
      </c>
      <c r="B84" s="199" t="s">
        <v>3107</v>
      </c>
      <c r="C84" s="321">
        <v>3000000</v>
      </c>
      <c r="D84" s="199" t="s">
        <v>597</v>
      </c>
    </row>
    <row r="85" spans="1:4">
      <c r="A85" s="5">
        <v>81</v>
      </c>
      <c r="B85" s="199" t="s">
        <v>3108</v>
      </c>
      <c r="C85" s="321">
        <v>3500000</v>
      </c>
      <c r="D85" s="199" t="s">
        <v>597</v>
      </c>
    </row>
    <row r="86" spans="1:4">
      <c r="A86" s="5">
        <v>82</v>
      </c>
      <c r="B86" s="199" t="s">
        <v>3109</v>
      </c>
      <c r="C86" s="321">
        <v>3450000</v>
      </c>
      <c r="D86" s="199" t="s">
        <v>597</v>
      </c>
    </row>
    <row r="87" spans="1:4">
      <c r="A87" s="5">
        <v>83</v>
      </c>
      <c r="B87" s="199" t="s">
        <v>3110</v>
      </c>
      <c r="C87" s="321">
        <v>3200000</v>
      </c>
      <c r="D87" s="199" t="s">
        <v>597</v>
      </c>
    </row>
    <row r="88" spans="1:4">
      <c r="A88" s="5">
        <v>84</v>
      </c>
      <c r="B88" s="199" t="s">
        <v>3111</v>
      </c>
      <c r="C88" s="321">
        <v>3460000</v>
      </c>
      <c r="D88" s="199" t="s">
        <v>597</v>
      </c>
    </row>
    <row r="89" spans="1:4">
      <c r="A89" s="5">
        <v>85</v>
      </c>
      <c r="B89" s="199" t="s">
        <v>3112</v>
      </c>
      <c r="C89" s="321">
        <v>3400000</v>
      </c>
      <c r="D89" s="199" t="s">
        <v>597</v>
      </c>
    </row>
    <row r="90" spans="1:4">
      <c r="A90" s="5">
        <v>86</v>
      </c>
      <c r="B90" s="199" t="s">
        <v>3113</v>
      </c>
      <c r="C90" s="321">
        <v>3300000</v>
      </c>
      <c r="D90" s="199" t="s">
        <v>597</v>
      </c>
    </row>
    <row r="91" spans="1:4">
      <c r="A91" s="5">
        <v>87</v>
      </c>
      <c r="B91" s="199" t="s">
        <v>3114</v>
      </c>
      <c r="C91" s="321">
        <v>3500000</v>
      </c>
      <c r="D91" s="199" t="s">
        <v>597</v>
      </c>
    </row>
    <row r="92" spans="1:4">
      <c r="A92" s="5">
        <v>88</v>
      </c>
      <c r="B92" s="199" t="s">
        <v>3115</v>
      </c>
      <c r="C92" s="321">
        <v>3350000</v>
      </c>
      <c r="D92" s="199" t="s">
        <v>597</v>
      </c>
    </row>
    <row r="93" spans="1:4">
      <c r="A93" s="5">
        <v>89</v>
      </c>
      <c r="B93" s="199" t="s">
        <v>3116</v>
      </c>
      <c r="C93" s="321">
        <v>3349567</v>
      </c>
      <c r="D93" s="199" t="s">
        <v>597</v>
      </c>
    </row>
    <row r="94" spans="1:4">
      <c r="A94" s="5">
        <v>90</v>
      </c>
      <c r="B94" s="199" t="s">
        <v>3117</v>
      </c>
      <c r="C94" s="321">
        <v>3381679</v>
      </c>
      <c r="D94" s="199" t="s">
        <v>597</v>
      </c>
    </row>
    <row r="95" spans="1:4">
      <c r="A95" s="5">
        <v>91</v>
      </c>
      <c r="B95" s="199" t="s">
        <v>3118</v>
      </c>
      <c r="C95" s="321">
        <v>3200000</v>
      </c>
      <c r="D95" s="199" t="s">
        <v>597</v>
      </c>
    </row>
    <row r="96" spans="1:4">
      <c r="A96" s="5">
        <v>92</v>
      </c>
      <c r="B96" s="199" t="s">
        <v>3119</v>
      </c>
      <c r="C96" s="321">
        <v>3500000</v>
      </c>
      <c r="D96" s="199" t="s">
        <v>703</v>
      </c>
    </row>
    <row r="97" spans="1:4">
      <c r="A97" s="5">
        <v>93</v>
      </c>
      <c r="B97" s="199" t="s">
        <v>3120</v>
      </c>
      <c r="C97" s="321">
        <v>3480000</v>
      </c>
      <c r="D97" s="199" t="s">
        <v>703</v>
      </c>
    </row>
    <row r="98" spans="1:4">
      <c r="A98" s="5">
        <v>94</v>
      </c>
      <c r="B98" s="199" t="s">
        <v>3121</v>
      </c>
      <c r="C98" s="321">
        <v>3500000</v>
      </c>
      <c r="D98" s="199" t="s">
        <v>703</v>
      </c>
    </row>
    <row r="99" spans="1:4">
      <c r="A99" s="5">
        <v>95</v>
      </c>
      <c r="B99" s="199" t="s">
        <v>3122</v>
      </c>
      <c r="C99" s="321">
        <v>3300000</v>
      </c>
      <c r="D99" s="199" t="s">
        <v>703</v>
      </c>
    </row>
    <row r="100" spans="1:4">
      <c r="A100" s="5">
        <v>96</v>
      </c>
      <c r="B100" s="199" t="s">
        <v>3123</v>
      </c>
      <c r="C100" s="321">
        <v>3500000</v>
      </c>
      <c r="D100" s="199" t="s">
        <v>703</v>
      </c>
    </row>
    <row r="101" spans="1:4">
      <c r="A101" s="5">
        <v>97</v>
      </c>
      <c r="B101" s="199" t="s">
        <v>3124</v>
      </c>
      <c r="C101" s="321">
        <v>3300000</v>
      </c>
      <c r="D101" s="199" t="s">
        <v>703</v>
      </c>
    </row>
    <row r="102" spans="1:4">
      <c r="A102" s="5">
        <v>98</v>
      </c>
      <c r="B102" s="199" t="s">
        <v>3125</v>
      </c>
      <c r="C102" s="321">
        <v>3500000</v>
      </c>
      <c r="D102" s="199" t="s">
        <v>703</v>
      </c>
    </row>
    <row r="103" spans="1:4">
      <c r="A103" s="5">
        <v>99</v>
      </c>
      <c r="B103" s="199" t="s">
        <v>3126</v>
      </c>
      <c r="C103" s="321">
        <v>3500000</v>
      </c>
      <c r="D103" s="199" t="s">
        <v>703</v>
      </c>
    </row>
    <row r="104" spans="1:4">
      <c r="A104" s="5">
        <v>100</v>
      </c>
      <c r="B104" s="199" t="s">
        <v>3127</v>
      </c>
      <c r="C104" s="321">
        <v>3500000</v>
      </c>
      <c r="D104" s="199" t="s">
        <v>703</v>
      </c>
    </row>
    <row r="105" spans="1:4">
      <c r="A105" s="5">
        <v>101</v>
      </c>
      <c r="B105" s="199" t="s">
        <v>3128</v>
      </c>
      <c r="C105" s="321">
        <v>3500000</v>
      </c>
      <c r="D105" s="199" t="s">
        <v>703</v>
      </c>
    </row>
    <row r="106" spans="1:4">
      <c r="A106" s="5">
        <v>102</v>
      </c>
      <c r="B106" s="199" t="s">
        <v>3129</v>
      </c>
      <c r="C106" s="321">
        <v>3500000</v>
      </c>
      <c r="D106" s="199" t="s">
        <v>703</v>
      </c>
    </row>
    <row r="107" spans="1:4">
      <c r="A107" s="5">
        <v>103</v>
      </c>
      <c r="B107" s="199" t="s">
        <v>3130</v>
      </c>
      <c r="C107" s="321">
        <v>3450000</v>
      </c>
      <c r="D107" s="199" t="s">
        <v>703</v>
      </c>
    </row>
    <row r="108" spans="1:4">
      <c r="A108" s="5">
        <v>104</v>
      </c>
      <c r="B108" s="199" t="s">
        <v>3131</v>
      </c>
      <c r="C108" s="321">
        <v>3500000</v>
      </c>
      <c r="D108" s="199" t="s">
        <v>703</v>
      </c>
    </row>
    <row r="109" spans="1:4">
      <c r="A109" s="5">
        <v>105</v>
      </c>
      <c r="B109" s="199" t="s">
        <v>3132</v>
      </c>
      <c r="C109" s="321">
        <v>3500000</v>
      </c>
      <c r="D109" s="199" t="s">
        <v>703</v>
      </c>
    </row>
    <row r="110" spans="1:4">
      <c r="A110" s="5">
        <v>106</v>
      </c>
      <c r="B110" s="199" t="s">
        <v>3133</v>
      </c>
      <c r="C110" s="321">
        <v>3450000</v>
      </c>
      <c r="D110" s="199" t="s">
        <v>703</v>
      </c>
    </row>
    <row r="111" spans="1:4">
      <c r="A111" s="5">
        <v>107</v>
      </c>
      <c r="B111" s="199" t="s">
        <v>3134</v>
      </c>
      <c r="C111" s="321">
        <v>3500000</v>
      </c>
      <c r="D111" s="199" t="s">
        <v>703</v>
      </c>
    </row>
    <row r="112" spans="1:4">
      <c r="A112" s="5">
        <v>108</v>
      </c>
      <c r="B112" s="199" t="s">
        <v>3135</v>
      </c>
      <c r="C112" s="321">
        <v>3500000</v>
      </c>
      <c r="D112" s="199" t="s">
        <v>703</v>
      </c>
    </row>
    <row r="113" spans="1:4">
      <c r="A113" s="5">
        <v>109</v>
      </c>
      <c r="B113" s="199" t="s">
        <v>3136</v>
      </c>
      <c r="C113" s="321">
        <v>3500000</v>
      </c>
      <c r="D113" s="199" t="s">
        <v>703</v>
      </c>
    </row>
    <row r="114" spans="1:4">
      <c r="A114" s="5">
        <v>110</v>
      </c>
      <c r="B114" s="199" t="s">
        <v>3137</v>
      </c>
      <c r="C114" s="321">
        <v>3392500</v>
      </c>
      <c r="D114" s="199" t="s">
        <v>703</v>
      </c>
    </row>
    <row r="115" spans="1:4">
      <c r="A115" s="5">
        <v>111</v>
      </c>
      <c r="B115" s="199" t="s">
        <v>3138</v>
      </c>
      <c r="C115" s="321">
        <v>3500000</v>
      </c>
      <c r="D115" s="199" t="s">
        <v>703</v>
      </c>
    </row>
    <row r="116" spans="1:4">
      <c r="A116" s="5">
        <v>112</v>
      </c>
      <c r="B116" s="199" t="s">
        <v>3139</v>
      </c>
      <c r="C116" s="321">
        <v>3500000</v>
      </c>
      <c r="D116" s="199" t="s">
        <v>703</v>
      </c>
    </row>
    <row r="117" spans="1:4">
      <c r="A117" s="5">
        <v>113</v>
      </c>
      <c r="B117" s="199" t="s">
        <v>3140</v>
      </c>
      <c r="C117" s="321">
        <v>3500000</v>
      </c>
      <c r="D117" s="199" t="s">
        <v>703</v>
      </c>
    </row>
    <row r="118" spans="1:4">
      <c r="A118" s="5">
        <v>114</v>
      </c>
      <c r="B118" s="199" t="s">
        <v>3141</v>
      </c>
      <c r="C118" s="321">
        <v>3400000</v>
      </c>
      <c r="D118" s="199" t="s">
        <v>703</v>
      </c>
    </row>
    <row r="119" spans="1:4">
      <c r="A119" s="5">
        <v>115</v>
      </c>
      <c r="B119" s="199" t="s">
        <v>3142</v>
      </c>
      <c r="C119" s="321">
        <v>3500000</v>
      </c>
      <c r="D119" s="199" t="s">
        <v>703</v>
      </c>
    </row>
    <row r="120" spans="1:4">
      <c r="A120" s="5">
        <v>116</v>
      </c>
      <c r="B120" s="199" t="s">
        <v>3143</v>
      </c>
      <c r="C120" s="321">
        <v>3500000</v>
      </c>
      <c r="D120" s="199" t="s">
        <v>703</v>
      </c>
    </row>
    <row r="121" spans="1:4">
      <c r="A121" s="5">
        <v>117</v>
      </c>
      <c r="B121" s="199" t="s">
        <v>3144</v>
      </c>
      <c r="C121" s="321">
        <v>3500000</v>
      </c>
      <c r="D121" s="199" t="s">
        <v>705</v>
      </c>
    </row>
    <row r="122" spans="1:4">
      <c r="A122" s="5">
        <v>118</v>
      </c>
      <c r="B122" s="199" t="s">
        <v>3145</v>
      </c>
      <c r="C122" s="321">
        <v>3500000</v>
      </c>
      <c r="D122" s="199" t="s">
        <v>705</v>
      </c>
    </row>
    <row r="123" spans="1:4">
      <c r="A123" s="5">
        <v>119</v>
      </c>
      <c r="B123" s="199" t="s">
        <v>3146</v>
      </c>
      <c r="C123" s="321">
        <v>3500000</v>
      </c>
      <c r="D123" s="199" t="s">
        <v>705</v>
      </c>
    </row>
    <row r="124" spans="1:4">
      <c r="A124" s="5">
        <v>120</v>
      </c>
      <c r="B124" s="199" t="s">
        <v>3147</v>
      </c>
      <c r="C124" s="321">
        <v>3500000</v>
      </c>
      <c r="D124" s="199" t="s">
        <v>705</v>
      </c>
    </row>
    <row r="125" spans="1:4">
      <c r="A125" s="5">
        <v>121</v>
      </c>
      <c r="B125" s="199" t="s">
        <v>3148</v>
      </c>
      <c r="C125" s="321">
        <v>3500000</v>
      </c>
      <c r="D125" s="199" t="s">
        <v>705</v>
      </c>
    </row>
    <row r="126" spans="1:4">
      <c r="A126" s="5">
        <v>122</v>
      </c>
      <c r="B126" s="199" t="s">
        <v>3149</v>
      </c>
      <c r="C126" s="321">
        <v>3500000</v>
      </c>
      <c r="D126" s="199" t="s">
        <v>705</v>
      </c>
    </row>
    <row r="127" spans="1:4">
      <c r="A127" s="5">
        <v>123</v>
      </c>
      <c r="B127" s="199" t="s">
        <v>3150</v>
      </c>
      <c r="C127" s="321">
        <v>3500000</v>
      </c>
      <c r="D127" s="199" t="s">
        <v>705</v>
      </c>
    </row>
    <row r="128" spans="1:4">
      <c r="A128" s="5">
        <v>124</v>
      </c>
      <c r="B128" s="199" t="s">
        <v>3151</v>
      </c>
      <c r="C128" s="321">
        <v>3500000</v>
      </c>
      <c r="D128" s="199" t="s">
        <v>705</v>
      </c>
    </row>
    <row r="129" spans="1:4">
      <c r="A129" s="5">
        <v>125</v>
      </c>
      <c r="B129" s="199" t="s">
        <v>3152</v>
      </c>
      <c r="C129" s="321">
        <v>3500000</v>
      </c>
      <c r="D129" s="199" t="s">
        <v>705</v>
      </c>
    </row>
    <row r="130" spans="1:4">
      <c r="A130" s="5">
        <v>126</v>
      </c>
      <c r="B130" s="199" t="s">
        <v>3153</v>
      </c>
      <c r="C130" s="321">
        <v>3500000</v>
      </c>
      <c r="D130" s="199" t="s">
        <v>705</v>
      </c>
    </row>
    <row r="131" spans="1:4">
      <c r="A131" s="5">
        <v>127</v>
      </c>
      <c r="B131" s="199" t="s">
        <v>3154</v>
      </c>
      <c r="C131" s="321">
        <v>3500000</v>
      </c>
      <c r="D131" s="199" t="s">
        <v>705</v>
      </c>
    </row>
    <row r="132" spans="1:4">
      <c r="A132" s="5">
        <v>128</v>
      </c>
      <c r="B132" s="199" t="s">
        <v>3155</v>
      </c>
      <c r="C132" s="321">
        <v>3500000</v>
      </c>
      <c r="D132" s="199" t="s">
        <v>705</v>
      </c>
    </row>
    <row r="133" spans="1:4">
      <c r="A133" s="5">
        <v>129</v>
      </c>
      <c r="B133" s="199" t="s">
        <v>3156</v>
      </c>
      <c r="C133" s="321">
        <v>3500000</v>
      </c>
      <c r="D133" s="199" t="s">
        <v>705</v>
      </c>
    </row>
    <row r="134" spans="1:4">
      <c r="A134" s="5">
        <v>130</v>
      </c>
      <c r="B134" s="199" t="s">
        <v>3157</v>
      </c>
      <c r="C134" s="321">
        <v>3500000</v>
      </c>
      <c r="D134" s="199" t="s">
        <v>705</v>
      </c>
    </row>
    <row r="135" spans="1:4">
      <c r="A135" s="5">
        <v>131</v>
      </c>
      <c r="B135" s="199" t="s">
        <v>3158</v>
      </c>
      <c r="C135" s="321">
        <v>3500000</v>
      </c>
      <c r="D135" s="199" t="s">
        <v>705</v>
      </c>
    </row>
    <row r="136" spans="1:4">
      <c r="A136" s="5">
        <v>132</v>
      </c>
      <c r="B136" s="199" t="s">
        <v>3159</v>
      </c>
      <c r="C136" s="321">
        <v>3400000</v>
      </c>
      <c r="D136" s="199" t="s">
        <v>705</v>
      </c>
    </row>
    <row r="137" spans="1:4">
      <c r="A137" s="5">
        <v>133</v>
      </c>
      <c r="B137" s="199" t="s">
        <v>3160</v>
      </c>
      <c r="C137" s="321">
        <v>3500000</v>
      </c>
      <c r="D137" s="199" t="s">
        <v>705</v>
      </c>
    </row>
    <row r="138" spans="1:4">
      <c r="A138" s="5">
        <v>134</v>
      </c>
      <c r="B138" s="199" t="s">
        <v>3161</v>
      </c>
      <c r="C138" s="321">
        <v>3500000</v>
      </c>
      <c r="D138" s="199" t="s">
        <v>705</v>
      </c>
    </row>
    <row r="139" spans="1:4">
      <c r="A139" s="5">
        <v>135</v>
      </c>
      <c r="B139" s="199" t="s">
        <v>3162</v>
      </c>
      <c r="C139" s="321">
        <v>3500000</v>
      </c>
      <c r="D139" s="199" t="s">
        <v>705</v>
      </c>
    </row>
    <row r="140" spans="1:4">
      <c r="A140" s="5">
        <v>136</v>
      </c>
      <c r="B140" s="199" t="s">
        <v>3163</v>
      </c>
      <c r="C140" s="321">
        <v>3500000</v>
      </c>
      <c r="D140" s="199" t="s">
        <v>705</v>
      </c>
    </row>
    <row r="141" spans="1:4">
      <c r="A141" s="5">
        <v>137</v>
      </c>
      <c r="B141" s="199" t="s">
        <v>3164</v>
      </c>
      <c r="C141" s="321">
        <v>3500000</v>
      </c>
      <c r="D141" s="199" t="s">
        <v>705</v>
      </c>
    </row>
    <row r="142" spans="1:4">
      <c r="A142" s="5">
        <v>138</v>
      </c>
      <c r="B142" s="199" t="s">
        <v>3165</v>
      </c>
      <c r="C142" s="321">
        <v>3500000</v>
      </c>
      <c r="D142" s="199" t="s">
        <v>705</v>
      </c>
    </row>
    <row r="143" spans="1:4">
      <c r="A143" s="5">
        <v>139</v>
      </c>
      <c r="B143" s="199" t="s">
        <v>3166</v>
      </c>
      <c r="C143" s="321">
        <v>3500000</v>
      </c>
      <c r="D143" s="199" t="s">
        <v>705</v>
      </c>
    </row>
    <row r="144" spans="1:4">
      <c r="A144" s="5">
        <v>140</v>
      </c>
      <c r="B144" s="199" t="s">
        <v>3167</v>
      </c>
      <c r="C144" s="321">
        <v>3500000</v>
      </c>
      <c r="D144" s="199" t="s">
        <v>705</v>
      </c>
    </row>
    <row r="145" spans="1:4">
      <c r="A145" s="5">
        <v>141</v>
      </c>
      <c r="B145" s="199" t="s">
        <v>3168</v>
      </c>
      <c r="C145" s="321">
        <v>3450000</v>
      </c>
      <c r="D145" s="199" t="s">
        <v>705</v>
      </c>
    </row>
    <row r="146" spans="1:4">
      <c r="A146" s="5">
        <v>142</v>
      </c>
      <c r="B146" s="199" t="s">
        <v>3169</v>
      </c>
      <c r="C146" s="321">
        <v>3500000</v>
      </c>
      <c r="D146" s="199" t="s">
        <v>705</v>
      </c>
    </row>
    <row r="147" spans="1:4">
      <c r="A147" s="5">
        <v>143</v>
      </c>
      <c r="B147" s="199" t="s">
        <v>3170</v>
      </c>
      <c r="C147" s="321">
        <v>3300000</v>
      </c>
      <c r="D147" s="199" t="s">
        <v>705</v>
      </c>
    </row>
    <row r="148" spans="1:4">
      <c r="A148" s="5">
        <v>144</v>
      </c>
      <c r="B148" s="199" t="s">
        <v>3171</v>
      </c>
      <c r="C148" s="321">
        <v>3500000</v>
      </c>
      <c r="D148" s="199" t="s">
        <v>705</v>
      </c>
    </row>
    <row r="149" spans="1:4">
      <c r="A149" s="5">
        <v>145</v>
      </c>
      <c r="B149" s="199" t="s">
        <v>3172</v>
      </c>
      <c r="C149" s="321">
        <v>3500000</v>
      </c>
      <c r="D149" s="199" t="s">
        <v>705</v>
      </c>
    </row>
    <row r="150" spans="1:4">
      <c r="A150" s="5">
        <v>146</v>
      </c>
      <c r="B150" s="199" t="s">
        <v>3173</v>
      </c>
      <c r="C150" s="321">
        <v>3500000</v>
      </c>
      <c r="D150" s="199" t="s">
        <v>705</v>
      </c>
    </row>
    <row r="151" spans="1:4">
      <c r="A151" s="5">
        <v>147</v>
      </c>
      <c r="B151" s="199" t="s">
        <v>3174</v>
      </c>
      <c r="C151" s="321">
        <v>3500000</v>
      </c>
      <c r="D151" s="199" t="s">
        <v>705</v>
      </c>
    </row>
    <row r="152" spans="1:4">
      <c r="A152" s="5">
        <v>148</v>
      </c>
      <c r="B152" s="199" t="s">
        <v>3175</v>
      </c>
      <c r="C152" s="321">
        <v>3500000</v>
      </c>
      <c r="D152" s="199" t="s">
        <v>705</v>
      </c>
    </row>
    <row r="153" spans="1:4">
      <c r="A153" s="5">
        <v>149</v>
      </c>
      <c r="B153" s="199" t="s">
        <v>3176</v>
      </c>
      <c r="C153" s="321">
        <v>3475000</v>
      </c>
      <c r="D153" s="199" t="s">
        <v>705</v>
      </c>
    </row>
    <row r="154" spans="1:4">
      <c r="A154" s="5">
        <v>150</v>
      </c>
      <c r="B154" s="199" t="s">
        <v>3177</v>
      </c>
      <c r="C154" s="321">
        <v>3400000</v>
      </c>
      <c r="D154" s="199" t="s">
        <v>705</v>
      </c>
    </row>
    <row r="155" spans="1:4">
      <c r="A155" s="5">
        <v>151</v>
      </c>
      <c r="B155" s="199" t="s">
        <v>3178</v>
      </c>
      <c r="C155" s="321">
        <v>3500000</v>
      </c>
      <c r="D155" s="199" t="s">
        <v>705</v>
      </c>
    </row>
    <row r="156" spans="1:4">
      <c r="A156" s="5">
        <v>152</v>
      </c>
      <c r="B156" s="199" t="s">
        <v>3179</v>
      </c>
      <c r="C156" s="321">
        <v>3500000</v>
      </c>
      <c r="D156" s="199" t="s">
        <v>705</v>
      </c>
    </row>
    <row r="157" spans="1:4">
      <c r="A157" s="5">
        <v>153</v>
      </c>
      <c r="B157" s="199" t="s">
        <v>3180</v>
      </c>
      <c r="C157" s="321">
        <v>3500000</v>
      </c>
      <c r="D157" s="199" t="s">
        <v>705</v>
      </c>
    </row>
    <row r="158" spans="1:4">
      <c r="A158" s="5">
        <v>154</v>
      </c>
      <c r="B158" s="199" t="s">
        <v>3181</v>
      </c>
      <c r="C158" s="321">
        <v>3300000</v>
      </c>
      <c r="D158" s="199" t="s">
        <v>705</v>
      </c>
    </row>
    <row r="159" spans="1:4">
      <c r="A159" s="5">
        <v>155</v>
      </c>
      <c r="B159" s="199" t="s">
        <v>3182</v>
      </c>
      <c r="C159" s="321">
        <v>3500000</v>
      </c>
      <c r="D159" s="199" t="s">
        <v>705</v>
      </c>
    </row>
    <row r="160" spans="1:4">
      <c r="A160" s="5">
        <v>156</v>
      </c>
      <c r="B160" s="199" t="s">
        <v>3183</v>
      </c>
      <c r="C160" s="321">
        <v>3500000</v>
      </c>
      <c r="D160" s="199" t="s">
        <v>705</v>
      </c>
    </row>
    <row r="161" spans="1:4">
      <c r="A161" s="5">
        <v>157</v>
      </c>
      <c r="B161" s="199" t="s">
        <v>3184</v>
      </c>
      <c r="C161" s="321">
        <v>3500000</v>
      </c>
      <c r="D161" s="199" t="s">
        <v>705</v>
      </c>
    </row>
    <row r="162" spans="1:4">
      <c r="A162" s="5">
        <v>158</v>
      </c>
      <c r="B162" s="199" t="s">
        <v>3185</v>
      </c>
      <c r="C162" s="321">
        <v>3497000</v>
      </c>
      <c r="D162" s="199" t="s">
        <v>705</v>
      </c>
    </row>
    <row r="163" spans="1:4">
      <c r="A163" s="5">
        <v>159</v>
      </c>
      <c r="B163" s="199" t="s">
        <v>3186</v>
      </c>
      <c r="C163" s="321">
        <v>3500000</v>
      </c>
      <c r="D163" s="199" t="s">
        <v>705</v>
      </c>
    </row>
    <row r="164" spans="1:4">
      <c r="A164" s="5">
        <v>160</v>
      </c>
      <c r="B164" s="199" t="s">
        <v>3187</v>
      </c>
      <c r="C164" s="321">
        <v>3500000</v>
      </c>
      <c r="D164" s="199" t="s">
        <v>705</v>
      </c>
    </row>
    <row r="165" spans="1:4">
      <c r="A165" s="5">
        <v>161</v>
      </c>
      <c r="B165" s="199" t="s">
        <v>3188</v>
      </c>
      <c r="C165" s="321">
        <v>3500000</v>
      </c>
      <c r="D165" s="199" t="s">
        <v>705</v>
      </c>
    </row>
    <row r="166" spans="1:4">
      <c r="A166" s="5">
        <v>162</v>
      </c>
      <c r="B166" s="199" t="s">
        <v>3189</v>
      </c>
      <c r="C166" s="321">
        <v>3500000</v>
      </c>
      <c r="D166" s="199" t="s">
        <v>705</v>
      </c>
    </row>
    <row r="167" spans="1:4">
      <c r="A167" s="5">
        <v>163</v>
      </c>
      <c r="B167" s="199" t="s">
        <v>3190</v>
      </c>
      <c r="C167" s="321">
        <v>3500000</v>
      </c>
      <c r="D167" s="199" t="s">
        <v>705</v>
      </c>
    </row>
    <row r="168" spans="1:4">
      <c r="A168" s="5">
        <v>164</v>
      </c>
      <c r="B168" s="199" t="s">
        <v>3191</v>
      </c>
      <c r="C168" s="321">
        <v>3500000</v>
      </c>
      <c r="D168" s="199" t="s">
        <v>705</v>
      </c>
    </row>
    <row r="169" spans="1:4">
      <c r="A169" s="5">
        <v>165</v>
      </c>
      <c r="B169" s="199" t="s">
        <v>3192</v>
      </c>
      <c r="C169" s="321">
        <v>3500000</v>
      </c>
      <c r="D169" s="199" t="s">
        <v>705</v>
      </c>
    </row>
    <row r="170" spans="1:4">
      <c r="A170" s="5">
        <v>166</v>
      </c>
      <c r="B170" s="199" t="s">
        <v>3193</v>
      </c>
      <c r="C170" s="321">
        <v>3500000</v>
      </c>
      <c r="D170" s="199" t="s">
        <v>705</v>
      </c>
    </row>
    <row r="171" spans="1:4">
      <c r="A171" s="5">
        <v>167</v>
      </c>
      <c r="B171" s="199" t="s">
        <v>3194</v>
      </c>
      <c r="C171" s="321">
        <v>3500000</v>
      </c>
      <c r="D171" s="199" t="s">
        <v>705</v>
      </c>
    </row>
    <row r="172" spans="1:4">
      <c r="A172" s="5">
        <v>168</v>
      </c>
      <c r="B172" s="199" t="s">
        <v>3195</v>
      </c>
      <c r="C172" s="321">
        <v>3350000</v>
      </c>
      <c r="D172" s="199" t="s">
        <v>705</v>
      </c>
    </row>
    <row r="173" spans="1:4">
      <c r="A173" s="5">
        <v>169</v>
      </c>
      <c r="B173" s="199" t="s">
        <v>3196</v>
      </c>
      <c r="C173" s="321">
        <v>3500000</v>
      </c>
      <c r="D173" s="199" t="s">
        <v>705</v>
      </c>
    </row>
    <row r="174" spans="1:4">
      <c r="A174" s="5">
        <v>170</v>
      </c>
      <c r="B174" s="199" t="s">
        <v>3197</v>
      </c>
      <c r="C174" s="321">
        <v>3500000</v>
      </c>
      <c r="D174" s="199" t="s">
        <v>705</v>
      </c>
    </row>
    <row r="175" spans="1:4">
      <c r="A175" s="5">
        <v>171</v>
      </c>
      <c r="B175" s="199" t="s">
        <v>3198</v>
      </c>
      <c r="C175" s="321">
        <v>3500000</v>
      </c>
      <c r="D175" s="199" t="s">
        <v>705</v>
      </c>
    </row>
    <row r="176" spans="1:4">
      <c r="A176" s="5">
        <v>172</v>
      </c>
      <c r="B176" s="199" t="s">
        <v>3199</v>
      </c>
      <c r="C176" s="321">
        <v>3500000</v>
      </c>
      <c r="D176" s="199" t="s">
        <v>705</v>
      </c>
    </row>
    <row r="177" spans="1:4">
      <c r="A177" s="5">
        <v>173</v>
      </c>
      <c r="B177" s="199" t="s">
        <v>3200</v>
      </c>
      <c r="C177" s="321">
        <v>3500000</v>
      </c>
      <c r="D177" s="199" t="s">
        <v>705</v>
      </c>
    </row>
    <row r="178" spans="1:4">
      <c r="A178" s="5">
        <v>174</v>
      </c>
      <c r="B178" s="199" t="s">
        <v>3201</v>
      </c>
      <c r="C178" s="321">
        <v>3500000</v>
      </c>
      <c r="D178" s="199" t="s">
        <v>705</v>
      </c>
    </row>
    <row r="179" spans="1:4">
      <c r="A179" s="5">
        <v>175</v>
      </c>
      <c r="B179" s="199" t="s">
        <v>3202</v>
      </c>
      <c r="C179" s="321">
        <v>3500000</v>
      </c>
      <c r="D179" s="199" t="s">
        <v>705</v>
      </c>
    </row>
    <row r="180" spans="1:4">
      <c r="A180" s="5">
        <v>176</v>
      </c>
      <c r="B180" s="199" t="s">
        <v>3203</v>
      </c>
      <c r="C180" s="321">
        <v>3500000</v>
      </c>
      <c r="D180" s="199" t="s">
        <v>705</v>
      </c>
    </row>
    <row r="181" spans="1:4">
      <c r="A181" s="5">
        <v>177</v>
      </c>
      <c r="B181" s="199" t="s">
        <v>3204</v>
      </c>
      <c r="C181" s="321">
        <v>3500000</v>
      </c>
      <c r="D181" s="199" t="s">
        <v>705</v>
      </c>
    </row>
    <row r="182" spans="1:4">
      <c r="A182" s="5">
        <v>178</v>
      </c>
      <c r="B182" s="199" t="s">
        <v>3205</v>
      </c>
      <c r="C182" s="321">
        <v>3500000</v>
      </c>
      <c r="D182" s="199" t="s">
        <v>705</v>
      </c>
    </row>
    <row r="183" spans="1:4">
      <c r="A183" s="5">
        <v>179</v>
      </c>
      <c r="B183" s="199" t="s">
        <v>3206</v>
      </c>
      <c r="C183" s="321">
        <v>3500000</v>
      </c>
      <c r="D183" s="199" t="s">
        <v>705</v>
      </c>
    </row>
    <row r="184" spans="1:4">
      <c r="A184" s="5">
        <v>180</v>
      </c>
      <c r="B184" s="199" t="s">
        <v>3207</v>
      </c>
      <c r="C184" s="321">
        <v>3500000</v>
      </c>
      <c r="D184" s="199" t="s">
        <v>705</v>
      </c>
    </row>
    <row r="185" spans="1:4">
      <c r="A185" s="5">
        <v>181</v>
      </c>
      <c r="B185" s="199" t="s">
        <v>3208</v>
      </c>
      <c r="C185" s="321">
        <v>3000000</v>
      </c>
      <c r="D185" s="199" t="s">
        <v>705</v>
      </c>
    </row>
    <row r="186" spans="1:4">
      <c r="A186" s="5">
        <v>182</v>
      </c>
      <c r="B186" s="199" t="s">
        <v>3209</v>
      </c>
      <c r="C186" s="321">
        <v>3500000</v>
      </c>
      <c r="D186" s="199" t="s">
        <v>705</v>
      </c>
    </row>
    <row r="187" spans="1:4">
      <c r="A187" s="5">
        <v>183</v>
      </c>
      <c r="B187" s="199" t="s">
        <v>3210</v>
      </c>
      <c r="C187" s="321">
        <v>3500000</v>
      </c>
      <c r="D187" s="199" t="s">
        <v>705</v>
      </c>
    </row>
    <row r="188" spans="1:4">
      <c r="A188" s="5">
        <v>184</v>
      </c>
      <c r="B188" s="199" t="s">
        <v>3211</v>
      </c>
      <c r="C188" s="321">
        <v>3500000</v>
      </c>
      <c r="D188" s="199" t="s">
        <v>705</v>
      </c>
    </row>
    <row r="189" spans="1:4">
      <c r="A189" s="5">
        <v>185</v>
      </c>
      <c r="B189" s="199" t="s">
        <v>3212</v>
      </c>
      <c r="C189" s="321">
        <v>3500000</v>
      </c>
      <c r="D189" s="199" t="s">
        <v>705</v>
      </c>
    </row>
    <row r="190" spans="1:4">
      <c r="A190" s="5">
        <v>186</v>
      </c>
      <c r="B190" s="199" t="s">
        <v>3213</v>
      </c>
      <c r="C190" s="321">
        <v>3500000</v>
      </c>
      <c r="D190" s="199" t="s">
        <v>705</v>
      </c>
    </row>
    <row r="191" spans="1:4">
      <c r="A191" s="5">
        <v>187</v>
      </c>
      <c r="B191" s="199" t="s">
        <v>3214</v>
      </c>
      <c r="C191" s="321">
        <v>3440000</v>
      </c>
      <c r="D191" s="199" t="s">
        <v>705</v>
      </c>
    </row>
    <row r="192" spans="1:4">
      <c r="A192" s="5">
        <v>188</v>
      </c>
      <c r="B192" s="199" t="s">
        <v>3215</v>
      </c>
      <c r="C192" s="321">
        <v>3500000</v>
      </c>
      <c r="D192" s="199" t="s">
        <v>705</v>
      </c>
    </row>
    <row r="193" spans="1:4">
      <c r="A193" s="5">
        <v>189</v>
      </c>
      <c r="B193" s="199" t="s">
        <v>3216</v>
      </c>
      <c r="C193" s="321">
        <v>3500000</v>
      </c>
      <c r="D193" s="199" t="s">
        <v>705</v>
      </c>
    </row>
    <row r="194" spans="1:4">
      <c r="A194" s="5">
        <v>190</v>
      </c>
      <c r="B194" s="199" t="s">
        <v>3217</v>
      </c>
      <c r="C194" s="321">
        <v>3500000</v>
      </c>
      <c r="D194" s="199" t="s">
        <v>705</v>
      </c>
    </row>
    <row r="195" spans="1:4">
      <c r="A195" s="5">
        <v>191</v>
      </c>
      <c r="B195" s="199" t="s">
        <v>3218</v>
      </c>
      <c r="C195" s="321">
        <v>3500000</v>
      </c>
      <c r="D195" s="199" t="s">
        <v>705</v>
      </c>
    </row>
    <row r="196" spans="1:4">
      <c r="A196" s="5">
        <v>192</v>
      </c>
      <c r="B196" s="199" t="s">
        <v>3219</v>
      </c>
      <c r="C196" s="321">
        <v>3250000</v>
      </c>
      <c r="D196" s="199" t="s">
        <v>705</v>
      </c>
    </row>
    <row r="197" spans="1:4">
      <c r="A197" s="5">
        <v>193</v>
      </c>
      <c r="B197" s="199" t="s">
        <v>3220</v>
      </c>
      <c r="C197" s="321">
        <v>3500000</v>
      </c>
      <c r="D197" s="199" t="s">
        <v>705</v>
      </c>
    </row>
    <row r="198" spans="1:4">
      <c r="A198" s="5">
        <v>194</v>
      </c>
      <c r="B198" s="199" t="s">
        <v>3221</v>
      </c>
      <c r="C198" s="321">
        <v>3500000</v>
      </c>
      <c r="D198" s="199" t="s">
        <v>705</v>
      </c>
    </row>
    <row r="199" spans="1:4">
      <c r="A199" s="5">
        <v>195</v>
      </c>
      <c r="B199" s="199" t="s">
        <v>3222</v>
      </c>
      <c r="C199" s="321">
        <v>3500000</v>
      </c>
      <c r="D199" s="199" t="s">
        <v>705</v>
      </c>
    </row>
    <row r="200" spans="1:4">
      <c r="A200" s="5">
        <v>196</v>
      </c>
      <c r="B200" s="199" t="s">
        <v>3223</v>
      </c>
      <c r="C200" s="321">
        <v>3500000</v>
      </c>
      <c r="D200" s="199" t="s">
        <v>705</v>
      </c>
    </row>
    <row r="201" spans="1:4">
      <c r="A201" s="5">
        <v>197</v>
      </c>
      <c r="B201" s="199" t="s">
        <v>3224</v>
      </c>
      <c r="C201" s="321">
        <v>3500000</v>
      </c>
      <c r="D201" s="199" t="s">
        <v>705</v>
      </c>
    </row>
    <row r="202" spans="1:4">
      <c r="A202" s="5">
        <v>198</v>
      </c>
      <c r="B202" s="199" t="s">
        <v>3225</v>
      </c>
      <c r="C202" s="321">
        <v>3500000</v>
      </c>
      <c r="D202" s="199" t="s">
        <v>705</v>
      </c>
    </row>
    <row r="203" spans="1:4">
      <c r="A203" s="5">
        <v>199</v>
      </c>
      <c r="B203" s="199" t="s">
        <v>3226</v>
      </c>
      <c r="C203" s="321">
        <v>3500000</v>
      </c>
      <c r="D203" s="199" t="s">
        <v>705</v>
      </c>
    </row>
    <row r="204" spans="1:4">
      <c r="A204" s="5">
        <v>200</v>
      </c>
      <c r="B204" s="199" t="s">
        <v>3227</v>
      </c>
      <c r="C204" s="321">
        <v>3496370</v>
      </c>
      <c r="D204" s="199" t="s">
        <v>705</v>
      </c>
    </row>
    <row r="205" spans="1:4">
      <c r="A205" s="5">
        <v>201</v>
      </c>
      <c r="B205" s="199" t="s">
        <v>3228</v>
      </c>
      <c r="C205" s="321">
        <v>3500000</v>
      </c>
      <c r="D205" s="199" t="s">
        <v>705</v>
      </c>
    </row>
    <row r="206" spans="1:4">
      <c r="A206" s="5">
        <v>202</v>
      </c>
      <c r="B206" s="199" t="s">
        <v>3229</v>
      </c>
      <c r="C206" s="321">
        <v>3500000</v>
      </c>
      <c r="D206" s="199" t="s">
        <v>705</v>
      </c>
    </row>
    <row r="207" spans="1:4">
      <c r="A207" s="5">
        <v>203</v>
      </c>
      <c r="B207" s="199" t="s">
        <v>3230</v>
      </c>
      <c r="C207" s="321">
        <v>3500000</v>
      </c>
      <c r="D207" s="199" t="s">
        <v>705</v>
      </c>
    </row>
    <row r="208" spans="1:4">
      <c r="A208" s="5">
        <v>204</v>
      </c>
      <c r="B208" s="199" t="s">
        <v>3231</v>
      </c>
      <c r="C208" s="321">
        <v>3500000</v>
      </c>
      <c r="D208" s="199" t="s">
        <v>705</v>
      </c>
    </row>
    <row r="209" spans="1:4">
      <c r="A209" s="5">
        <v>205</v>
      </c>
      <c r="B209" s="199" t="s">
        <v>3232</v>
      </c>
      <c r="C209" s="321">
        <v>3300000</v>
      </c>
      <c r="D209" s="199" t="s">
        <v>705</v>
      </c>
    </row>
    <row r="210" spans="1:4">
      <c r="A210" s="5">
        <v>206</v>
      </c>
      <c r="B210" s="199" t="s">
        <v>3233</v>
      </c>
      <c r="C210" s="321">
        <v>3500000</v>
      </c>
      <c r="D210" s="199" t="s">
        <v>705</v>
      </c>
    </row>
    <row r="211" spans="1:4">
      <c r="A211" s="5">
        <v>207</v>
      </c>
      <c r="B211" s="199" t="s">
        <v>3234</v>
      </c>
      <c r="C211" s="321">
        <v>3500000</v>
      </c>
      <c r="D211" s="199" t="s">
        <v>705</v>
      </c>
    </row>
    <row r="212" spans="1:4">
      <c r="A212" s="5">
        <v>208</v>
      </c>
      <c r="B212" s="199" t="s">
        <v>3235</v>
      </c>
      <c r="C212" s="321">
        <v>3500000</v>
      </c>
      <c r="D212" s="199" t="s">
        <v>705</v>
      </c>
    </row>
    <row r="213" spans="1:4">
      <c r="A213" s="5">
        <v>209</v>
      </c>
      <c r="B213" s="199" t="s">
        <v>3236</v>
      </c>
      <c r="C213" s="321">
        <v>3490000</v>
      </c>
      <c r="D213" s="199" t="s">
        <v>705</v>
      </c>
    </row>
    <row r="214" spans="1:4">
      <c r="A214" s="5">
        <v>210</v>
      </c>
      <c r="B214" s="199" t="s">
        <v>3237</v>
      </c>
      <c r="C214" s="321">
        <v>3500000</v>
      </c>
      <c r="D214" s="199" t="s">
        <v>705</v>
      </c>
    </row>
    <row r="215" spans="1:4">
      <c r="A215" s="5">
        <v>211</v>
      </c>
      <c r="B215" s="199" t="s">
        <v>3238</v>
      </c>
      <c r="C215" s="321">
        <v>3500000</v>
      </c>
      <c r="D215" s="199" t="s">
        <v>705</v>
      </c>
    </row>
    <row r="216" spans="1:4">
      <c r="A216" s="5">
        <v>212</v>
      </c>
      <c r="B216" s="199" t="s">
        <v>3239</v>
      </c>
      <c r="C216" s="321">
        <v>3500000</v>
      </c>
      <c r="D216" s="199" t="s">
        <v>705</v>
      </c>
    </row>
    <row r="217" spans="1:4">
      <c r="A217" s="5">
        <v>213</v>
      </c>
      <c r="B217" s="199" t="s">
        <v>3240</v>
      </c>
      <c r="C217" s="321">
        <v>3500000</v>
      </c>
      <c r="D217" s="199" t="s">
        <v>705</v>
      </c>
    </row>
    <row r="218" spans="1:4">
      <c r="A218" s="5">
        <v>214</v>
      </c>
      <c r="B218" s="199" t="s">
        <v>3241</v>
      </c>
      <c r="C218" s="321">
        <v>3500000</v>
      </c>
      <c r="D218" s="199" t="s">
        <v>705</v>
      </c>
    </row>
    <row r="219" spans="1:4">
      <c r="A219" s="5">
        <v>215</v>
      </c>
      <c r="B219" s="199" t="s">
        <v>3242</v>
      </c>
      <c r="C219" s="321">
        <v>3500000</v>
      </c>
      <c r="D219" s="199" t="s">
        <v>705</v>
      </c>
    </row>
    <row r="220" spans="1:4">
      <c r="A220" s="5">
        <v>216</v>
      </c>
      <c r="B220" s="199" t="s">
        <v>3243</v>
      </c>
      <c r="C220" s="321">
        <v>3500000</v>
      </c>
      <c r="D220" s="199" t="s">
        <v>705</v>
      </c>
    </row>
    <row r="221" spans="1:4">
      <c r="A221" s="5">
        <v>217</v>
      </c>
      <c r="B221" s="199" t="s">
        <v>3244</v>
      </c>
      <c r="C221" s="321">
        <v>3500000</v>
      </c>
      <c r="D221" s="199" t="s">
        <v>705</v>
      </c>
    </row>
    <row r="222" spans="1:4">
      <c r="A222" s="5">
        <v>218</v>
      </c>
      <c r="B222" s="199" t="s">
        <v>3245</v>
      </c>
      <c r="C222" s="321">
        <v>3500000</v>
      </c>
      <c r="D222" s="199" t="s">
        <v>705</v>
      </c>
    </row>
    <row r="223" spans="1:4">
      <c r="A223" s="5">
        <v>219</v>
      </c>
      <c r="B223" s="199" t="s">
        <v>3246</v>
      </c>
      <c r="C223" s="321">
        <v>3500000</v>
      </c>
      <c r="D223" s="199" t="s">
        <v>705</v>
      </c>
    </row>
    <row r="224" spans="1:4">
      <c r="A224" s="5">
        <v>220</v>
      </c>
      <c r="B224" s="199" t="s">
        <v>3247</v>
      </c>
      <c r="C224" s="321">
        <v>3500000</v>
      </c>
      <c r="D224" s="199" t="s">
        <v>705</v>
      </c>
    </row>
    <row r="225" spans="1:4">
      <c r="A225" s="5">
        <v>221</v>
      </c>
      <c r="B225" s="199" t="s">
        <v>3248</v>
      </c>
      <c r="C225" s="321">
        <v>3500000</v>
      </c>
      <c r="D225" s="199" t="s">
        <v>705</v>
      </c>
    </row>
    <row r="226" spans="1:4">
      <c r="A226" s="5">
        <v>222</v>
      </c>
      <c r="B226" s="199" t="s">
        <v>3249</v>
      </c>
      <c r="C226" s="321">
        <v>3500000</v>
      </c>
      <c r="D226" s="199" t="s">
        <v>705</v>
      </c>
    </row>
    <row r="227" spans="1:4">
      <c r="A227" s="5">
        <v>223</v>
      </c>
      <c r="B227" s="199" t="s">
        <v>3250</v>
      </c>
      <c r="C227" s="321">
        <v>3500000</v>
      </c>
      <c r="D227" s="199" t="s">
        <v>705</v>
      </c>
    </row>
    <row r="228" spans="1:4">
      <c r="A228" s="5">
        <v>224</v>
      </c>
      <c r="B228" s="199" t="s">
        <v>3251</v>
      </c>
      <c r="C228" s="321">
        <v>3500000</v>
      </c>
      <c r="D228" s="199" t="s">
        <v>705</v>
      </c>
    </row>
    <row r="229" spans="1:4">
      <c r="A229" s="5">
        <v>225</v>
      </c>
      <c r="B229" s="199" t="s">
        <v>3252</v>
      </c>
      <c r="C229" s="321">
        <v>3500000</v>
      </c>
      <c r="D229" s="199" t="s">
        <v>705</v>
      </c>
    </row>
    <row r="230" spans="1:4">
      <c r="A230" s="5">
        <v>226</v>
      </c>
      <c r="B230" s="199" t="s">
        <v>3253</v>
      </c>
      <c r="C230" s="321">
        <v>3500000</v>
      </c>
      <c r="D230" s="199" t="s">
        <v>705</v>
      </c>
    </row>
    <row r="231" spans="1:4">
      <c r="A231" s="5">
        <v>227</v>
      </c>
      <c r="B231" s="199" t="s">
        <v>3254</v>
      </c>
      <c r="C231" s="321">
        <v>3500000</v>
      </c>
      <c r="D231" s="199" t="s">
        <v>705</v>
      </c>
    </row>
    <row r="232" spans="1:4">
      <c r="A232" s="5">
        <v>228</v>
      </c>
      <c r="B232" s="199" t="s">
        <v>3255</v>
      </c>
      <c r="C232" s="321">
        <v>3500000</v>
      </c>
      <c r="D232" s="199" t="s">
        <v>705</v>
      </c>
    </row>
    <row r="233" spans="1:4">
      <c r="A233" s="5">
        <v>229</v>
      </c>
      <c r="B233" s="199" t="s">
        <v>3256</v>
      </c>
      <c r="C233" s="321">
        <v>3500000</v>
      </c>
      <c r="D233" s="199" t="s">
        <v>705</v>
      </c>
    </row>
    <row r="234" spans="1:4">
      <c r="A234" s="5">
        <v>230</v>
      </c>
      <c r="B234" s="199" t="s">
        <v>3257</v>
      </c>
      <c r="C234" s="321">
        <v>3500000</v>
      </c>
      <c r="D234" s="199" t="s">
        <v>705</v>
      </c>
    </row>
    <row r="235" spans="1:4">
      <c r="A235" s="5">
        <v>231</v>
      </c>
      <c r="B235" s="199" t="s">
        <v>3258</v>
      </c>
      <c r="C235" s="321">
        <v>3500000</v>
      </c>
      <c r="D235" s="199" t="s">
        <v>705</v>
      </c>
    </row>
    <row r="236" spans="1:4">
      <c r="A236" s="5">
        <v>232</v>
      </c>
      <c r="B236" s="199" t="s">
        <v>3259</v>
      </c>
      <c r="C236" s="321">
        <v>3500000</v>
      </c>
      <c r="D236" s="199" t="s">
        <v>705</v>
      </c>
    </row>
    <row r="237" spans="1:4">
      <c r="A237" s="5">
        <v>233</v>
      </c>
      <c r="B237" s="199" t="s">
        <v>3260</v>
      </c>
      <c r="C237" s="321">
        <v>3500000</v>
      </c>
      <c r="D237" s="199" t="s">
        <v>705</v>
      </c>
    </row>
    <row r="238" spans="1:4">
      <c r="A238" s="5">
        <v>234</v>
      </c>
      <c r="B238" s="199" t="s">
        <v>3261</v>
      </c>
      <c r="C238" s="321">
        <v>3500000</v>
      </c>
      <c r="D238" s="199" t="s">
        <v>705</v>
      </c>
    </row>
    <row r="239" spans="1:4">
      <c r="A239" s="5">
        <v>235</v>
      </c>
      <c r="B239" s="199" t="s">
        <v>3262</v>
      </c>
      <c r="C239" s="321">
        <v>3500000</v>
      </c>
      <c r="D239" s="199" t="s">
        <v>2325</v>
      </c>
    </row>
    <row r="240" spans="1:4">
      <c r="A240" s="5">
        <v>236</v>
      </c>
      <c r="B240" s="199" t="s">
        <v>3263</v>
      </c>
      <c r="C240" s="321">
        <v>3200000</v>
      </c>
      <c r="D240" s="199" t="s">
        <v>2325</v>
      </c>
    </row>
    <row r="241" spans="1:4">
      <c r="A241" s="5">
        <v>237</v>
      </c>
      <c r="B241" s="199" t="s">
        <v>3264</v>
      </c>
      <c r="C241" s="321">
        <v>3200000</v>
      </c>
      <c r="D241" s="199" t="s">
        <v>2325</v>
      </c>
    </row>
    <row r="242" spans="1:4">
      <c r="A242" s="5">
        <v>238</v>
      </c>
      <c r="B242" s="199" t="s">
        <v>3265</v>
      </c>
      <c r="C242" s="321">
        <v>3400000</v>
      </c>
      <c r="D242" s="199" t="s">
        <v>2325</v>
      </c>
    </row>
    <row r="243" spans="1:4">
      <c r="A243" s="5">
        <v>239</v>
      </c>
      <c r="B243" s="199" t="s">
        <v>3266</v>
      </c>
      <c r="C243" s="321">
        <v>3200000</v>
      </c>
      <c r="D243" s="199" t="s">
        <v>2325</v>
      </c>
    </row>
    <row r="244" spans="1:4">
      <c r="A244" s="5">
        <v>240</v>
      </c>
      <c r="B244" s="199" t="s">
        <v>3267</v>
      </c>
      <c r="C244" s="321">
        <v>3200000</v>
      </c>
      <c r="D244" s="199" t="s">
        <v>2325</v>
      </c>
    </row>
    <row r="245" spans="1:4">
      <c r="A245" s="5">
        <v>241</v>
      </c>
      <c r="B245" s="199" t="s">
        <v>3268</v>
      </c>
      <c r="C245" s="321">
        <v>3394300</v>
      </c>
      <c r="D245" s="199" t="s">
        <v>2325</v>
      </c>
    </row>
    <row r="246" spans="1:4">
      <c r="A246" s="5">
        <v>242</v>
      </c>
      <c r="B246" s="199" t="s">
        <v>3269</v>
      </c>
      <c r="C246" s="321">
        <v>3500000</v>
      </c>
      <c r="D246" s="199" t="s">
        <v>2325</v>
      </c>
    </row>
    <row r="247" spans="1:4">
      <c r="A247" s="5">
        <v>243</v>
      </c>
      <c r="B247" s="199" t="s">
        <v>3270</v>
      </c>
      <c r="C247" s="321">
        <v>3500000</v>
      </c>
      <c r="D247" s="199" t="s">
        <v>2325</v>
      </c>
    </row>
    <row r="248" spans="1:4">
      <c r="A248" s="5">
        <v>244</v>
      </c>
      <c r="B248" s="199" t="s">
        <v>3271</v>
      </c>
      <c r="C248" s="321">
        <v>3300000</v>
      </c>
      <c r="D248" s="199" t="s">
        <v>2325</v>
      </c>
    </row>
    <row r="249" spans="1:4">
      <c r="A249" s="5">
        <v>245</v>
      </c>
      <c r="B249" s="199" t="s">
        <v>3272</v>
      </c>
      <c r="C249" s="321">
        <v>3200000</v>
      </c>
      <c r="D249" s="199" t="s">
        <v>2325</v>
      </c>
    </row>
    <row r="250" spans="1:4">
      <c r="A250" s="5">
        <v>246</v>
      </c>
      <c r="B250" s="199" t="s">
        <v>3273</v>
      </c>
      <c r="C250" s="321">
        <v>3050000</v>
      </c>
      <c r="D250" s="199" t="s">
        <v>2325</v>
      </c>
    </row>
    <row r="251" spans="1:4">
      <c r="A251" s="5">
        <v>247</v>
      </c>
      <c r="B251" s="199" t="s">
        <v>3274</v>
      </c>
      <c r="C251" s="321">
        <v>3200000</v>
      </c>
      <c r="D251" s="199" t="s">
        <v>2325</v>
      </c>
    </row>
    <row r="252" spans="1:4">
      <c r="A252" s="5">
        <v>248</v>
      </c>
      <c r="B252" s="199" t="s">
        <v>3275</v>
      </c>
      <c r="C252" s="321">
        <v>3500000</v>
      </c>
      <c r="D252" s="199" t="s">
        <v>2325</v>
      </c>
    </row>
    <row r="253" spans="1:4">
      <c r="A253" s="5">
        <v>249</v>
      </c>
      <c r="B253" s="199" t="s">
        <v>3276</v>
      </c>
      <c r="C253" s="321">
        <v>3200000</v>
      </c>
      <c r="D253" s="199" t="s">
        <v>2325</v>
      </c>
    </row>
    <row r="254" spans="1:4">
      <c r="A254" s="5">
        <v>250</v>
      </c>
      <c r="B254" s="199" t="s">
        <v>3277</v>
      </c>
      <c r="C254" s="321">
        <v>3000000</v>
      </c>
      <c r="D254" s="199" t="s">
        <v>2325</v>
      </c>
    </row>
    <row r="255" spans="1:4">
      <c r="A255" s="5">
        <v>251</v>
      </c>
      <c r="B255" s="199" t="s">
        <v>3278</v>
      </c>
      <c r="C255" s="321">
        <v>3500000</v>
      </c>
      <c r="D255" s="199" t="s">
        <v>2325</v>
      </c>
    </row>
    <row r="256" spans="1:4">
      <c r="A256" s="5">
        <v>252</v>
      </c>
      <c r="B256" s="199" t="s">
        <v>3279</v>
      </c>
      <c r="C256" s="321">
        <v>3300000</v>
      </c>
      <c r="D256" s="199" t="s">
        <v>2325</v>
      </c>
    </row>
    <row r="257" spans="1:4">
      <c r="A257" s="5">
        <v>253</v>
      </c>
      <c r="B257" s="199" t="s">
        <v>3280</v>
      </c>
      <c r="C257" s="321">
        <v>3500000</v>
      </c>
      <c r="D257" s="199" t="s">
        <v>2325</v>
      </c>
    </row>
    <row r="258" spans="1:4">
      <c r="A258" s="5">
        <v>254</v>
      </c>
      <c r="B258" s="199" t="s">
        <v>3281</v>
      </c>
      <c r="C258" s="321">
        <v>3200000</v>
      </c>
      <c r="D258" s="199" t="s">
        <v>2325</v>
      </c>
    </row>
    <row r="259" spans="1:4">
      <c r="A259" s="5">
        <v>255</v>
      </c>
      <c r="B259" s="199" t="s">
        <v>3282</v>
      </c>
      <c r="C259" s="321">
        <v>3200000</v>
      </c>
      <c r="D259" s="199" t="s">
        <v>2325</v>
      </c>
    </row>
    <row r="260" spans="1:4">
      <c r="A260" s="5">
        <v>256</v>
      </c>
      <c r="B260" s="199" t="s">
        <v>3283</v>
      </c>
      <c r="C260" s="321">
        <v>3500000</v>
      </c>
      <c r="D260" s="199" t="s">
        <v>2325</v>
      </c>
    </row>
    <row r="261" spans="1:4">
      <c r="A261" s="5">
        <v>257</v>
      </c>
      <c r="B261" s="199" t="s">
        <v>3284</v>
      </c>
      <c r="C261" s="321">
        <v>3300000</v>
      </c>
      <c r="D261" s="199" t="s">
        <v>2325</v>
      </c>
    </row>
    <row r="262" spans="1:4">
      <c r="A262" s="5">
        <v>258</v>
      </c>
      <c r="B262" s="199" t="s">
        <v>3285</v>
      </c>
      <c r="C262" s="321">
        <v>3500000</v>
      </c>
      <c r="D262" s="199" t="s">
        <v>2325</v>
      </c>
    </row>
    <row r="263" spans="1:4">
      <c r="A263" s="5">
        <v>259</v>
      </c>
      <c r="B263" s="199" t="s">
        <v>3286</v>
      </c>
      <c r="C263" s="321">
        <v>3500000</v>
      </c>
      <c r="D263" s="199" t="s">
        <v>2325</v>
      </c>
    </row>
    <row r="264" spans="1:4">
      <c r="A264" s="5">
        <v>260</v>
      </c>
      <c r="B264" s="199" t="s">
        <v>3287</v>
      </c>
      <c r="C264" s="321">
        <v>3450000</v>
      </c>
      <c r="D264" s="199" t="s">
        <v>2325</v>
      </c>
    </row>
    <row r="265" spans="1:4">
      <c r="A265" s="5">
        <v>261</v>
      </c>
      <c r="B265" s="199" t="s">
        <v>3288</v>
      </c>
      <c r="C265" s="321">
        <v>3300000</v>
      </c>
      <c r="D265" s="199" t="s">
        <v>2325</v>
      </c>
    </row>
    <row r="266" spans="1:4">
      <c r="A266" s="5">
        <v>262</v>
      </c>
      <c r="B266" s="199" t="s">
        <v>3289</v>
      </c>
      <c r="C266" s="321">
        <v>3500000</v>
      </c>
      <c r="D266" s="199" t="s">
        <v>2325</v>
      </c>
    </row>
    <row r="267" spans="1:4">
      <c r="A267" s="5">
        <v>263</v>
      </c>
      <c r="B267" s="199" t="s">
        <v>3290</v>
      </c>
      <c r="C267" s="321">
        <v>3500000</v>
      </c>
      <c r="D267" s="199" t="s">
        <v>2325</v>
      </c>
    </row>
    <row r="268" spans="1:4">
      <c r="A268" s="5">
        <v>264</v>
      </c>
      <c r="B268" s="199" t="s">
        <v>3291</v>
      </c>
      <c r="C268" s="321">
        <v>3200000</v>
      </c>
      <c r="D268" s="199" t="s">
        <v>2325</v>
      </c>
    </row>
    <row r="269" spans="1:4">
      <c r="A269" s="5">
        <v>265</v>
      </c>
      <c r="B269" s="199" t="s">
        <v>3292</v>
      </c>
      <c r="C269" s="321">
        <v>3500000</v>
      </c>
      <c r="D269" s="199" t="s">
        <v>2325</v>
      </c>
    </row>
    <row r="270" spans="1:4">
      <c r="A270" s="5">
        <v>266</v>
      </c>
      <c r="B270" s="199" t="s">
        <v>3293</v>
      </c>
      <c r="C270" s="321">
        <v>3200000</v>
      </c>
      <c r="D270" s="199" t="s">
        <v>2325</v>
      </c>
    </row>
    <row r="271" spans="1:4">
      <c r="A271" s="5">
        <v>267</v>
      </c>
      <c r="B271" s="199" t="s">
        <v>3294</v>
      </c>
      <c r="C271" s="321">
        <v>3130000</v>
      </c>
      <c r="D271" s="199" t="s">
        <v>2325</v>
      </c>
    </row>
    <row r="272" spans="1:4">
      <c r="A272" s="5">
        <v>268</v>
      </c>
      <c r="B272" s="199" t="s">
        <v>3295</v>
      </c>
      <c r="C272" s="321">
        <v>3200000</v>
      </c>
      <c r="D272" s="199" t="s">
        <v>2325</v>
      </c>
    </row>
    <row r="273" spans="1:4">
      <c r="A273" s="5">
        <v>269</v>
      </c>
      <c r="B273" s="199" t="s">
        <v>3296</v>
      </c>
      <c r="C273" s="321">
        <v>3200000</v>
      </c>
      <c r="D273" s="199" t="s">
        <v>2325</v>
      </c>
    </row>
    <row r="274" spans="1:4">
      <c r="A274" s="5">
        <v>270</v>
      </c>
      <c r="B274" s="199" t="s">
        <v>3297</v>
      </c>
      <c r="C274" s="321">
        <v>3000000</v>
      </c>
      <c r="D274" s="199" t="s">
        <v>2325</v>
      </c>
    </row>
    <row r="275" spans="1:4">
      <c r="A275" s="5">
        <v>271</v>
      </c>
      <c r="B275" s="199" t="s">
        <v>3298</v>
      </c>
      <c r="C275" s="321">
        <v>3200000</v>
      </c>
      <c r="D275" s="199" t="s">
        <v>2325</v>
      </c>
    </row>
    <row r="276" spans="1:4">
      <c r="A276" s="5">
        <v>272</v>
      </c>
      <c r="B276" s="199" t="s">
        <v>3299</v>
      </c>
      <c r="C276" s="321">
        <v>3500000</v>
      </c>
      <c r="D276" s="199" t="s">
        <v>709</v>
      </c>
    </row>
    <row r="277" spans="1:4">
      <c r="A277" s="5">
        <v>273</v>
      </c>
      <c r="B277" s="199" t="s">
        <v>3300</v>
      </c>
      <c r="C277" s="321">
        <v>3500000</v>
      </c>
      <c r="D277" s="199" t="s">
        <v>709</v>
      </c>
    </row>
    <row r="278" spans="1:4">
      <c r="A278" s="5">
        <v>274</v>
      </c>
      <c r="B278" s="199" t="s">
        <v>3301</v>
      </c>
      <c r="C278" s="321">
        <v>3310000</v>
      </c>
      <c r="D278" s="199" t="s">
        <v>600</v>
      </c>
    </row>
    <row r="279" spans="1:4">
      <c r="A279" s="5">
        <v>275</v>
      </c>
      <c r="B279" s="199" t="s">
        <v>3302</v>
      </c>
      <c r="C279" s="321">
        <v>3500000</v>
      </c>
      <c r="D279" s="199" t="s">
        <v>600</v>
      </c>
    </row>
    <row r="280" spans="1:4">
      <c r="A280" s="5">
        <v>276</v>
      </c>
      <c r="B280" s="199" t="s">
        <v>3303</v>
      </c>
      <c r="C280" s="321">
        <v>3500000</v>
      </c>
      <c r="D280" s="199" t="s">
        <v>600</v>
      </c>
    </row>
    <row r="281" spans="1:4">
      <c r="A281" s="5">
        <v>277</v>
      </c>
      <c r="B281" s="199" t="s">
        <v>3304</v>
      </c>
      <c r="C281" s="321">
        <v>3500000</v>
      </c>
      <c r="D281" s="199" t="s">
        <v>600</v>
      </c>
    </row>
    <row r="282" spans="1:4">
      <c r="A282" s="5">
        <v>278</v>
      </c>
      <c r="B282" s="199" t="s">
        <v>3305</v>
      </c>
      <c r="C282" s="321">
        <v>3500000</v>
      </c>
      <c r="D282" s="199" t="s">
        <v>600</v>
      </c>
    </row>
    <row r="283" spans="1:4">
      <c r="A283" s="5">
        <v>279</v>
      </c>
      <c r="B283" s="199" t="s">
        <v>3306</v>
      </c>
      <c r="C283" s="321">
        <v>3500000</v>
      </c>
      <c r="D283" s="199" t="s">
        <v>600</v>
      </c>
    </row>
    <row r="284" spans="1:4">
      <c r="A284" s="5">
        <v>280</v>
      </c>
      <c r="B284" s="199" t="s">
        <v>3307</v>
      </c>
      <c r="C284" s="321">
        <v>3500000</v>
      </c>
      <c r="D284" s="199" t="s">
        <v>600</v>
      </c>
    </row>
    <row r="285" spans="1:4">
      <c r="A285" s="5">
        <v>281</v>
      </c>
      <c r="B285" s="199" t="s">
        <v>3308</v>
      </c>
      <c r="C285" s="321">
        <v>3500000</v>
      </c>
      <c r="D285" s="199" t="s">
        <v>600</v>
      </c>
    </row>
    <row r="286" spans="1:4">
      <c r="A286" s="5">
        <v>282</v>
      </c>
      <c r="B286" s="199" t="s">
        <v>3309</v>
      </c>
      <c r="C286" s="321">
        <v>3500000</v>
      </c>
      <c r="D286" s="199" t="s">
        <v>600</v>
      </c>
    </row>
    <row r="287" spans="1:4">
      <c r="A287" s="5">
        <v>283</v>
      </c>
      <c r="B287" s="199" t="s">
        <v>3310</v>
      </c>
      <c r="C287" s="321">
        <v>3500000</v>
      </c>
      <c r="D287" s="199" t="s">
        <v>600</v>
      </c>
    </row>
    <row r="288" spans="1:4">
      <c r="A288" s="5">
        <v>284</v>
      </c>
      <c r="B288" s="199" t="s">
        <v>3311</v>
      </c>
      <c r="C288" s="321">
        <v>3500000</v>
      </c>
      <c r="D288" s="199" t="s">
        <v>600</v>
      </c>
    </row>
    <row r="289" spans="1:4">
      <c r="A289" s="5">
        <v>285</v>
      </c>
      <c r="B289" s="199" t="s">
        <v>3312</v>
      </c>
      <c r="C289" s="321">
        <v>3300000</v>
      </c>
      <c r="D289" s="199" t="s">
        <v>600</v>
      </c>
    </row>
    <row r="290" spans="1:4">
      <c r="A290" s="5">
        <v>286</v>
      </c>
      <c r="B290" s="199" t="s">
        <v>3313</v>
      </c>
      <c r="C290" s="321">
        <v>3500000</v>
      </c>
      <c r="D290" s="199" t="s">
        <v>600</v>
      </c>
    </row>
    <row r="291" spans="1:4">
      <c r="A291" s="5">
        <v>287</v>
      </c>
      <c r="B291" s="199" t="s">
        <v>3314</v>
      </c>
      <c r="C291" s="321">
        <v>3500000</v>
      </c>
      <c r="D291" s="199" t="s">
        <v>600</v>
      </c>
    </row>
    <row r="292" spans="1:4">
      <c r="A292" s="5">
        <v>288</v>
      </c>
      <c r="B292" s="199" t="s">
        <v>3315</v>
      </c>
      <c r="C292" s="321">
        <v>3500000</v>
      </c>
      <c r="D292" s="199" t="s">
        <v>600</v>
      </c>
    </row>
    <row r="293" spans="1:4">
      <c r="A293" s="5">
        <v>289</v>
      </c>
      <c r="B293" s="199" t="s">
        <v>3316</v>
      </c>
      <c r="C293" s="321">
        <v>3500000</v>
      </c>
      <c r="D293" s="199" t="s">
        <v>600</v>
      </c>
    </row>
    <row r="294" spans="1:4">
      <c r="A294" s="5">
        <v>290</v>
      </c>
      <c r="B294" s="199" t="s">
        <v>3317</v>
      </c>
      <c r="C294" s="321">
        <v>3500000</v>
      </c>
      <c r="D294" s="199" t="s">
        <v>600</v>
      </c>
    </row>
    <row r="295" spans="1:4">
      <c r="A295" s="5">
        <v>291</v>
      </c>
      <c r="B295" s="199" t="s">
        <v>3318</v>
      </c>
      <c r="C295" s="321">
        <v>3500000</v>
      </c>
      <c r="D295" s="199" t="s">
        <v>600</v>
      </c>
    </row>
    <row r="296" spans="1:4">
      <c r="A296" s="5">
        <v>292</v>
      </c>
      <c r="B296" s="199" t="s">
        <v>3319</v>
      </c>
      <c r="C296" s="321">
        <v>3500000</v>
      </c>
      <c r="D296" s="199" t="s">
        <v>600</v>
      </c>
    </row>
    <row r="297" spans="1:4">
      <c r="A297" s="5">
        <v>293</v>
      </c>
      <c r="B297" s="199" t="s">
        <v>3320</v>
      </c>
      <c r="C297" s="321">
        <v>3500000</v>
      </c>
      <c r="D297" s="199" t="s">
        <v>600</v>
      </c>
    </row>
    <row r="298" spans="1:4">
      <c r="A298" s="5">
        <v>294</v>
      </c>
      <c r="B298" s="199" t="s">
        <v>3321</v>
      </c>
      <c r="C298" s="321">
        <v>3500000</v>
      </c>
      <c r="D298" s="199" t="s">
        <v>600</v>
      </c>
    </row>
    <row r="299" spans="1:4">
      <c r="A299" s="5">
        <v>295</v>
      </c>
      <c r="B299" s="199" t="s">
        <v>3322</v>
      </c>
      <c r="C299" s="321">
        <v>3500000</v>
      </c>
      <c r="D299" s="199" t="s">
        <v>600</v>
      </c>
    </row>
    <row r="300" spans="1:4">
      <c r="A300" s="5">
        <v>296</v>
      </c>
      <c r="B300" s="199" t="s">
        <v>3323</v>
      </c>
      <c r="C300" s="321">
        <v>3500000</v>
      </c>
      <c r="D300" s="199" t="s">
        <v>600</v>
      </c>
    </row>
    <row r="301" spans="1:4">
      <c r="A301" s="5">
        <v>297</v>
      </c>
      <c r="B301" s="199" t="s">
        <v>3324</v>
      </c>
      <c r="C301" s="321">
        <v>3500000</v>
      </c>
      <c r="D301" s="199" t="s">
        <v>600</v>
      </c>
    </row>
    <row r="302" spans="1:4">
      <c r="A302" s="5">
        <v>298</v>
      </c>
      <c r="B302" s="199" t="s">
        <v>3325</v>
      </c>
      <c r="C302" s="321">
        <v>3500000</v>
      </c>
      <c r="D302" s="199" t="s">
        <v>600</v>
      </c>
    </row>
    <row r="303" spans="1:4">
      <c r="A303" s="5">
        <v>299</v>
      </c>
      <c r="B303" s="199" t="s">
        <v>3326</v>
      </c>
      <c r="C303" s="321">
        <v>3500000</v>
      </c>
      <c r="D303" s="199" t="s">
        <v>600</v>
      </c>
    </row>
    <row r="304" spans="1:4">
      <c r="A304" s="5">
        <v>300</v>
      </c>
      <c r="B304" s="199" t="s">
        <v>3327</v>
      </c>
      <c r="C304" s="321">
        <v>3500000</v>
      </c>
      <c r="D304" s="199" t="s">
        <v>600</v>
      </c>
    </row>
    <row r="305" spans="1:4">
      <c r="A305" s="5">
        <v>301</v>
      </c>
      <c r="B305" s="199" t="s">
        <v>3328</v>
      </c>
      <c r="C305" s="321">
        <v>3490000</v>
      </c>
      <c r="D305" s="199" t="s">
        <v>600</v>
      </c>
    </row>
    <row r="306" spans="1:4">
      <c r="A306" s="5">
        <v>302</v>
      </c>
      <c r="B306" s="199" t="s">
        <v>3329</v>
      </c>
      <c r="C306" s="321">
        <v>3500000</v>
      </c>
      <c r="D306" s="199" t="s">
        <v>600</v>
      </c>
    </row>
    <row r="307" spans="1:4">
      <c r="A307" s="5">
        <v>303</v>
      </c>
      <c r="B307" s="199" t="s">
        <v>3330</v>
      </c>
      <c r="C307" s="321">
        <v>3500000</v>
      </c>
      <c r="D307" s="199" t="s">
        <v>600</v>
      </c>
    </row>
    <row r="308" spans="1:4">
      <c r="A308" s="5">
        <v>304</v>
      </c>
      <c r="B308" s="199" t="s">
        <v>3331</v>
      </c>
      <c r="C308" s="321">
        <v>3500000</v>
      </c>
      <c r="D308" s="199" t="s">
        <v>710</v>
      </c>
    </row>
    <row r="309" spans="1:4">
      <c r="A309" s="5">
        <v>305</v>
      </c>
      <c r="B309" s="199" t="s">
        <v>3332</v>
      </c>
      <c r="C309" s="321">
        <v>3500000</v>
      </c>
      <c r="D309" s="199" t="s">
        <v>710</v>
      </c>
    </row>
    <row r="310" spans="1:4">
      <c r="A310" s="5">
        <v>306</v>
      </c>
      <c r="B310" s="199" t="s">
        <v>3333</v>
      </c>
      <c r="C310" s="321">
        <v>3500000</v>
      </c>
      <c r="D310" s="199" t="s">
        <v>710</v>
      </c>
    </row>
    <row r="311" spans="1:4">
      <c r="A311" s="5">
        <v>307</v>
      </c>
      <c r="B311" s="199" t="s">
        <v>3334</v>
      </c>
      <c r="C311" s="321">
        <v>3500000</v>
      </c>
      <c r="D311" s="199" t="s">
        <v>710</v>
      </c>
    </row>
    <row r="312" spans="1:4">
      <c r="A312" s="5">
        <v>308</v>
      </c>
      <c r="B312" s="199" t="s">
        <v>3335</v>
      </c>
      <c r="C312" s="321">
        <v>3500000</v>
      </c>
      <c r="D312" s="199" t="s">
        <v>710</v>
      </c>
    </row>
    <row r="313" spans="1:4">
      <c r="A313" s="5">
        <v>309</v>
      </c>
      <c r="B313" s="199" t="s">
        <v>3336</v>
      </c>
      <c r="C313" s="321">
        <v>3500000</v>
      </c>
      <c r="D313" s="199" t="s">
        <v>710</v>
      </c>
    </row>
    <row r="314" spans="1:4">
      <c r="A314" s="5">
        <v>310</v>
      </c>
      <c r="B314" s="199" t="s">
        <v>3337</v>
      </c>
      <c r="C314" s="321">
        <v>3500000</v>
      </c>
      <c r="D314" s="199" t="s">
        <v>710</v>
      </c>
    </row>
    <row r="315" spans="1:4">
      <c r="A315" s="5">
        <v>311</v>
      </c>
      <c r="B315" s="199" t="s">
        <v>3338</v>
      </c>
      <c r="C315" s="321">
        <v>3500000</v>
      </c>
      <c r="D315" s="199" t="s">
        <v>710</v>
      </c>
    </row>
    <row r="316" spans="1:4">
      <c r="A316" s="5">
        <v>312</v>
      </c>
      <c r="B316" s="199" t="s">
        <v>3339</v>
      </c>
      <c r="C316" s="321">
        <v>3500000</v>
      </c>
      <c r="D316" s="199" t="s">
        <v>710</v>
      </c>
    </row>
    <row r="317" spans="1:4">
      <c r="A317" s="5">
        <v>313</v>
      </c>
      <c r="B317" s="199" t="s">
        <v>3340</v>
      </c>
      <c r="C317" s="321">
        <v>3500000</v>
      </c>
      <c r="D317" s="199" t="s">
        <v>710</v>
      </c>
    </row>
    <row r="318" spans="1:4">
      <c r="A318" s="5">
        <v>314</v>
      </c>
      <c r="B318" s="199" t="s">
        <v>3341</v>
      </c>
      <c r="C318" s="321">
        <v>3500000</v>
      </c>
      <c r="D318" s="199" t="s">
        <v>710</v>
      </c>
    </row>
    <row r="319" spans="1:4">
      <c r="A319" s="5">
        <v>315</v>
      </c>
      <c r="B319" s="199" t="s">
        <v>3342</v>
      </c>
      <c r="C319" s="321">
        <v>3500000</v>
      </c>
      <c r="D319" s="199" t="s">
        <v>710</v>
      </c>
    </row>
    <row r="320" spans="1:4">
      <c r="A320" s="5">
        <v>316</v>
      </c>
      <c r="B320" s="199" t="s">
        <v>3343</v>
      </c>
      <c r="C320" s="321">
        <v>3500000</v>
      </c>
      <c r="D320" s="199" t="s">
        <v>710</v>
      </c>
    </row>
    <row r="321" spans="1:4">
      <c r="A321" s="5">
        <v>317</v>
      </c>
      <c r="B321" s="199" t="s">
        <v>3344</v>
      </c>
      <c r="C321" s="321">
        <v>3500000</v>
      </c>
      <c r="D321" s="199" t="s">
        <v>710</v>
      </c>
    </row>
    <row r="322" spans="1:4">
      <c r="A322" s="5">
        <v>318</v>
      </c>
      <c r="B322" s="199" t="s">
        <v>3345</v>
      </c>
      <c r="C322" s="321">
        <v>3500000</v>
      </c>
      <c r="D322" s="199" t="s">
        <v>710</v>
      </c>
    </row>
    <row r="323" spans="1:4">
      <c r="A323" s="5">
        <v>319</v>
      </c>
      <c r="B323" s="199" t="s">
        <v>3346</v>
      </c>
      <c r="C323" s="321">
        <v>3500000</v>
      </c>
      <c r="D323" s="199" t="s">
        <v>710</v>
      </c>
    </row>
    <row r="324" spans="1:4">
      <c r="A324" s="5">
        <v>320</v>
      </c>
      <c r="B324" s="199" t="s">
        <v>3347</v>
      </c>
      <c r="C324" s="321">
        <v>3500000</v>
      </c>
      <c r="D324" s="199" t="s">
        <v>710</v>
      </c>
    </row>
    <row r="325" spans="1:4">
      <c r="A325" s="5">
        <v>321</v>
      </c>
      <c r="B325" s="199" t="s">
        <v>3348</v>
      </c>
      <c r="C325" s="321">
        <v>3500000</v>
      </c>
      <c r="D325" s="199" t="s">
        <v>710</v>
      </c>
    </row>
    <row r="326" spans="1:4">
      <c r="A326" s="5">
        <v>322</v>
      </c>
      <c r="B326" s="199" t="s">
        <v>3349</v>
      </c>
      <c r="C326" s="321">
        <v>3500000</v>
      </c>
      <c r="D326" s="199" t="s">
        <v>710</v>
      </c>
    </row>
    <row r="327" spans="1:4">
      <c r="A327" s="5">
        <v>323</v>
      </c>
      <c r="B327" s="199" t="s">
        <v>3350</v>
      </c>
      <c r="C327" s="321">
        <v>3500000</v>
      </c>
      <c r="D327" s="199" t="s">
        <v>710</v>
      </c>
    </row>
    <row r="328" spans="1:4">
      <c r="A328" s="5">
        <v>324</v>
      </c>
      <c r="B328" s="199" t="s">
        <v>3351</v>
      </c>
      <c r="C328" s="321">
        <v>3500000</v>
      </c>
      <c r="D328" s="199" t="s">
        <v>710</v>
      </c>
    </row>
    <row r="329" spans="1:4">
      <c r="A329" s="5">
        <v>325</v>
      </c>
      <c r="B329" s="199" t="s">
        <v>3352</v>
      </c>
      <c r="C329" s="321">
        <v>3500000</v>
      </c>
      <c r="D329" s="199" t="s">
        <v>710</v>
      </c>
    </row>
    <row r="330" spans="1:4">
      <c r="A330" s="5">
        <v>326</v>
      </c>
      <c r="B330" s="199" t="s">
        <v>3353</v>
      </c>
      <c r="C330" s="321">
        <v>3500000</v>
      </c>
      <c r="D330" s="199" t="s">
        <v>710</v>
      </c>
    </row>
    <row r="331" spans="1:4">
      <c r="A331" s="5">
        <v>327</v>
      </c>
      <c r="B331" s="199" t="s">
        <v>3354</v>
      </c>
      <c r="C331" s="321">
        <v>3300000</v>
      </c>
      <c r="D331" s="199" t="s">
        <v>710</v>
      </c>
    </row>
    <row r="332" spans="1:4">
      <c r="A332" s="5">
        <v>328</v>
      </c>
      <c r="B332" s="199" t="s">
        <v>3355</v>
      </c>
      <c r="C332" s="321">
        <v>3500000</v>
      </c>
      <c r="D332" s="199" t="s">
        <v>710</v>
      </c>
    </row>
    <row r="333" spans="1:4">
      <c r="A333" s="5">
        <v>329</v>
      </c>
      <c r="B333" s="199" t="s">
        <v>3356</v>
      </c>
      <c r="C333" s="321">
        <v>3500000</v>
      </c>
      <c r="D333" s="199" t="s">
        <v>710</v>
      </c>
    </row>
    <row r="334" spans="1:4">
      <c r="A334" s="5">
        <v>330</v>
      </c>
      <c r="B334" s="199" t="s">
        <v>3357</v>
      </c>
      <c r="C334" s="321">
        <v>3500000</v>
      </c>
      <c r="D334" s="199" t="s">
        <v>710</v>
      </c>
    </row>
    <row r="335" spans="1:4">
      <c r="A335" s="5">
        <v>331</v>
      </c>
      <c r="B335" s="199" t="s">
        <v>3358</v>
      </c>
      <c r="C335" s="321">
        <v>3500000</v>
      </c>
      <c r="D335" s="199" t="s">
        <v>710</v>
      </c>
    </row>
    <row r="336" spans="1:4">
      <c r="A336" s="5">
        <v>332</v>
      </c>
      <c r="B336" s="199" t="s">
        <v>3359</v>
      </c>
      <c r="C336" s="321">
        <v>3500000</v>
      </c>
      <c r="D336" s="199" t="s">
        <v>710</v>
      </c>
    </row>
    <row r="337" spans="1:4">
      <c r="A337" s="5">
        <v>333</v>
      </c>
      <c r="B337" s="199" t="s">
        <v>3360</v>
      </c>
      <c r="C337" s="321">
        <v>3500000</v>
      </c>
      <c r="D337" s="199" t="s">
        <v>710</v>
      </c>
    </row>
    <row r="338" spans="1:4">
      <c r="A338" s="5">
        <v>334</v>
      </c>
      <c r="B338" s="199" t="s">
        <v>3361</v>
      </c>
      <c r="C338" s="321">
        <v>3500000</v>
      </c>
      <c r="D338" s="199" t="s">
        <v>710</v>
      </c>
    </row>
    <row r="339" spans="1:4">
      <c r="A339" s="5">
        <v>335</v>
      </c>
      <c r="B339" s="199" t="s">
        <v>3362</v>
      </c>
      <c r="C339" s="321">
        <v>3500000</v>
      </c>
      <c r="D339" s="199" t="s">
        <v>710</v>
      </c>
    </row>
    <row r="340" spans="1:4">
      <c r="A340" s="5">
        <v>336</v>
      </c>
      <c r="B340" s="199" t="s">
        <v>3363</v>
      </c>
      <c r="C340" s="321">
        <v>3499001</v>
      </c>
      <c r="D340" s="199" t="s">
        <v>710</v>
      </c>
    </row>
    <row r="341" spans="1:4">
      <c r="A341" s="5">
        <v>337</v>
      </c>
      <c r="B341" s="199" t="s">
        <v>3364</v>
      </c>
      <c r="C341" s="321">
        <v>3500000</v>
      </c>
      <c r="D341" s="199" t="s">
        <v>710</v>
      </c>
    </row>
    <row r="342" spans="1:4">
      <c r="A342" s="5">
        <v>338</v>
      </c>
      <c r="B342" s="199" t="s">
        <v>3365</v>
      </c>
      <c r="C342" s="321">
        <v>3500000</v>
      </c>
      <c r="D342" s="199" t="s">
        <v>710</v>
      </c>
    </row>
    <row r="343" spans="1:4">
      <c r="A343" s="5">
        <v>339</v>
      </c>
      <c r="B343" s="199" t="s">
        <v>3366</v>
      </c>
      <c r="C343" s="321">
        <v>3500000</v>
      </c>
      <c r="D343" s="199" t="s">
        <v>710</v>
      </c>
    </row>
    <row r="344" spans="1:4">
      <c r="A344" s="5">
        <v>340</v>
      </c>
      <c r="B344" s="199" t="s">
        <v>3367</v>
      </c>
      <c r="C344" s="321">
        <v>3500000</v>
      </c>
      <c r="D344" s="199" t="s">
        <v>710</v>
      </c>
    </row>
    <row r="345" spans="1:4">
      <c r="A345" s="5">
        <v>341</v>
      </c>
      <c r="B345" s="199" t="s">
        <v>3368</v>
      </c>
      <c r="C345" s="321">
        <v>3500000</v>
      </c>
      <c r="D345" s="199" t="s">
        <v>710</v>
      </c>
    </row>
    <row r="346" spans="1:4">
      <c r="A346" s="5">
        <v>342</v>
      </c>
      <c r="B346" s="199" t="s">
        <v>3369</v>
      </c>
      <c r="C346" s="321">
        <v>3500000</v>
      </c>
      <c r="D346" s="199" t="s">
        <v>710</v>
      </c>
    </row>
    <row r="347" spans="1:4">
      <c r="A347" s="5">
        <v>343</v>
      </c>
      <c r="B347" s="199" t="s">
        <v>3370</v>
      </c>
      <c r="C347" s="321">
        <v>3500000</v>
      </c>
      <c r="D347" s="199" t="s">
        <v>710</v>
      </c>
    </row>
    <row r="348" spans="1:4">
      <c r="A348" s="5">
        <v>344</v>
      </c>
      <c r="B348" s="199" t="s">
        <v>3371</v>
      </c>
      <c r="C348" s="321">
        <v>3500000</v>
      </c>
      <c r="D348" s="199" t="s">
        <v>710</v>
      </c>
    </row>
    <row r="349" spans="1:4">
      <c r="A349" s="5">
        <v>345</v>
      </c>
      <c r="B349" s="199" t="s">
        <v>3372</v>
      </c>
      <c r="C349" s="321">
        <v>3500000</v>
      </c>
      <c r="D349" s="199" t="s">
        <v>710</v>
      </c>
    </row>
    <row r="350" spans="1:4">
      <c r="A350" s="5">
        <v>346</v>
      </c>
      <c r="B350" s="199" t="s">
        <v>3373</v>
      </c>
      <c r="C350" s="321">
        <v>3500000</v>
      </c>
      <c r="D350" s="199" t="s">
        <v>710</v>
      </c>
    </row>
    <row r="351" spans="1:4">
      <c r="A351" s="5">
        <v>347</v>
      </c>
      <c r="B351" s="199" t="s">
        <v>3374</v>
      </c>
      <c r="C351" s="321">
        <v>3500000</v>
      </c>
      <c r="D351" s="199" t="s">
        <v>710</v>
      </c>
    </row>
    <row r="352" spans="1:4">
      <c r="A352" s="5">
        <v>348</v>
      </c>
      <c r="B352" s="199" t="s">
        <v>3375</v>
      </c>
      <c r="C352" s="321">
        <v>3500000</v>
      </c>
      <c r="D352" s="199" t="s">
        <v>710</v>
      </c>
    </row>
    <row r="353" spans="1:4">
      <c r="A353" s="5">
        <v>349</v>
      </c>
      <c r="B353" s="199" t="s">
        <v>3376</v>
      </c>
      <c r="C353" s="321">
        <v>3500000</v>
      </c>
      <c r="D353" s="199" t="s">
        <v>710</v>
      </c>
    </row>
    <row r="354" spans="1:4">
      <c r="A354" s="5">
        <v>350</v>
      </c>
      <c r="B354" s="199" t="s">
        <v>3377</v>
      </c>
      <c r="C354" s="321">
        <v>3500000</v>
      </c>
      <c r="D354" s="199" t="s">
        <v>710</v>
      </c>
    </row>
    <row r="355" spans="1:4">
      <c r="A355" s="5">
        <v>351</v>
      </c>
      <c r="B355" s="199" t="s">
        <v>3378</v>
      </c>
      <c r="C355" s="321">
        <v>3500000</v>
      </c>
      <c r="D355" s="199" t="s">
        <v>710</v>
      </c>
    </row>
    <row r="356" spans="1:4">
      <c r="A356" s="5">
        <v>352</v>
      </c>
      <c r="B356" s="199" t="s">
        <v>3379</v>
      </c>
      <c r="C356" s="321">
        <v>3500000</v>
      </c>
      <c r="D356" s="199" t="s">
        <v>710</v>
      </c>
    </row>
    <row r="357" spans="1:4">
      <c r="A357" s="5">
        <v>353</v>
      </c>
      <c r="B357" s="199" t="s">
        <v>3380</v>
      </c>
      <c r="C357" s="321">
        <v>3500000</v>
      </c>
      <c r="D357" s="199" t="s">
        <v>710</v>
      </c>
    </row>
    <row r="358" spans="1:4">
      <c r="A358" s="5">
        <v>354</v>
      </c>
      <c r="B358" s="199" t="s">
        <v>3381</v>
      </c>
      <c r="C358" s="321">
        <v>3500000</v>
      </c>
      <c r="D358" s="199" t="s">
        <v>710</v>
      </c>
    </row>
    <row r="359" spans="1:4">
      <c r="A359" s="5">
        <v>355</v>
      </c>
      <c r="B359" s="199" t="s">
        <v>3382</v>
      </c>
      <c r="C359" s="321">
        <v>3500000</v>
      </c>
      <c r="D359" s="199" t="s">
        <v>710</v>
      </c>
    </row>
    <row r="360" spans="1:4">
      <c r="A360" s="5">
        <v>356</v>
      </c>
      <c r="B360" s="199" t="s">
        <v>3383</v>
      </c>
      <c r="C360" s="321">
        <v>3500000</v>
      </c>
      <c r="D360" s="199" t="s">
        <v>710</v>
      </c>
    </row>
    <row r="361" spans="1:4">
      <c r="A361" s="5">
        <v>357</v>
      </c>
      <c r="B361" s="199" t="s">
        <v>3384</v>
      </c>
      <c r="C361" s="321">
        <v>3500000</v>
      </c>
      <c r="D361" s="199" t="s">
        <v>710</v>
      </c>
    </row>
    <row r="362" spans="1:4">
      <c r="A362" s="5">
        <v>358</v>
      </c>
      <c r="B362" s="199" t="s">
        <v>3385</v>
      </c>
      <c r="C362" s="321">
        <v>3500000</v>
      </c>
      <c r="D362" s="199" t="s">
        <v>710</v>
      </c>
    </row>
    <row r="363" spans="1:4">
      <c r="A363" s="5">
        <v>359</v>
      </c>
      <c r="B363" s="199" t="s">
        <v>3386</v>
      </c>
      <c r="C363" s="321">
        <v>3500000</v>
      </c>
      <c r="D363" s="199" t="s">
        <v>710</v>
      </c>
    </row>
    <row r="364" spans="1:4">
      <c r="A364" s="5">
        <v>360</v>
      </c>
      <c r="B364" s="199" t="s">
        <v>3387</v>
      </c>
      <c r="C364" s="321">
        <v>3500000</v>
      </c>
      <c r="D364" s="199" t="s">
        <v>710</v>
      </c>
    </row>
    <row r="365" spans="1:4">
      <c r="A365" s="5">
        <v>361</v>
      </c>
      <c r="B365" s="199" t="s">
        <v>3388</v>
      </c>
      <c r="C365" s="321">
        <v>3500000</v>
      </c>
      <c r="D365" s="199" t="s">
        <v>710</v>
      </c>
    </row>
    <row r="366" spans="1:4">
      <c r="A366" s="5">
        <v>362</v>
      </c>
      <c r="B366" s="199" t="s">
        <v>3389</v>
      </c>
      <c r="C366" s="321">
        <v>3500000</v>
      </c>
      <c r="D366" s="199" t="s">
        <v>710</v>
      </c>
    </row>
    <row r="367" spans="1:4">
      <c r="A367" s="5">
        <v>363</v>
      </c>
      <c r="B367" s="199" t="s">
        <v>3390</v>
      </c>
      <c r="C367" s="321">
        <v>3500000</v>
      </c>
      <c r="D367" s="199" t="s">
        <v>710</v>
      </c>
    </row>
    <row r="368" spans="1:4">
      <c r="A368" s="5">
        <v>364</v>
      </c>
      <c r="B368" s="199" t="s">
        <v>3391</v>
      </c>
      <c r="C368" s="321">
        <v>3500000</v>
      </c>
      <c r="D368" s="199" t="s">
        <v>710</v>
      </c>
    </row>
    <row r="369" spans="1:4">
      <c r="A369" s="5">
        <v>365</v>
      </c>
      <c r="B369" s="199" t="s">
        <v>3392</v>
      </c>
      <c r="C369" s="321">
        <v>3500000</v>
      </c>
      <c r="D369" s="199" t="s">
        <v>710</v>
      </c>
    </row>
    <row r="370" spans="1:4">
      <c r="A370" s="5">
        <v>366</v>
      </c>
      <c r="B370" s="199" t="s">
        <v>3393</v>
      </c>
      <c r="C370" s="321">
        <v>3500000</v>
      </c>
      <c r="D370" s="199" t="s">
        <v>710</v>
      </c>
    </row>
    <row r="371" spans="1:4">
      <c r="A371" s="5">
        <v>367</v>
      </c>
      <c r="B371" s="199" t="s">
        <v>3394</v>
      </c>
      <c r="C371" s="321">
        <v>3500000</v>
      </c>
      <c r="D371" s="199" t="s">
        <v>710</v>
      </c>
    </row>
    <row r="372" spans="1:4">
      <c r="A372" s="5">
        <v>368</v>
      </c>
      <c r="B372" s="199" t="s">
        <v>3395</v>
      </c>
      <c r="C372" s="321">
        <v>3500000</v>
      </c>
      <c r="D372" s="199" t="s">
        <v>710</v>
      </c>
    </row>
    <row r="373" spans="1:4">
      <c r="A373" s="5">
        <v>369</v>
      </c>
      <c r="B373" s="199" t="s">
        <v>3396</v>
      </c>
      <c r="C373" s="321">
        <v>3500000</v>
      </c>
      <c r="D373" s="199" t="s">
        <v>710</v>
      </c>
    </row>
    <row r="374" spans="1:4">
      <c r="A374" s="5">
        <v>370</v>
      </c>
      <c r="B374" s="199" t="s">
        <v>3397</v>
      </c>
      <c r="C374" s="321">
        <v>3500000</v>
      </c>
      <c r="D374" s="199" t="s">
        <v>710</v>
      </c>
    </row>
    <row r="375" spans="1:4">
      <c r="A375" s="5">
        <v>371</v>
      </c>
      <c r="B375" s="199" t="s">
        <v>3398</v>
      </c>
      <c r="C375" s="321">
        <v>3500000</v>
      </c>
      <c r="D375" s="199" t="s">
        <v>710</v>
      </c>
    </row>
    <row r="376" spans="1:4">
      <c r="A376" s="5">
        <v>372</v>
      </c>
      <c r="B376" s="199" t="s">
        <v>3399</v>
      </c>
      <c r="C376" s="321">
        <v>3500000</v>
      </c>
      <c r="D376" s="199" t="s">
        <v>710</v>
      </c>
    </row>
    <row r="377" spans="1:4">
      <c r="A377" s="5">
        <v>373</v>
      </c>
      <c r="B377" s="199" t="s">
        <v>3400</v>
      </c>
      <c r="C377" s="321">
        <v>3500000</v>
      </c>
      <c r="D377" s="199" t="s">
        <v>710</v>
      </c>
    </row>
    <row r="378" spans="1:4">
      <c r="A378" s="5">
        <v>374</v>
      </c>
      <c r="B378" s="199" t="s">
        <v>3401</v>
      </c>
      <c r="C378" s="321">
        <v>3500000</v>
      </c>
      <c r="D378" s="199" t="s">
        <v>710</v>
      </c>
    </row>
    <row r="379" spans="1:4">
      <c r="A379" s="5">
        <v>375</v>
      </c>
      <c r="B379" s="199" t="s">
        <v>3402</v>
      </c>
      <c r="C379" s="321">
        <v>3500000</v>
      </c>
      <c r="D379" s="199" t="s">
        <v>710</v>
      </c>
    </row>
    <row r="380" spans="1:4">
      <c r="A380" s="5">
        <v>376</v>
      </c>
      <c r="B380" s="199" t="s">
        <v>3403</v>
      </c>
      <c r="C380" s="321">
        <v>3000000</v>
      </c>
      <c r="D380" s="199" t="s">
        <v>710</v>
      </c>
    </row>
    <row r="381" spans="1:4">
      <c r="A381" s="5">
        <v>377</v>
      </c>
      <c r="B381" s="199" t="s">
        <v>3404</v>
      </c>
      <c r="C381" s="321">
        <v>3500000</v>
      </c>
      <c r="D381" s="199" t="s">
        <v>710</v>
      </c>
    </row>
    <row r="382" spans="1:4">
      <c r="A382" s="5">
        <v>378</v>
      </c>
      <c r="B382" s="199" t="s">
        <v>3405</v>
      </c>
      <c r="C382" s="321">
        <v>3500000</v>
      </c>
      <c r="D382" s="199" t="s">
        <v>710</v>
      </c>
    </row>
    <row r="383" spans="1:4">
      <c r="A383" s="5">
        <v>379</v>
      </c>
      <c r="B383" s="199" t="s">
        <v>3406</v>
      </c>
      <c r="C383" s="321">
        <v>3500000</v>
      </c>
      <c r="D383" s="199" t="s">
        <v>710</v>
      </c>
    </row>
    <row r="384" spans="1:4">
      <c r="A384" s="5">
        <v>380</v>
      </c>
      <c r="B384" s="199" t="s">
        <v>3407</v>
      </c>
      <c r="C384" s="321">
        <v>3000000</v>
      </c>
      <c r="D384" s="199" t="s">
        <v>710</v>
      </c>
    </row>
    <row r="385" spans="1:4">
      <c r="A385" s="5">
        <v>381</v>
      </c>
      <c r="B385" s="199" t="s">
        <v>3408</v>
      </c>
      <c r="C385" s="321">
        <v>3500000</v>
      </c>
      <c r="D385" s="199" t="s">
        <v>710</v>
      </c>
    </row>
    <row r="386" spans="1:4">
      <c r="A386" s="5">
        <v>382</v>
      </c>
      <c r="B386" s="199" t="s">
        <v>3409</v>
      </c>
      <c r="C386" s="321">
        <v>3500000</v>
      </c>
      <c r="D386" s="199" t="s">
        <v>710</v>
      </c>
    </row>
    <row r="387" spans="1:4">
      <c r="A387" s="5">
        <v>383</v>
      </c>
      <c r="B387" s="199" t="s">
        <v>3410</v>
      </c>
      <c r="C387" s="321">
        <v>3500000</v>
      </c>
      <c r="D387" s="199" t="s">
        <v>710</v>
      </c>
    </row>
    <row r="388" spans="1:4">
      <c r="A388" s="5">
        <v>384</v>
      </c>
      <c r="B388" s="199" t="s">
        <v>3411</v>
      </c>
      <c r="C388" s="321">
        <v>3500000</v>
      </c>
      <c r="D388" s="199" t="s">
        <v>710</v>
      </c>
    </row>
    <row r="389" spans="1:4">
      <c r="A389" s="5">
        <v>385</v>
      </c>
      <c r="B389" s="199" t="s">
        <v>3412</v>
      </c>
      <c r="C389" s="321">
        <v>3500000</v>
      </c>
      <c r="D389" s="199" t="s">
        <v>710</v>
      </c>
    </row>
    <row r="390" spans="1:4">
      <c r="A390" s="5">
        <v>386</v>
      </c>
      <c r="B390" s="199" t="s">
        <v>3413</v>
      </c>
      <c r="C390" s="321">
        <v>3500000</v>
      </c>
      <c r="D390" s="199" t="s">
        <v>710</v>
      </c>
    </row>
    <row r="391" spans="1:4">
      <c r="A391" s="5">
        <v>387</v>
      </c>
      <c r="B391" s="199" t="s">
        <v>3414</v>
      </c>
      <c r="C391" s="321">
        <v>3500000</v>
      </c>
      <c r="D391" s="199" t="s">
        <v>710</v>
      </c>
    </row>
    <row r="392" spans="1:4">
      <c r="A392" s="5">
        <v>388</v>
      </c>
      <c r="B392" s="199" t="s">
        <v>3415</v>
      </c>
      <c r="C392" s="321">
        <v>3500000</v>
      </c>
      <c r="D392" s="199" t="s">
        <v>710</v>
      </c>
    </row>
    <row r="393" spans="1:4">
      <c r="A393" s="5">
        <v>389</v>
      </c>
      <c r="B393" s="199" t="s">
        <v>3416</v>
      </c>
      <c r="C393" s="321">
        <v>3500000</v>
      </c>
      <c r="D393" s="199" t="s">
        <v>710</v>
      </c>
    </row>
    <row r="394" spans="1:4">
      <c r="A394" s="5">
        <v>390</v>
      </c>
      <c r="B394" s="199" t="s">
        <v>3417</v>
      </c>
      <c r="C394" s="321">
        <v>3500000</v>
      </c>
      <c r="D394" s="199" t="s">
        <v>710</v>
      </c>
    </row>
    <row r="395" spans="1:4">
      <c r="A395" s="5">
        <v>391</v>
      </c>
      <c r="B395" s="199" t="s">
        <v>3418</v>
      </c>
      <c r="C395" s="321">
        <v>3500000</v>
      </c>
      <c r="D395" s="199" t="s">
        <v>710</v>
      </c>
    </row>
    <row r="396" spans="1:4">
      <c r="A396" s="5">
        <v>392</v>
      </c>
      <c r="B396" s="199" t="s">
        <v>3419</v>
      </c>
      <c r="C396" s="321">
        <v>3300000</v>
      </c>
      <c r="D396" s="199" t="s">
        <v>710</v>
      </c>
    </row>
    <row r="397" spans="1:4">
      <c r="A397" s="5">
        <v>393</v>
      </c>
      <c r="B397" s="199" t="s">
        <v>3420</v>
      </c>
      <c r="C397" s="321">
        <v>3500000</v>
      </c>
      <c r="D397" s="199" t="s">
        <v>710</v>
      </c>
    </row>
    <row r="398" spans="1:4">
      <c r="A398" s="5">
        <v>394</v>
      </c>
      <c r="B398" s="199" t="s">
        <v>3421</v>
      </c>
      <c r="C398" s="321">
        <v>3500000</v>
      </c>
      <c r="D398" s="199" t="s">
        <v>710</v>
      </c>
    </row>
    <row r="399" spans="1:4">
      <c r="A399" s="5">
        <v>395</v>
      </c>
      <c r="B399" s="199" t="s">
        <v>3422</v>
      </c>
      <c r="C399" s="321">
        <v>3500000</v>
      </c>
      <c r="D399" s="199" t="s">
        <v>710</v>
      </c>
    </row>
    <row r="400" spans="1:4">
      <c r="A400" s="5">
        <v>396</v>
      </c>
      <c r="B400" s="199" t="s">
        <v>3423</v>
      </c>
      <c r="C400" s="321">
        <v>3500000</v>
      </c>
      <c r="D400" s="199" t="s">
        <v>710</v>
      </c>
    </row>
    <row r="401" spans="1:4">
      <c r="A401" s="5">
        <v>397</v>
      </c>
      <c r="B401" s="199" t="s">
        <v>3424</v>
      </c>
      <c r="C401" s="321">
        <v>3500000</v>
      </c>
      <c r="D401" s="199" t="s">
        <v>710</v>
      </c>
    </row>
    <row r="402" spans="1:4">
      <c r="A402" s="5">
        <v>398</v>
      </c>
      <c r="B402" s="199" t="s">
        <v>3425</v>
      </c>
      <c r="C402" s="321">
        <v>3500000</v>
      </c>
      <c r="D402" s="199" t="s">
        <v>710</v>
      </c>
    </row>
    <row r="403" spans="1:4">
      <c r="A403" s="5">
        <v>399</v>
      </c>
      <c r="B403" s="199" t="s">
        <v>3426</v>
      </c>
      <c r="C403" s="321">
        <v>3500000</v>
      </c>
      <c r="D403" s="199" t="s">
        <v>710</v>
      </c>
    </row>
    <row r="404" spans="1:4">
      <c r="A404" s="5">
        <v>400</v>
      </c>
      <c r="B404" s="199" t="s">
        <v>3427</v>
      </c>
      <c r="C404" s="321">
        <v>3500000</v>
      </c>
      <c r="D404" s="199" t="s">
        <v>710</v>
      </c>
    </row>
    <row r="405" spans="1:4">
      <c r="A405" s="5">
        <v>401</v>
      </c>
      <c r="B405" s="199" t="s">
        <v>3428</v>
      </c>
      <c r="C405" s="321">
        <v>3500000</v>
      </c>
      <c r="D405" s="199" t="s">
        <v>710</v>
      </c>
    </row>
    <row r="406" spans="1:4">
      <c r="A406" s="5">
        <v>402</v>
      </c>
      <c r="B406" s="199" t="s">
        <v>3429</v>
      </c>
      <c r="C406" s="321">
        <v>3500000</v>
      </c>
      <c r="D406" s="199" t="s">
        <v>710</v>
      </c>
    </row>
    <row r="407" spans="1:4">
      <c r="A407" s="5">
        <v>403</v>
      </c>
      <c r="B407" s="199" t="s">
        <v>3430</v>
      </c>
      <c r="C407" s="321">
        <v>3500000</v>
      </c>
      <c r="D407" s="199" t="s">
        <v>710</v>
      </c>
    </row>
    <row r="408" spans="1:4">
      <c r="A408" s="5">
        <v>404</v>
      </c>
      <c r="B408" s="199" t="s">
        <v>3431</v>
      </c>
      <c r="C408" s="321">
        <v>3500000</v>
      </c>
      <c r="D408" s="199" t="s">
        <v>710</v>
      </c>
    </row>
    <row r="409" spans="1:4">
      <c r="A409" s="5">
        <v>405</v>
      </c>
      <c r="B409" s="199" t="s">
        <v>3432</v>
      </c>
      <c r="C409" s="321">
        <v>3500000</v>
      </c>
      <c r="D409" s="199" t="s">
        <v>710</v>
      </c>
    </row>
    <row r="410" spans="1:4">
      <c r="A410" s="5">
        <v>406</v>
      </c>
      <c r="B410" s="199" t="s">
        <v>3433</v>
      </c>
      <c r="C410" s="321">
        <v>3500000</v>
      </c>
      <c r="D410" s="199" t="s">
        <v>710</v>
      </c>
    </row>
    <row r="411" spans="1:4">
      <c r="A411" s="5">
        <v>407</v>
      </c>
      <c r="B411" s="199" t="s">
        <v>3434</v>
      </c>
      <c r="C411" s="321">
        <v>3500000</v>
      </c>
      <c r="D411" s="199" t="s">
        <v>710</v>
      </c>
    </row>
    <row r="412" spans="1:4">
      <c r="A412" s="5">
        <v>408</v>
      </c>
      <c r="B412" s="199" t="s">
        <v>3435</v>
      </c>
      <c r="C412" s="321">
        <v>3500000</v>
      </c>
      <c r="D412" s="199" t="s">
        <v>710</v>
      </c>
    </row>
    <row r="413" spans="1:4">
      <c r="A413" s="5">
        <v>409</v>
      </c>
      <c r="B413" s="199" t="s">
        <v>3436</v>
      </c>
      <c r="C413" s="321">
        <v>3500000</v>
      </c>
      <c r="D413" s="199" t="s">
        <v>710</v>
      </c>
    </row>
    <row r="414" spans="1:4">
      <c r="A414" s="5">
        <v>410</v>
      </c>
      <c r="B414" s="199" t="s">
        <v>3437</v>
      </c>
      <c r="C414" s="321">
        <v>3500000</v>
      </c>
      <c r="D414" s="199" t="s">
        <v>710</v>
      </c>
    </row>
    <row r="415" spans="1:4">
      <c r="A415" s="5">
        <v>411</v>
      </c>
      <c r="B415" s="199" t="s">
        <v>3438</v>
      </c>
      <c r="C415" s="321">
        <v>3500000</v>
      </c>
      <c r="D415" s="199" t="s">
        <v>710</v>
      </c>
    </row>
    <row r="416" spans="1:4">
      <c r="A416" s="5">
        <v>412</v>
      </c>
      <c r="B416" s="199" t="s">
        <v>3439</v>
      </c>
      <c r="C416" s="321">
        <v>3500000</v>
      </c>
      <c r="D416" s="199" t="s">
        <v>710</v>
      </c>
    </row>
    <row r="417" spans="1:4">
      <c r="A417" s="5">
        <v>413</v>
      </c>
      <c r="B417" s="199" t="s">
        <v>3440</v>
      </c>
      <c r="C417" s="321">
        <v>3500000</v>
      </c>
      <c r="D417" s="199" t="s">
        <v>602</v>
      </c>
    </row>
    <row r="418" spans="1:4">
      <c r="A418" s="5">
        <v>414</v>
      </c>
      <c r="B418" s="199" t="s">
        <v>3441</v>
      </c>
      <c r="C418" s="321">
        <v>3500000</v>
      </c>
      <c r="D418" s="199" t="s">
        <v>602</v>
      </c>
    </row>
    <row r="419" spans="1:4">
      <c r="A419" s="5">
        <v>415</v>
      </c>
      <c r="B419" s="199" t="s">
        <v>3442</v>
      </c>
      <c r="C419" s="321">
        <v>3500000</v>
      </c>
      <c r="D419" s="199" t="s">
        <v>602</v>
      </c>
    </row>
    <row r="420" spans="1:4">
      <c r="A420" s="5">
        <v>416</v>
      </c>
      <c r="B420" s="199" t="s">
        <v>3443</v>
      </c>
      <c r="C420" s="321">
        <v>3300000</v>
      </c>
      <c r="D420" s="199" t="s">
        <v>602</v>
      </c>
    </row>
    <row r="421" spans="1:4">
      <c r="A421" s="5">
        <v>417</v>
      </c>
      <c r="B421" s="199" t="s">
        <v>3444</v>
      </c>
      <c r="C421" s="321">
        <v>3500000</v>
      </c>
      <c r="D421" s="199" t="s">
        <v>602</v>
      </c>
    </row>
    <row r="422" spans="1:4">
      <c r="A422" s="5">
        <v>418</v>
      </c>
      <c r="B422" s="199" t="s">
        <v>3445</v>
      </c>
      <c r="C422" s="321">
        <v>3500000</v>
      </c>
      <c r="D422" s="199" t="s">
        <v>602</v>
      </c>
    </row>
    <row r="423" spans="1:4">
      <c r="A423" s="5">
        <v>419</v>
      </c>
      <c r="B423" s="199" t="s">
        <v>3446</v>
      </c>
      <c r="C423" s="321">
        <v>3500000</v>
      </c>
      <c r="D423" s="199" t="s">
        <v>602</v>
      </c>
    </row>
    <row r="424" spans="1:4">
      <c r="A424" s="5">
        <v>420</v>
      </c>
      <c r="B424" s="199" t="s">
        <v>527</v>
      </c>
      <c r="C424" s="321">
        <v>3490000</v>
      </c>
      <c r="D424" s="199" t="s">
        <v>602</v>
      </c>
    </row>
    <row r="425" spans="1:4">
      <c r="A425" s="5">
        <v>421</v>
      </c>
      <c r="B425" s="199" t="s">
        <v>3447</v>
      </c>
      <c r="C425" s="321">
        <v>3500000</v>
      </c>
      <c r="D425" s="199" t="s">
        <v>602</v>
      </c>
    </row>
    <row r="426" spans="1:4">
      <c r="A426" s="5">
        <v>422</v>
      </c>
      <c r="B426" s="199" t="s">
        <v>3448</v>
      </c>
      <c r="C426" s="321">
        <v>3500000</v>
      </c>
      <c r="D426" s="199" t="s">
        <v>602</v>
      </c>
    </row>
    <row r="427" spans="1:4">
      <c r="A427" s="5">
        <v>423</v>
      </c>
      <c r="B427" s="199" t="s">
        <v>3449</v>
      </c>
      <c r="C427" s="321">
        <v>3500000</v>
      </c>
      <c r="D427" s="199" t="s">
        <v>602</v>
      </c>
    </row>
    <row r="428" spans="1:4">
      <c r="A428" s="5">
        <v>424</v>
      </c>
      <c r="B428" s="199" t="s">
        <v>3450</v>
      </c>
      <c r="C428" s="321">
        <v>3500000</v>
      </c>
      <c r="D428" s="199" t="s">
        <v>602</v>
      </c>
    </row>
    <row r="429" spans="1:4">
      <c r="A429" s="5">
        <v>425</v>
      </c>
      <c r="B429" s="199" t="s">
        <v>3451</v>
      </c>
      <c r="C429" s="321">
        <v>3500000</v>
      </c>
      <c r="D429" s="199" t="s">
        <v>602</v>
      </c>
    </row>
    <row r="430" spans="1:4">
      <c r="A430" s="5">
        <v>426</v>
      </c>
      <c r="B430" s="199" t="s">
        <v>3452</v>
      </c>
      <c r="C430" s="321">
        <v>3500000</v>
      </c>
      <c r="D430" s="199" t="s">
        <v>602</v>
      </c>
    </row>
    <row r="431" spans="1:4">
      <c r="A431" s="5">
        <v>427</v>
      </c>
      <c r="B431" s="199" t="s">
        <v>3453</v>
      </c>
      <c r="C431" s="321">
        <v>3500000</v>
      </c>
      <c r="D431" s="199" t="s">
        <v>602</v>
      </c>
    </row>
    <row r="432" spans="1:4">
      <c r="A432" s="5">
        <v>428</v>
      </c>
      <c r="B432" s="199" t="s">
        <v>3454</v>
      </c>
      <c r="C432" s="321">
        <v>3500000</v>
      </c>
      <c r="D432" s="199" t="s">
        <v>602</v>
      </c>
    </row>
    <row r="433" spans="1:4">
      <c r="A433" s="5">
        <v>429</v>
      </c>
      <c r="B433" s="199" t="s">
        <v>3455</v>
      </c>
      <c r="C433" s="321">
        <v>3500000</v>
      </c>
      <c r="D433" s="199" t="s">
        <v>602</v>
      </c>
    </row>
    <row r="434" spans="1:4">
      <c r="A434" s="5">
        <v>430</v>
      </c>
      <c r="B434" s="199" t="s">
        <v>3456</v>
      </c>
      <c r="C434" s="321">
        <v>3500000</v>
      </c>
      <c r="D434" s="199" t="s">
        <v>602</v>
      </c>
    </row>
    <row r="435" spans="1:4">
      <c r="A435" s="5">
        <v>431</v>
      </c>
      <c r="B435" s="199" t="s">
        <v>3457</v>
      </c>
      <c r="C435" s="321">
        <v>3500000</v>
      </c>
      <c r="D435" s="199" t="s">
        <v>602</v>
      </c>
    </row>
    <row r="436" spans="1:4">
      <c r="A436" s="5">
        <v>432</v>
      </c>
      <c r="B436" s="199" t="s">
        <v>3458</v>
      </c>
      <c r="C436" s="321">
        <v>3500000</v>
      </c>
      <c r="D436" s="199" t="s">
        <v>602</v>
      </c>
    </row>
    <row r="437" spans="1:4">
      <c r="A437" s="5">
        <v>433</v>
      </c>
      <c r="B437" s="199" t="s">
        <v>3459</v>
      </c>
      <c r="C437" s="321">
        <v>3500000</v>
      </c>
      <c r="D437" s="199" t="s">
        <v>602</v>
      </c>
    </row>
    <row r="438" spans="1:4">
      <c r="A438" s="5">
        <v>434</v>
      </c>
      <c r="B438" s="199" t="s">
        <v>3460</v>
      </c>
      <c r="C438" s="321">
        <v>3500000</v>
      </c>
      <c r="D438" s="199" t="s">
        <v>602</v>
      </c>
    </row>
    <row r="439" spans="1:4">
      <c r="A439" s="5">
        <v>435</v>
      </c>
      <c r="B439" s="199" t="s">
        <v>3461</v>
      </c>
      <c r="C439" s="321">
        <v>3500000</v>
      </c>
      <c r="D439" s="199" t="s">
        <v>602</v>
      </c>
    </row>
    <row r="440" spans="1:4">
      <c r="A440" s="5">
        <v>436</v>
      </c>
      <c r="B440" s="199" t="s">
        <v>3462</v>
      </c>
      <c r="C440" s="321">
        <v>3500000</v>
      </c>
      <c r="D440" s="199" t="s">
        <v>602</v>
      </c>
    </row>
    <row r="441" spans="1:4">
      <c r="A441" s="5">
        <v>437</v>
      </c>
      <c r="B441" s="199" t="s">
        <v>3463</v>
      </c>
      <c r="C441" s="321">
        <v>3500000</v>
      </c>
      <c r="D441" s="199" t="s">
        <v>602</v>
      </c>
    </row>
    <row r="442" spans="1:4">
      <c r="A442" s="5">
        <v>438</v>
      </c>
      <c r="B442" s="199" t="s">
        <v>3464</v>
      </c>
      <c r="C442" s="321">
        <v>3500000</v>
      </c>
      <c r="D442" s="199" t="s">
        <v>602</v>
      </c>
    </row>
    <row r="443" spans="1:4">
      <c r="A443" s="5">
        <v>439</v>
      </c>
      <c r="B443" s="199" t="s">
        <v>3465</v>
      </c>
      <c r="C443" s="321">
        <v>3500000</v>
      </c>
      <c r="D443" s="199" t="s">
        <v>602</v>
      </c>
    </row>
    <row r="444" spans="1:4">
      <c r="A444" s="5">
        <v>440</v>
      </c>
      <c r="B444" s="199" t="s">
        <v>3466</v>
      </c>
      <c r="C444" s="321">
        <v>3500000</v>
      </c>
      <c r="D444" s="199" t="s">
        <v>602</v>
      </c>
    </row>
    <row r="445" spans="1:4">
      <c r="A445" s="5">
        <v>441</v>
      </c>
      <c r="B445" s="199" t="s">
        <v>3467</v>
      </c>
      <c r="C445" s="321">
        <v>3500000</v>
      </c>
      <c r="D445" s="199" t="s">
        <v>602</v>
      </c>
    </row>
    <row r="446" spans="1:4">
      <c r="A446" s="5">
        <v>442</v>
      </c>
      <c r="B446" s="199" t="s">
        <v>3468</v>
      </c>
      <c r="C446" s="321">
        <v>3500000</v>
      </c>
      <c r="D446" s="199" t="s">
        <v>602</v>
      </c>
    </row>
    <row r="447" spans="1:4">
      <c r="A447" s="5">
        <v>443</v>
      </c>
      <c r="B447" s="199" t="s">
        <v>3469</v>
      </c>
      <c r="C447" s="321">
        <v>3500000</v>
      </c>
      <c r="D447" s="199" t="s">
        <v>602</v>
      </c>
    </row>
    <row r="448" spans="1:4">
      <c r="A448" s="5">
        <v>444</v>
      </c>
      <c r="B448" s="199" t="s">
        <v>3470</v>
      </c>
      <c r="C448" s="321">
        <v>3500000</v>
      </c>
      <c r="D448" s="199" t="s">
        <v>602</v>
      </c>
    </row>
    <row r="449" spans="1:4">
      <c r="A449" s="5">
        <v>445</v>
      </c>
      <c r="B449" s="199" t="s">
        <v>3471</v>
      </c>
      <c r="C449" s="321">
        <v>3500000</v>
      </c>
      <c r="D449" s="199" t="s">
        <v>602</v>
      </c>
    </row>
    <row r="450" spans="1:4">
      <c r="A450" s="5">
        <v>446</v>
      </c>
      <c r="B450" s="199" t="s">
        <v>3472</v>
      </c>
      <c r="C450" s="321">
        <v>3500000</v>
      </c>
      <c r="D450" s="199" t="s">
        <v>602</v>
      </c>
    </row>
    <row r="451" spans="1:4">
      <c r="A451" s="5">
        <v>447</v>
      </c>
      <c r="B451" s="199" t="s">
        <v>3473</v>
      </c>
      <c r="C451" s="321">
        <v>3500000</v>
      </c>
      <c r="D451" s="199" t="s">
        <v>602</v>
      </c>
    </row>
    <row r="452" spans="1:4">
      <c r="A452" s="5">
        <v>448</v>
      </c>
      <c r="B452" s="199" t="s">
        <v>3474</v>
      </c>
      <c r="C452" s="321">
        <v>3500000</v>
      </c>
      <c r="D452" s="199" t="s">
        <v>602</v>
      </c>
    </row>
    <row r="453" spans="1:4">
      <c r="A453" s="5">
        <v>449</v>
      </c>
      <c r="B453" s="199" t="s">
        <v>3475</v>
      </c>
      <c r="C453" s="321">
        <v>3500000</v>
      </c>
      <c r="D453" s="199" t="s">
        <v>602</v>
      </c>
    </row>
    <row r="454" spans="1:4">
      <c r="A454" s="5">
        <v>450</v>
      </c>
      <c r="B454" s="199" t="s">
        <v>3476</v>
      </c>
      <c r="C454" s="321">
        <v>3500000</v>
      </c>
      <c r="D454" s="199" t="s">
        <v>602</v>
      </c>
    </row>
    <row r="455" spans="1:4">
      <c r="A455" s="5">
        <v>451</v>
      </c>
      <c r="B455" s="199" t="s">
        <v>3477</v>
      </c>
      <c r="C455" s="321">
        <v>3500000</v>
      </c>
      <c r="D455" s="199" t="s">
        <v>602</v>
      </c>
    </row>
    <row r="456" spans="1:4">
      <c r="A456" s="5">
        <v>452</v>
      </c>
      <c r="B456" s="199" t="s">
        <v>3478</v>
      </c>
      <c r="C456" s="321">
        <v>3500000</v>
      </c>
      <c r="D456" s="199" t="s">
        <v>602</v>
      </c>
    </row>
    <row r="457" spans="1:4">
      <c r="A457" s="5">
        <v>453</v>
      </c>
      <c r="B457" s="199" t="s">
        <v>3479</v>
      </c>
      <c r="C457" s="321">
        <v>3500000</v>
      </c>
      <c r="D457" s="199" t="s">
        <v>602</v>
      </c>
    </row>
    <row r="458" spans="1:4">
      <c r="A458" s="5">
        <v>454</v>
      </c>
      <c r="B458" s="199" t="s">
        <v>3480</v>
      </c>
      <c r="C458" s="321">
        <v>3500000</v>
      </c>
      <c r="D458" s="199" t="s">
        <v>602</v>
      </c>
    </row>
    <row r="459" spans="1:4">
      <c r="A459" s="5">
        <v>455</v>
      </c>
      <c r="B459" s="199" t="s">
        <v>3481</v>
      </c>
      <c r="C459" s="321">
        <v>3500000</v>
      </c>
      <c r="D459" s="199" t="s">
        <v>602</v>
      </c>
    </row>
    <row r="460" spans="1:4">
      <c r="A460" s="5">
        <v>456</v>
      </c>
      <c r="B460" s="199" t="s">
        <v>3482</v>
      </c>
      <c r="C460" s="321">
        <v>3500000</v>
      </c>
      <c r="D460" s="199" t="s">
        <v>602</v>
      </c>
    </row>
    <row r="461" spans="1:4">
      <c r="A461" s="5">
        <v>457</v>
      </c>
      <c r="B461" s="199" t="s">
        <v>3483</v>
      </c>
      <c r="C461" s="321">
        <v>3500000</v>
      </c>
      <c r="D461" s="199" t="s">
        <v>602</v>
      </c>
    </row>
    <row r="462" spans="1:4">
      <c r="A462" s="5">
        <v>458</v>
      </c>
      <c r="B462" s="199" t="s">
        <v>3484</v>
      </c>
      <c r="C462" s="321">
        <v>3500000</v>
      </c>
      <c r="D462" s="199" t="s">
        <v>602</v>
      </c>
    </row>
    <row r="463" spans="1:4">
      <c r="A463" s="5">
        <v>459</v>
      </c>
      <c r="B463" s="199" t="s">
        <v>3485</v>
      </c>
      <c r="C463" s="321">
        <v>3500000</v>
      </c>
      <c r="D463" s="199" t="s">
        <v>602</v>
      </c>
    </row>
    <row r="464" spans="1:4">
      <c r="A464" s="5">
        <v>460</v>
      </c>
      <c r="B464" s="199" t="s">
        <v>3486</v>
      </c>
      <c r="C464" s="321">
        <v>3500000</v>
      </c>
      <c r="D464" s="199" t="s">
        <v>602</v>
      </c>
    </row>
    <row r="465" spans="1:4">
      <c r="A465" s="5">
        <v>461</v>
      </c>
      <c r="B465" s="199" t="s">
        <v>3487</v>
      </c>
      <c r="C465" s="321">
        <v>3500000</v>
      </c>
      <c r="D465" s="199" t="s">
        <v>602</v>
      </c>
    </row>
    <row r="466" spans="1:4">
      <c r="A466" s="5">
        <v>462</v>
      </c>
      <c r="B466" s="199" t="s">
        <v>3488</v>
      </c>
      <c r="C466" s="321">
        <v>3500000</v>
      </c>
      <c r="D466" s="199" t="s">
        <v>602</v>
      </c>
    </row>
    <row r="467" spans="1:4">
      <c r="A467" s="5">
        <v>463</v>
      </c>
      <c r="B467" s="199" t="s">
        <v>3489</v>
      </c>
      <c r="C467" s="321">
        <v>3500000</v>
      </c>
      <c r="D467" s="199" t="s">
        <v>602</v>
      </c>
    </row>
    <row r="468" spans="1:4">
      <c r="A468" s="5">
        <v>464</v>
      </c>
      <c r="B468" s="199" t="s">
        <v>3490</v>
      </c>
      <c r="C468" s="321">
        <v>3500000</v>
      </c>
      <c r="D468" s="199" t="s">
        <v>602</v>
      </c>
    </row>
    <row r="469" spans="1:4">
      <c r="A469" s="5">
        <v>465</v>
      </c>
      <c r="B469" s="199" t="s">
        <v>3491</v>
      </c>
      <c r="C469" s="321">
        <v>3400000</v>
      </c>
      <c r="D469" s="199" t="s">
        <v>602</v>
      </c>
    </row>
    <row r="470" spans="1:4">
      <c r="A470" s="5">
        <v>466</v>
      </c>
      <c r="B470" s="199" t="s">
        <v>3492</v>
      </c>
      <c r="C470" s="321">
        <v>3500000</v>
      </c>
      <c r="D470" s="199" t="s">
        <v>602</v>
      </c>
    </row>
    <row r="471" spans="1:4">
      <c r="A471" s="5">
        <v>467</v>
      </c>
      <c r="B471" s="199" t="s">
        <v>3493</v>
      </c>
      <c r="C471" s="321">
        <v>3500000</v>
      </c>
      <c r="D471" s="199" t="s">
        <v>602</v>
      </c>
    </row>
    <row r="472" spans="1:4">
      <c r="A472" s="5">
        <v>468</v>
      </c>
      <c r="B472" s="199" t="s">
        <v>3494</v>
      </c>
      <c r="C472" s="321">
        <v>3500000</v>
      </c>
      <c r="D472" s="199" t="s">
        <v>602</v>
      </c>
    </row>
    <row r="473" spans="1:4">
      <c r="A473" s="5">
        <v>469</v>
      </c>
      <c r="B473" s="199" t="s">
        <v>3495</v>
      </c>
      <c r="C473" s="321">
        <v>3500000</v>
      </c>
      <c r="D473" s="199" t="s">
        <v>602</v>
      </c>
    </row>
    <row r="474" spans="1:4">
      <c r="A474" s="5">
        <v>470</v>
      </c>
      <c r="B474" s="199" t="s">
        <v>3496</v>
      </c>
      <c r="C474" s="321">
        <v>3500000</v>
      </c>
      <c r="D474" s="199" t="s">
        <v>602</v>
      </c>
    </row>
    <row r="475" spans="1:4">
      <c r="A475" s="5">
        <v>471</v>
      </c>
      <c r="B475" s="199" t="s">
        <v>3497</v>
      </c>
      <c r="C475" s="321">
        <v>3500000</v>
      </c>
      <c r="D475" s="199" t="s">
        <v>602</v>
      </c>
    </row>
    <row r="476" spans="1:4">
      <c r="A476" s="5">
        <v>472</v>
      </c>
      <c r="B476" s="199" t="s">
        <v>3498</v>
      </c>
      <c r="C476" s="321">
        <v>3500000</v>
      </c>
      <c r="D476" s="199" t="s">
        <v>602</v>
      </c>
    </row>
    <row r="477" spans="1:4">
      <c r="A477" s="5">
        <v>473</v>
      </c>
      <c r="B477" s="199" t="s">
        <v>3499</v>
      </c>
      <c r="C477" s="321">
        <v>3500000</v>
      </c>
      <c r="D477" s="199" t="s">
        <v>602</v>
      </c>
    </row>
    <row r="478" spans="1:4">
      <c r="A478" s="5">
        <v>474</v>
      </c>
      <c r="B478" s="199" t="s">
        <v>3500</v>
      </c>
      <c r="C478" s="321">
        <v>3500000</v>
      </c>
      <c r="D478" s="199" t="s">
        <v>602</v>
      </c>
    </row>
    <row r="479" spans="1:4">
      <c r="A479" s="5">
        <v>475</v>
      </c>
      <c r="B479" s="199" t="s">
        <v>3501</v>
      </c>
      <c r="C479" s="321">
        <v>3500000</v>
      </c>
      <c r="D479" s="199" t="s">
        <v>602</v>
      </c>
    </row>
    <row r="480" spans="1:4">
      <c r="A480" s="5">
        <v>476</v>
      </c>
      <c r="B480" s="199" t="s">
        <v>3502</v>
      </c>
      <c r="C480" s="321">
        <v>3500000</v>
      </c>
      <c r="D480" s="199" t="s">
        <v>602</v>
      </c>
    </row>
    <row r="481" spans="1:4">
      <c r="A481" s="5">
        <v>477</v>
      </c>
      <c r="B481" s="199" t="s">
        <v>3503</v>
      </c>
      <c r="C481" s="321">
        <v>3500000</v>
      </c>
      <c r="D481" s="199" t="s">
        <v>602</v>
      </c>
    </row>
    <row r="482" spans="1:4">
      <c r="A482" s="5">
        <v>478</v>
      </c>
      <c r="B482" s="199" t="s">
        <v>3504</v>
      </c>
      <c r="C482" s="321">
        <v>3500000</v>
      </c>
      <c r="D482" s="199" t="s">
        <v>602</v>
      </c>
    </row>
    <row r="483" spans="1:4">
      <c r="A483" s="5">
        <v>479</v>
      </c>
      <c r="B483" s="199" t="s">
        <v>3505</v>
      </c>
      <c r="C483" s="321">
        <v>3500000</v>
      </c>
      <c r="D483" s="199" t="s">
        <v>602</v>
      </c>
    </row>
    <row r="484" spans="1:4">
      <c r="A484" s="5">
        <v>480</v>
      </c>
      <c r="B484" s="199" t="s">
        <v>3506</v>
      </c>
      <c r="C484" s="321">
        <v>3500000</v>
      </c>
      <c r="D484" s="199" t="s">
        <v>602</v>
      </c>
    </row>
    <row r="485" spans="1:4">
      <c r="A485" s="5">
        <v>481</v>
      </c>
      <c r="B485" s="199" t="s">
        <v>3507</v>
      </c>
      <c r="C485" s="321">
        <v>3500000</v>
      </c>
      <c r="D485" s="199" t="s">
        <v>602</v>
      </c>
    </row>
    <row r="486" spans="1:4">
      <c r="A486" s="5">
        <v>482</v>
      </c>
      <c r="B486" s="199" t="s">
        <v>3508</v>
      </c>
      <c r="C486" s="321">
        <v>3500000</v>
      </c>
      <c r="D486" s="199" t="s">
        <v>602</v>
      </c>
    </row>
    <row r="487" spans="1:4">
      <c r="A487" s="5">
        <v>483</v>
      </c>
      <c r="B487" s="199" t="s">
        <v>3509</v>
      </c>
      <c r="C487" s="321">
        <v>3500000</v>
      </c>
      <c r="D487" s="199" t="s">
        <v>602</v>
      </c>
    </row>
    <row r="488" spans="1:4">
      <c r="A488" s="5">
        <v>484</v>
      </c>
      <c r="B488" s="199" t="s">
        <v>3510</v>
      </c>
      <c r="C488" s="321">
        <v>3500000</v>
      </c>
      <c r="D488" s="199" t="s">
        <v>602</v>
      </c>
    </row>
    <row r="489" spans="1:4">
      <c r="A489" s="5">
        <v>485</v>
      </c>
      <c r="B489" s="199" t="s">
        <v>3511</v>
      </c>
      <c r="C489" s="321">
        <v>3500000</v>
      </c>
      <c r="D489" s="199" t="s">
        <v>602</v>
      </c>
    </row>
    <row r="490" spans="1:4">
      <c r="A490" s="5">
        <v>486</v>
      </c>
      <c r="B490" s="199" t="s">
        <v>3512</v>
      </c>
      <c r="C490" s="321">
        <v>3500000</v>
      </c>
      <c r="D490" s="199" t="s">
        <v>602</v>
      </c>
    </row>
    <row r="491" spans="1:4">
      <c r="A491" s="5">
        <v>487</v>
      </c>
      <c r="B491" s="199" t="s">
        <v>3513</v>
      </c>
      <c r="C491" s="321">
        <v>3200000</v>
      </c>
      <c r="D491" s="199" t="s">
        <v>602</v>
      </c>
    </row>
    <row r="492" spans="1:4">
      <c r="A492" s="5">
        <v>488</v>
      </c>
      <c r="B492" s="199" t="s">
        <v>3514</v>
      </c>
      <c r="C492" s="321">
        <v>3500000</v>
      </c>
      <c r="D492" s="199" t="s">
        <v>602</v>
      </c>
    </row>
    <row r="493" spans="1:4">
      <c r="A493" s="5">
        <v>489</v>
      </c>
      <c r="B493" s="199" t="s">
        <v>3515</v>
      </c>
      <c r="C493" s="321">
        <v>3500000</v>
      </c>
      <c r="D493" s="199" t="s">
        <v>602</v>
      </c>
    </row>
    <row r="494" spans="1:4">
      <c r="A494" s="5">
        <v>490</v>
      </c>
      <c r="B494" s="199" t="s">
        <v>3516</v>
      </c>
      <c r="C494" s="321">
        <v>3500000</v>
      </c>
      <c r="D494" s="199" t="s">
        <v>602</v>
      </c>
    </row>
    <row r="495" spans="1:4">
      <c r="A495" s="5">
        <v>491</v>
      </c>
      <c r="B495" s="199" t="s">
        <v>3517</v>
      </c>
      <c r="C495" s="321">
        <v>3500000</v>
      </c>
      <c r="D495" s="199" t="s">
        <v>602</v>
      </c>
    </row>
    <row r="496" spans="1:4">
      <c r="A496" s="5">
        <v>492</v>
      </c>
      <c r="B496" s="199" t="s">
        <v>3518</v>
      </c>
      <c r="C496" s="321">
        <v>3500000</v>
      </c>
      <c r="D496" s="199" t="s">
        <v>602</v>
      </c>
    </row>
    <row r="497" spans="1:4">
      <c r="A497" s="5">
        <v>493</v>
      </c>
      <c r="B497" s="199" t="s">
        <v>3519</v>
      </c>
      <c r="C497" s="321">
        <v>3500000</v>
      </c>
      <c r="D497" s="199" t="s">
        <v>602</v>
      </c>
    </row>
    <row r="498" spans="1:4">
      <c r="A498" s="5">
        <v>494</v>
      </c>
      <c r="B498" s="199" t="s">
        <v>3520</v>
      </c>
      <c r="C498" s="321">
        <v>3500000</v>
      </c>
      <c r="D498" s="199" t="s">
        <v>602</v>
      </c>
    </row>
    <row r="499" spans="1:4">
      <c r="A499" s="5">
        <v>495</v>
      </c>
      <c r="B499" s="199" t="s">
        <v>3521</v>
      </c>
      <c r="C499" s="321">
        <v>3500000</v>
      </c>
      <c r="D499" s="199" t="s">
        <v>602</v>
      </c>
    </row>
    <row r="500" spans="1:4">
      <c r="A500" s="5">
        <v>496</v>
      </c>
      <c r="B500" s="199" t="s">
        <v>3522</v>
      </c>
      <c r="C500" s="321">
        <v>3500000</v>
      </c>
      <c r="D500" s="199" t="s">
        <v>602</v>
      </c>
    </row>
    <row r="501" spans="1:4">
      <c r="A501" s="5">
        <v>497</v>
      </c>
      <c r="B501" s="199" t="s">
        <v>3523</v>
      </c>
      <c r="C501" s="321">
        <v>3500000</v>
      </c>
      <c r="D501" s="199" t="s">
        <v>602</v>
      </c>
    </row>
    <row r="502" spans="1:4">
      <c r="A502" s="5">
        <v>498</v>
      </c>
      <c r="B502" s="199" t="s">
        <v>3524</v>
      </c>
      <c r="C502" s="321">
        <v>3500000</v>
      </c>
      <c r="D502" s="199" t="s">
        <v>602</v>
      </c>
    </row>
    <row r="503" spans="1:4">
      <c r="A503" s="5">
        <v>499</v>
      </c>
      <c r="B503" s="199" t="s">
        <v>3525</v>
      </c>
      <c r="C503" s="321">
        <v>3500000</v>
      </c>
      <c r="D503" s="199" t="s">
        <v>602</v>
      </c>
    </row>
    <row r="504" spans="1:4">
      <c r="A504" s="5">
        <v>500</v>
      </c>
      <c r="B504" s="199" t="s">
        <v>3526</v>
      </c>
      <c r="C504" s="321">
        <v>3500000</v>
      </c>
      <c r="D504" s="199" t="s">
        <v>602</v>
      </c>
    </row>
    <row r="505" spans="1:4">
      <c r="A505" s="5">
        <v>501</v>
      </c>
      <c r="B505" s="199" t="s">
        <v>3527</v>
      </c>
      <c r="C505" s="321">
        <v>3500000</v>
      </c>
      <c r="D505" s="199" t="s">
        <v>602</v>
      </c>
    </row>
    <row r="506" spans="1:4">
      <c r="A506" s="5">
        <v>502</v>
      </c>
      <c r="B506" s="199" t="s">
        <v>3528</v>
      </c>
      <c r="C506" s="321">
        <v>3500000</v>
      </c>
      <c r="D506" s="199" t="s">
        <v>602</v>
      </c>
    </row>
    <row r="507" spans="1:4">
      <c r="A507" s="5">
        <v>503</v>
      </c>
      <c r="B507" s="199" t="s">
        <v>3529</v>
      </c>
      <c r="C507" s="321">
        <v>3500000</v>
      </c>
      <c r="D507" s="199" t="s">
        <v>602</v>
      </c>
    </row>
    <row r="508" spans="1:4">
      <c r="A508" s="5">
        <v>504</v>
      </c>
      <c r="B508" s="199" t="s">
        <v>3530</v>
      </c>
      <c r="C508" s="321">
        <v>3500000</v>
      </c>
      <c r="D508" s="199" t="s">
        <v>602</v>
      </c>
    </row>
    <row r="509" spans="1:4">
      <c r="A509" s="5">
        <v>505</v>
      </c>
      <c r="B509" s="199" t="s">
        <v>3531</v>
      </c>
      <c r="C509" s="321">
        <v>3300000</v>
      </c>
      <c r="D509" s="199" t="s">
        <v>602</v>
      </c>
    </row>
    <row r="510" spans="1:4">
      <c r="A510" s="5">
        <v>506</v>
      </c>
      <c r="B510" s="199" t="s">
        <v>3532</v>
      </c>
      <c r="C510" s="321">
        <v>3500000</v>
      </c>
      <c r="D510" s="199" t="s">
        <v>602</v>
      </c>
    </row>
    <row r="511" spans="1:4">
      <c r="A511" s="5">
        <v>507</v>
      </c>
      <c r="B511" s="199" t="s">
        <v>3533</v>
      </c>
      <c r="C511" s="321">
        <v>3500000</v>
      </c>
      <c r="D511" s="199" t="s">
        <v>602</v>
      </c>
    </row>
    <row r="512" spans="1:4">
      <c r="A512" s="5">
        <v>508</v>
      </c>
      <c r="B512" s="199" t="s">
        <v>3534</v>
      </c>
      <c r="C512" s="321">
        <v>3500000</v>
      </c>
      <c r="D512" s="199" t="s">
        <v>602</v>
      </c>
    </row>
    <row r="513" spans="1:4">
      <c r="A513" s="5">
        <v>509</v>
      </c>
      <c r="B513" s="199" t="s">
        <v>3535</v>
      </c>
      <c r="C513" s="321">
        <v>3500000</v>
      </c>
      <c r="D513" s="199" t="s">
        <v>602</v>
      </c>
    </row>
    <row r="514" spans="1:4">
      <c r="A514" s="5">
        <v>510</v>
      </c>
      <c r="B514" s="199" t="s">
        <v>3536</v>
      </c>
      <c r="C514" s="321">
        <v>3500000</v>
      </c>
      <c r="D514" s="199" t="s">
        <v>602</v>
      </c>
    </row>
    <row r="515" spans="1:4">
      <c r="A515" s="5">
        <v>511</v>
      </c>
      <c r="B515" s="199" t="s">
        <v>3537</v>
      </c>
      <c r="C515" s="321">
        <v>3500000</v>
      </c>
      <c r="D515" s="199" t="s">
        <v>602</v>
      </c>
    </row>
    <row r="516" spans="1:4">
      <c r="A516" s="5">
        <v>512</v>
      </c>
      <c r="B516" s="199" t="s">
        <v>3538</v>
      </c>
      <c r="C516" s="321">
        <v>3500000</v>
      </c>
      <c r="D516" s="199" t="s">
        <v>602</v>
      </c>
    </row>
    <row r="517" spans="1:4">
      <c r="A517" s="5">
        <v>513</v>
      </c>
      <c r="B517" s="199" t="s">
        <v>3539</v>
      </c>
      <c r="C517" s="321">
        <v>3500000</v>
      </c>
      <c r="D517" s="199" t="s">
        <v>602</v>
      </c>
    </row>
    <row r="518" spans="1:4">
      <c r="A518" s="5">
        <v>514</v>
      </c>
      <c r="B518" s="199" t="s">
        <v>3540</v>
      </c>
      <c r="C518" s="321">
        <v>3500000</v>
      </c>
      <c r="D518" s="199" t="s">
        <v>602</v>
      </c>
    </row>
    <row r="519" spans="1:4">
      <c r="A519" s="5">
        <v>515</v>
      </c>
      <c r="B519" s="199" t="s">
        <v>3541</v>
      </c>
      <c r="C519" s="321">
        <v>3500000</v>
      </c>
      <c r="D519" s="199" t="s">
        <v>602</v>
      </c>
    </row>
    <row r="520" spans="1:4">
      <c r="A520" s="5">
        <v>516</v>
      </c>
      <c r="B520" s="199" t="s">
        <v>3542</v>
      </c>
      <c r="C520" s="321">
        <v>3500000</v>
      </c>
      <c r="D520" s="199" t="s">
        <v>714</v>
      </c>
    </row>
    <row r="521" spans="1:4">
      <c r="A521" s="5">
        <v>517</v>
      </c>
      <c r="B521" s="199" t="s">
        <v>3543</v>
      </c>
      <c r="C521" s="321">
        <v>3500000</v>
      </c>
      <c r="D521" s="199" t="s">
        <v>714</v>
      </c>
    </row>
    <row r="522" spans="1:4">
      <c r="A522" s="5">
        <v>518</v>
      </c>
      <c r="B522" s="199" t="s">
        <v>3544</v>
      </c>
      <c r="C522" s="321">
        <v>3500000</v>
      </c>
      <c r="D522" s="199" t="s">
        <v>714</v>
      </c>
    </row>
    <row r="523" spans="1:4">
      <c r="A523" s="5">
        <v>519</v>
      </c>
      <c r="B523" s="199" t="s">
        <v>3545</v>
      </c>
      <c r="C523" s="321">
        <v>3500000</v>
      </c>
      <c r="D523" s="199" t="s">
        <v>714</v>
      </c>
    </row>
    <row r="524" spans="1:4">
      <c r="A524" s="5">
        <v>520</v>
      </c>
      <c r="B524" s="199" t="s">
        <v>3546</v>
      </c>
      <c r="C524" s="321">
        <v>3500000</v>
      </c>
      <c r="D524" s="199" t="s">
        <v>714</v>
      </c>
    </row>
    <row r="525" spans="1:4">
      <c r="A525" s="5">
        <v>521</v>
      </c>
      <c r="B525" s="199" t="s">
        <v>3547</v>
      </c>
      <c r="C525" s="321">
        <v>3500000</v>
      </c>
      <c r="D525" s="199" t="s">
        <v>714</v>
      </c>
    </row>
    <row r="526" spans="1:4">
      <c r="A526" s="5">
        <v>522</v>
      </c>
      <c r="B526" s="199" t="s">
        <v>3548</v>
      </c>
      <c r="C526" s="321">
        <v>3500000</v>
      </c>
      <c r="D526" s="199" t="s">
        <v>714</v>
      </c>
    </row>
    <row r="527" spans="1:4">
      <c r="A527" s="5">
        <v>523</v>
      </c>
      <c r="B527" s="199" t="s">
        <v>3549</v>
      </c>
      <c r="C527" s="321">
        <v>3500000</v>
      </c>
      <c r="D527" s="199" t="s">
        <v>714</v>
      </c>
    </row>
    <row r="528" spans="1:4">
      <c r="A528" s="5">
        <v>524</v>
      </c>
      <c r="B528" s="199" t="s">
        <v>3550</v>
      </c>
      <c r="C528" s="321">
        <v>3500000</v>
      </c>
      <c r="D528" s="199" t="s">
        <v>714</v>
      </c>
    </row>
    <row r="529" spans="1:4">
      <c r="A529" s="5">
        <v>525</v>
      </c>
      <c r="B529" s="199" t="s">
        <v>3551</v>
      </c>
      <c r="C529" s="321">
        <v>3500000</v>
      </c>
      <c r="D529" s="199" t="s">
        <v>714</v>
      </c>
    </row>
    <row r="530" spans="1:4">
      <c r="A530" s="5">
        <v>526</v>
      </c>
      <c r="B530" s="199" t="s">
        <v>3552</v>
      </c>
      <c r="C530" s="321">
        <v>3000000</v>
      </c>
      <c r="D530" s="199" t="s">
        <v>714</v>
      </c>
    </row>
    <row r="531" spans="1:4">
      <c r="A531" s="5">
        <v>527</v>
      </c>
      <c r="B531" s="199" t="s">
        <v>3553</v>
      </c>
      <c r="C531" s="321">
        <v>3500000</v>
      </c>
      <c r="D531" s="199" t="s">
        <v>714</v>
      </c>
    </row>
    <row r="532" spans="1:4">
      <c r="A532" s="5">
        <v>528</v>
      </c>
      <c r="B532" s="199" t="s">
        <v>3554</v>
      </c>
      <c r="C532" s="321">
        <v>3300000</v>
      </c>
      <c r="D532" s="199" t="s">
        <v>714</v>
      </c>
    </row>
    <row r="533" spans="1:4">
      <c r="A533" s="5">
        <v>529</v>
      </c>
      <c r="B533" s="199" t="s">
        <v>3555</v>
      </c>
      <c r="C533" s="321">
        <v>3500000</v>
      </c>
      <c r="D533" s="199" t="s">
        <v>714</v>
      </c>
    </row>
    <row r="534" spans="1:4">
      <c r="A534" s="5">
        <v>530</v>
      </c>
      <c r="B534" s="199" t="s">
        <v>3556</v>
      </c>
      <c r="C534" s="321">
        <v>3463000</v>
      </c>
      <c r="D534" s="199" t="s">
        <v>714</v>
      </c>
    </row>
    <row r="535" spans="1:4">
      <c r="A535" s="5">
        <v>531</v>
      </c>
      <c r="B535" s="199" t="s">
        <v>3557</v>
      </c>
      <c r="C535" s="321">
        <v>3500000</v>
      </c>
      <c r="D535" s="199" t="s">
        <v>714</v>
      </c>
    </row>
    <row r="536" spans="1:4">
      <c r="A536" s="5">
        <v>532</v>
      </c>
      <c r="B536" s="199" t="s">
        <v>3558</v>
      </c>
      <c r="C536" s="321">
        <v>3400000</v>
      </c>
      <c r="D536" s="199" t="s">
        <v>714</v>
      </c>
    </row>
    <row r="537" spans="1:4">
      <c r="A537" s="5">
        <v>533</v>
      </c>
      <c r="B537" s="199" t="s">
        <v>3559</v>
      </c>
      <c r="C537" s="321">
        <v>3500000</v>
      </c>
      <c r="D537" s="199" t="s">
        <v>714</v>
      </c>
    </row>
    <row r="538" spans="1:4">
      <c r="A538" s="5">
        <v>534</v>
      </c>
      <c r="B538" s="199" t="s">
        <v>3560</v>
      </c>
      <c r="C538" s="321">
        <v>3500000</v>
      </c>
      <c r="D538" s="199" t="s">
        <v>714</v>
      </c>
    </row>
    <row r="539" spans="1:4">
      <c r="A539" s="5">
        <v>535</v>
      </c>
      <c r="B539" s="199" t="s">
        <v>3561</v>
      </c>
      <c r="C539" s="321">
        <v>3500000</v>
      </c>
      <c r="D539" s="199" t="s">
        <v>714</v>
      </c>
    </row>
    <row r="540" spans="1:4">
      <c r="A540" s="5">
        <v>536</v>
      </c>
      <c r="B540" s="199" t="s">
        <v>3562</v>
      </c>
      <c r="C540" s="321">
        <v>3500000</v>
      </c>
      <c r="D540" s="199" t="s">
        <v>714</v>
      </c>
    </row>
    <row r="541" spans="1:4">
      <c r="A541" s="5">
        <v>537</v>
      </c>
      <c r="B541" s="199" t="s">
        <v>3563</v>
      </c>
      <c r="C541" s="321">
        <v>3500000</v>
      </c>
      <c r="D541" s="199" t="s">
        <v>714</v>
      </c>
    </row>
    <row r="542" spans="1:4">
      <c r="A542" s="5">
        <v>538</v>
      </c>
      <c r="B542" s="199" t="s">
        <v>3564</v>
      </c>
      <c r="C542" s="321">
        <v>3500000</v>
      </c>
      <c r="D542" s="199" t="s">
        <v>714</v>
      </c>
    </row>
    <row r="543" spans="1:4">
      <c r="A543" s="5">
        <v>539</v>
      </c>
      <c r="B543" s="199" t="s">
        <v>3565</v>
      </c>
      <c r="C543" s="321">
        <v>3500000</v>
      </c>
      <c r="D543" s="199" t="s">
        <v>714</v>
      </c>
    </row>
    <row r="544" spans="1:4">
      <c r="A544" s="5">
        <v>540</v>
      </c>
      <c r="B544" s="199" t="s">
        <v>3566</v>
      </c>
      <c r="C544" s="321">
        <v>3500000</v>
      </c>
      <c r="D544" s="199" t="s">
        <v>714</v>
      </c>
    </row>
    <row r="545" spans="1:4">
      <c r="A545" s="5">
        <v>541</v>
      </c>
      <c r="B545" s="199" t="s">
        <v>3567</v>
      </c>
      <c r="C545" s="321">
        <v>3462630</v>
      </c>
      <c r="D545" s="199" t="s">
        <v>714</v>
      </c>
    </row>
    <row r="546" spans="1:4">
      <c r="A546" s="5">
        <v>542</v>
      </c>
      <c r="B546" s="199" t="s">
        <v>3568</v>
      </c>
      <c r="C546" s="321">
        <v>3500000</v>
      </c>
      <c r="D546" s="199" t="s">
        <v>714</v>
      </c>
    </row>
    <row r="547" spans="1:4">
      <c r="A547" s="5">
        <v>543</v>
      </c>
      <c r="B547" s="199" t="s">
        <v>3569</v>
      </c>
      <c r="C547" s="321">
        <v>3500000</v>
      </c>
      <c r="D547" s="199" t="s">
        <v>714</v>
      </c>
    </row>
    <row r="548" spans="1:4">
      <c r="A548" s="5">
        <v>544</v>
      </c>
      <c r="B548" s="199" t="s">
        <v>3570</v>
      </c>
      <c r="C548" s="321">
        <v>3500000</v>
      </c>
      <c r="D548" s="199" t="s">
        <v>714</v>
      </c>
    </row>
    <row r="549" spans="1:4">
      <c r="A549" s="5">
        <v>545</v>
      </c>
      <c r="B549" s="199" t="s">
        <v>3571</v>
      </c>
      <c r="C549" s="321">
        <v>3500000</v>
      </c>
      <c r="D549" s="199" t="s">
        <v>714</v>
      </c>
    </row>
    <row r="550" spans="1:4">
      <c r="A550" s="5">
        <v>546</v>
      </c>
      <c r="B550" s="199" t="s">
        <v>3572</v>
      </c>
      <c r="C550" s="321">
        <v>3500000</v>
      </c>
      <c r="D550" s="199" t="s">
        <v>714</v>
      </c>
    </row>
    <row r="551" spans="1:4">
      <c r="A551" s="5">
        <v>547</v>
      </c>
      <c r="B551" s="199" t="s">
        <v>3573</v>
      </c>
      <c r="C551" s="321">
        <v>3500000</v>
      </c>
      <c r="D551" s="199" t="s">
        <v>714</v>
      </c>
    </row>
    <row r="552" spans="1:4">
      <c r="A552" s="5">
        <v>548</v>
      </c>
      <c r="B552" s="199" t="s">
        <v>3574</v>
      </c>
      <c r="C552" s="321">
        <v>3500000</v>
      </c>
      <c r="D552" s="199" t="s">
        <v>715</v>
      </c>
    </row>
    <row r="553" spans="1:4">
      <c r="A553" s="5">
        <v>549</v>
      </c>
      <c r="B553" s="199" t="s">
        <v>3575</v>
      </c>
      <c r="C553" s="321">
        <v>3500000</v>
      </c>
      <c r="D553" s="199" t="s">
        <v>2949</v>
      </c>
    </row>
    <row r="554" spans="1:4">
      <c r="A554" s="5">
        <v>550</v>
      </c>
      <c r="B554" s="199" t="s">
        <v>3576</v>
      </c>
      <c r="C554" s="321">
        <v>3500000</v>
      </c>
      <c r="D554" s="199" t="s">
        <v>2949</v>
      </c>
    </row>
    <row r="555" spans="1:4">
      <c r="A555" s="5">
        <v>551</v>
      </c>
      <c r="B555" s="199" t="s">
        <v>3577</v>
      </c>
      <c r="C555" s="321">
        <v>3500000</v>
      </c>
      <c r="D555" s="199" t="s">
        <v>2949</v>
      </c>
    </row>
    <row r="556" spans="1:4">
      <c r="A556" s="5">
        <v>552</v>
      </c>
      <c r="B556" s="199" t="s">
        <v>3578</v>
      </c>
      <c r="C556" s="321">
        <v>3500000</v>
      </c>
      <c r="D556" s="199" t="s">
        <v>2949</v>
      </c>
    </row>
    <row r="557" spans="1:4">
      <c r="A557" s="5">
        <v>553</v>
      </c>
      <c r="B557" s="199" t="s">
        <v>3579</v>
      </c>
      <c r="C557" s="321">
        <v>3500000</v>
      </c>
      <c r="D557" s="199" t="s">
        <v>2949</v>
      </c>
    </row>
    <row r="558" spans="1:4">
      <c r="A558" s="5">
        <v>554</v>
      </c>
      <c r="B558" s="199" t="s">
        <v>3580</v>
      </c>
      <c r="C558" s="321">
        <v>3500000</v>
      </c>
      <c r="D558" s="199" t="s">
        <v>2949</v>
      </c>
    </row>
    <row r="559" spans="1:4">
      <c r="A559" s="5">
        <v>555</v>
      </c>
      <c r="B559" s="199" t="s">
        <v>3581</v>
      </c>
      <c r="C559" s="321">
        <v>3500000</v>
      </c>
      <c r="D559" s="199" t="s">
        <v>2949</v>
      </c>
    </row>
    <row r="560" spans="1:4">
      <c r="A560" s="5">
        <v>556</v>
      </c>
      <c r="B560" s="199" t="s">
        <v>3582</v>
      </c>
      <c r="C560" s="321">
        <v>3500000</v>
      </c>
      <c r="D560" s="199" t="s">
        <v>2949</v>
      </c>
    </row>
    <row r="561" spans="1:4">
      <c r="A561" s="5">
        <v>557</v>
      </c>
      <c r="B561" s="199" t="s">
        <v>3583</v>
      </c>
      <c r="C561" s="321">
        <v>3500000</v>
      </c>
      <c r="D561" s="199" t="s">
        <v>2949</v>
      </c>
    </row>
    <row r="562" spans="1:4">
      <c r="A562" s="5">
        <v>558</v>
      </c>
      <c r="B562" s="199" t="s">
        <v>3584</v>
      </c>
      <c r="C562" s="321">
        <v>3500000</v>
      </c>
      <c r="D562" s="199" t="s">
        <v>2949</v>
      </c>
    </row>
    <row r="563" spans="1:4">
      <c r="A563" s="5">
        <v>559</v>
      </c>
      <c r="B563" s="199" t="s">
        <v>3585</v>
      </c>
      <c r="C563" s="321">
        <v>3500000</v>
      </c>
      <c r="D563" s="199" t="s">
        <v>2949</v>
      </c>
    </row>
    <row r="564" spans="1:4">
      <c r="A564" s="5">
        <v>560</v>
      </c>
      <c r="B564" s="199" t="s">
        <v>3586</v>
      </c>
      <c r="C564" s="321">
        <v>3500000</v>
      </c>
      <c r="D564" s="199" t="s">
        <v>2949</v>
      </c>
    </row>
    <row r="565" spans="1:4">
      <c r="A565" s="5">
        <v>561</v>
      </c>
      <c r="B565" s="199" t="s">
        <v>3587</v>
      </c>
      <c r="C565" s="321">
        <v>3500000</v>
      </c>
      <c r="D565" s="199" t="s">
        <v>2949</v>
      </c>
    </row>
    <row r="566" spans="1:4">
      <c r="A566" s="5">
        <v>562</v>
      </c>
      <c r="B566" s="199" t="s">
        <v>3588</v>
      </c>
      <c r="C566" s="321">
        <v>3500000</v>
      </c>
      <c r="D566" s="199" t="s">
        <v>2949</v>
      </c>
    </row>
    <row r="567" spans="1:4">
      <c r="A567" s="5">
        <v>563</v>
      </c>
      <c r="B567" s="199" t="s">
        <v>3589</v>
      </c>
      <c r="C567" s="321">
        <v>3500000</v>
      </c>
      <c r="D567" s="199" t="s">
        <v>2949</v>
      </c>
    </row>
    <row r="568" spans="1:4">
      <c r="A568" s="5">
        <v>564</v>
      </c>
      <c r="B568" s="199" t="s">
        <v>3590</v>
      </c>
      <c r="C568" s="321">
        <v>3500000</v>
      </c>
      <c r="D568" s="199" t="s">
        <v>2949</v>
      </c>
    </row>
    <row r="569" spans="1:4">
      <c r="A569" s="5">
        <v>565</v>
      </c>
      <c r="B569" s="199" t="s">
        <v>3591</v>
      </c>
      <c r="C569" s="321">
        <v>3500000</v>
      </c>
      <c r="D569" s="199" t="s">
        <v>2949</v>
      </c>
    </row>
    <row r="570" spans="1:4">
      <c r="A570" s="5">
        <v>566</v>
      </c>
      <c r="B570" s="199" t="s">
        <v>3592</v>
      </c>
      <c r="C570" s="321">
        <v>3500000</v>
      </c>
      <c r="D570" s="199" t="s">
        <v>2949</v>
      </c>
    </row>
    <row r="571" spans="1:4">
      <c r="A571" s="5">
        <v>567</v>
      </c>
      <c r="B571" s="199" t="s">
        <v>3593</v>
      </c>
      <c r="C571" s="321">
        <v>3500000</v>
      </c>
      <c r="D571" s="199" t="s">
        <v>2949</v>
      </c>
    </row>
    <row r="572" spans="1:4">
      <c r="A572" s="5">
        <v>568</v>
      </c>
      <c r="B572" s="199" t="s">
        <v>3594</v>
      </c>
      <c r="C572" s="321">
        <v>3500000</v>
      </c>
      <c r="D572" s="199" t="s">
        <v>2949</v>
      </c>
    </row>
    <row r="573" spans="1:4">
      <c r="A573" s="5">
        <v>569</v>
      </c>
      <c r="B573" s="199" t="s">
        <v>3595</v>
      </c>
      <c r="C573" s="321">
        <v>3500000</v>
      </c>
      <c r="D573" s="199" t="s">
        <v>2949</v>
      </c>
    </row>
    <row r="574" spans="1:4">
      <c r="A574" s="5">
        <v>570</v>
      </c>
      <c r="B574" s="199" t="s">
        <v>3596</v>
      </c>
      <c r="C574" s="321">
        <v>3500000</v>
      </c>
      <c r="D574" s="199" t="s">
        <v>2949</v>
      </c>
    </row>
    <row r="575" spans="1:4">
      <c r="A575" s="5">
        <v>571</v>
      </c>
      <c r="B575" s="199" t="s">
        <v>3597</v>
      </c>
      <c r="C575" s="321">
        <v>3500000</v>
      </c>
      <c r="D575" s="199" t="s">
        <v>2949</v>
      </c>
    </row>
    <row r="576" spans="1:4">
      <c r="A576" s="5">
        <v>572</v>
      </c>
      <c r="B576" s="199" t="s">
        <v>3598</v>
      </c>
      <c r="C576" s="321">
        <v>3500000</v>
      </c>
      <c r="D576" s="199" t="s">
        <v>2949</v>
      </c>
    </row>
    <row r="577" spans="1:4">
      <c r="A577" s="5">
        <v>573</v>
      </c>
      <c r="B577" s="199" t="s">
        <v>3599</v>
      </c>
      <c r="C577" s="321">
        <v>3500000</v>
      </c>
      <c r="D577" s="199" t="s">
        <v>2949</v>
      </c>
    </row>
    <row r="578" spans="1:4">
      <c r="A578" s="5">
        <v>574</v>
      </c>
      <c r="B578" s="199" t="s">
        <v>3600</v>
      </c>
      <c r="C578" s="321">
        <v>3500000</v>
      </c>
      <c r="D578" s="199" t="s">
        <v>2949</v>
      </c>
    </row>
    <row r="579" spans="1:4">
      <c r="A579" s="5">
        <v>575</v>
      </c>
      <c r="B579" s="199" t="s">
        <v>3601</v>
      </c>
      <c r="C579" s="321">
        <v>3500000</v>
      </c>
      <c r="D579" s="199" t="s">
        <v>2949</v>
      </c>
    </row>
    <row r="580" spans="1:4">
      <c r="A580" s="5">
        <v>576</v>
      </c>
      <c r="B580" s="199" t="s">
        <v>3602</v>
      </c>
      <c r="C580" s="321">
        <v>3500000</v>
      </c>
      <c r="D580" s="199" t="s">
        <v>2949</v>
      </c>
    </row>
    <row r="581" spans="1:4">
      <c r="A581" s="5">
        <v>577</v>
      </c>
      <c r="B581" s="199" t="s">
        <v>3603</v>
      </c>
      <c r="C581" s="321">
        <v>3300000</v>
      </c>
      <c r="D581" s="199" t="s">
        <v>2949</v>
      </c>
    </row>
    <row r="582" spans="1:4">
      <c r="A582" s="5">
        <v>578</v>
      </c>
      <c r="B582" s="199" t="s">
        <v>3604</v>
      </c>
      <c r="C582" s="321">
        <v>3500000</v>
      </c>
      <c r="D582" s="199" t="s">
        <v>2949</v>
      </c>
    </row>
    <row r="583" spans="1:4">
      <c r="A583" s="5">
        <v>579</v>
      </c>
      <c r="B583" s="199" t="s">
        <v>3605</v>
      </c>
      <c r="C583" s="321">
        <v>3500000</v>
      </c>
      <c r="D583" s="199" t="s">
        <v>2949</v>
      </c>
    </row>
    <row r="584" spans="1:4">
      <c r="A584" s="5">
        <v>580</v>
      </c>
      <c r="B584" s="199" t="s">
        <v>3606</v>
      </c>
      <c r="C584" s="321">
        <v>3500000</v>
      </c>
      <c r="D584" s="199" t="s">
        <v>2949</v>
      </c>
    </row>
    <row r="585" spans="1:4">
      <c r="A585" s="5">
        <v>581</v>
      </c>
      <c r="B585" s="199" t="s">
        <v>3607</v>
      </c>
      <c r="C585" s="321">
        <v>3474000</v>
      </c>
      <c r="D585" s="199" t="s">
        <v>2949</v>
      </c>
    </row>
    <row r="586" spans="1:4">
      <c r="A586" s="5">
        <v>582</v>
      </c>
      <c r="B586" s="199" t="s">
        <v>3608</v>
      </c>
      <c r="C586" s="321">
        <v>3500000</v>
      </c>
      <c r="D586" s="199" t="s">
        <v>2949</v>
      </c>
    </row>
    <row r="587" spans="1:4">
      <c r="A587" s="5">
        <v>583</v>
      </c>
      <c r="B587" s="199" t="s">
        <v>3609</v>
      </c>
      <c r="C587" s="321">
        <v>3500000</v>
      </c>
      <c r="D587" s="199" t="s">
        <v>2949</v>
      </c>
    </row>
    <row r="588" spans="1:4">
      <c r="A588" s="5">
        <v>584</v>
      </c>
      <c r="B588" s="199" t="s">
        <v>3610</v>
      </c>
      <c r="C588" s="321">
        <v>3500000</v>
      </c>
      <c r="D588" s="199" t="s">
        <v>2949</v>
      </c>
    </row>
    <row r="589" spans="1:4">
      <c r="A589" s="5">
        <v>585</v>
      </c>
      <c r="B589" s="199" t="s">
        <v>3611</v>
      </c>
      <c r="C589" s="321">
        <v>3000000</v>
      </c>
      <c r="D589" s="199" t="s">
        <v>2949</v>
      </c>
    </row>
    <row r="590" spans="1:4">
      <c r="A590" s="5">
        <v>586</v>
      </c>
      <c r="B590" s="199" t="s">
        <v>3612</v>
      </c>
      <c r="C590" s="321">
        <v>3500000</v>
      </c>
      <c r="D590" s="199" t="s">
        <v>2949</v>
      </c>
    </row>
    <row r="591" spans="1:4">
      <c r="A591" s="5">
        <v>587</v>
      </c>
      <c r="B591" s="199" t="s">
        <v>3613</v>
      </c>
      <c r="C591" s="321">
        <v>3500000</v>
      </c>
      <c r="D591" s="199" t="s">
        <v>2949</v>
      </c>
    </row>
    <row r="592" spans="1:4">
      <c r="A592" s="5">
        <v>588</v>
      </c>
      <c r="B592" s="199" t="s">
        <v>3614</v>
      </c>
      <c r="C592" s="321">
        <v>3500000</v>
      </c>
      <c r="D592" s="199" t="s">
        <v>2949</v>
      </c>
    </row>
    <row r="593" spans="1:4">
      <c r="A593" s="5">
        <v>589</v>
      </c>
      <c r="B593" s="199" t="s">
        <v>3615</v>
      </c>
      <c r="C593" s="321">
        <v>3300000</v>
      </c>
      <c r="D593" s="199" t="s">
        <v>2949</v>
      </c>
    </row>
    <row r="594" spans="1:4">
      <c r="A594" s="5">
        <v>590</v>
      </c>
      <c r="B594" s="199" t="s">
        <v>3616</v>
      </c>
      <c r="C594" s="321">
        <v>3400000</v>
      </c>
      <c r="D594" s="199" t="s">
        <v>2949</v>
      </c>
    </row>
    <row r="595" spans="1:4">
      <c r="A595" s="5">
        <v>591</v>
      </c>
      <c r="B595" s="199" t="s">
        <v>3617</v>
      </c>
      <c r="C595" s="321">
        <v>3500000</v>
      </c>
      <c r="D595" s="199" t="s">
        <v>2949</v>
      </c>
    </row>
    <row r="596" spans="1:4">
      <c r="A596" s="5">
        <v>592</v>
      </c>
      <c r="B596" s="199" t="s">
        <v>3618</v>
      </c>
      <c r="C596" s="321">
        <v>3500000</v>
      </c>
      <c r="D596" s="199" t="s">
        <v>2949</v>
      </c>
    </row>
    <row r="597" spans="1:4">
      <c r="A597" s="5">
        <v>593</v>
      </c>
      <c r="B597" s="199" t="s">
        <v>3619</v>
      </c>
      <c r="C597" s="321">
        <v>3500000</v>
      </c>
      <c r="D597" s="199" t="s">
        <v>2949</v>
      </c>
    </row>
    <row r="598" spans="1:4">
      <c r="A598" s="5">
        <v>594</v>
      </c>
      <c r="B598" s="199" t="s">
        <v>3620</v>
      </c>
      <c r="C598" s="321">
        <v>3240000</v>
      </c>
      <c r="D598" s="199" t="s">
        <v>2949</v>
      </c>
    </row>
    <row r="599" spans="1:4">
      <c r="A599" s="5">
        <v>595</v>
      </c>
      <c r="B599" s="199" t="s">
        <v>3621</v>
      </c>
      <c r="C599" s="321">
        <v>3500000</v>
      </c>
      <c r="D599" s="199" t="s">
        <v>2949</v>
      </c>
    </row>
    <row r="600" spans="1:4">
      <c r="A600" s="5">
        <v>596</v>
      </c>
      <c r="B600" s="199" t="s">
        <v>3622</v>
      </c>
      <c r="C600" s="321">
        <v>3500000</v>
      </c>
      <c r="D600" s="199" t="s">
        <v>2949</v>
      </c>
    </row>
    <row r="601" spans="1:4">
      <c r="A601" s="5">
        <v>597</v>
      </c>
      <c r="B601" s="23"/>
      <c r="C601" s="22"/>
      <c r="D601" s="23"/>
    </row>
    <row r="602" spans="1:4">
      <c r="A602" s="5">
        <v>598</v>
      </c>
      <c r="B602" s="23"/>
      <c r="C602" s="22"/>
      <c r="D602" s="23"/>
    </row>
    <row r="603" spans="1:4">
      <c r="A603" s="5">
        <v>599</v>
      </c>
      <c r="B603" s="23"/>
      <c r="C603" s="22"/>
      <c r="D603" s="23"/>
    </row>
    <row r="604" spans="1:4">
      <c r="A604" s="5">
        <v>600</v>
      </c>
      <c r="B604" s="23"/>
      <c r="C604" s="22"/>
      <c r="D604" s="23"/>
    </row>
    <row r="605" spans="1:4">
      <c r="A605" s="5">
        <v>601</v>
      </c>
      <c r="B605" s="23"/>
      <c r="C605" s="22"/>
      <c r="D605" s="23"/>
    </row>
    <row r="606" spans="1:4">
      <c r="A606" s="5">
        <v>602</v>
      </c>
      <c r="B606" s="23"/>
      <c r="C606" s="22"/>
      <c r="D606" s="23"/>
    </row>
    <row r="607" spans="1:4">
      <c r="A607" s="5">
        <v>603</v>
      </c>
      <c r="B607" s="23"/>
      <c r="C607" s="22"/>
      <c r="D607" s="23"/>
    </row>
    <row r="608" spans="1:4">
      <c r="A608" s="5">
        <v>604</v>
      </c>
      <c r="B608" s="23"/>
      <c r="C608" s="22"/>
      <c r="D608" s="23"/>
    </row>
    <row r="609" spans="1:4">
      <c r="A609" s="5">
        <v>605</v>
      </c>
      <c r="B609" s="23"/>
      <c r="C609" s="22"/>
      <c r="D609" s="23"/>
    </row>
    <row r="610" spans="1:4">
      <c r="A610" s="5">
        <v>606</v>
      </c>
      <c r="B610" s="23"/>
      <c r="C610" s="22"/>
      <c r="D610" s="23"/>
    </row>
    <row r="611" spans="1:4">
      <c r="A611" s="5">
        <v>607</v>
      </c>
      <c r="B611" s="23"/>
      <c r="C611" s="22"/>
      <c r="D611" s="23"/>
    </row>
    <row r="612" spans="1:4">
      <c r="A612" s="5">
        <v>608</v>
      </c>
      <c r="B612" s="23"/>
      <c r="C612" s="22"/>
      <c r="D612" s="23"/>
    </row>
    <row r="613" spans="1:4">
      <c r="A613" s="5">
        <v>609</v>
      </c>
      <c r="B613" s="23"/>
      <c r="C613" s="22"/>
      <c r="D613" s="23"/>
    </row>
    <row r="614" spans="1:4">
      <c r="A614" s="5">
        <v>610</v>
      </c>
      <c r="B614" s="23"/>
      <c r="C614" s="22"/>
      <c r="D614" s="23"/>
    </row>
    <row r="615" spans="1:4">
      <c r="A615" s="5">
        <v>611</v>
      </c>
      <c r="B615" s="23"/>
      <c r="C615" s="22"/>
      <c r="D615" s="23"/>
    </row>
    <row r="616" spans="1:4">
      <c r="A616" s="5">
        <v>612</v>
      </c>
      <c r="B616" s="23"/>
      <c r="C616" s="22"/>
      <c r="D616" s="23"/>
    </row>
    <row r="617" spans="1:4">
      <c r="A617" s="5">
        <v>613</v>
      </c>
      <c r="B617" s="23"/>
      <c r="C617" s="22"/>
      <c r="D617" s="23"/>
    </row>
    <row r="618" spans="1:4">
      <c r="A618" s="5">
        <v>614</v>
      </c>
      <c r="B618" s="23"/>
      <c r="C618" s="22"/>
      <c r="D618" s="23"/>
    </row>
    <row r="619" spans="1:4">
      <c r="A619" s="5">
        <v>615</v>
      </c>
      <c r="B619" s="23"/>
      <c r="C619" s="22"/>
      <c r="D619" s="23"/>
    </row>
    <row r="620" spans="1:4">
      <c r="A620" s="5">
        <v>616</v>
      </c>
      <c r="B620" s="23"/>
      <c r="C620" s="22"/>
      <c r="D620" s="23"/>
    </row>
    <row r="621" spans="1:4">
      <c r="A621" s="5">
        <v>617</v>
      </c>
      <c r="B621" s="23"/>
      <c r="C621" s="22"/>
      <c r="D621" s="23"/>
    </row>
    <row r="622" spans="1:4">
      <c r="A622" s="5">
        <v>618</v>
      </c>
      <c r="B622" s="23"/>
      <c r="C622" s="22"/>
      <c r="D622" s="23"/>
    </row>
    <row r="623" spans="1:4">
      <c r="A623" s="5">
        <v>619</v>
      </c>
      <c r="B623" s="23"/>
      <c r="C623" s="22"/>
      <c r="D623" s="23"/>
    </row>
    <row r="624" spans="1:4">
      <c r="A624" s="5">
        <v>620</v>
      </c>
      <c r="B624" s="23"/>
      <c r="C624" s="22"/>
      <c r="D624" s="23"/>
    </row>
    <row r="625" spans="1:4">
      <c r="A625" s="5">
        <v>621</v>
      </c>
      <c r="B625" s="23"/>
      <c r="C625" s="22"/>
      <c r="D625" s="23"/>
    </row>
    <row r="626" spans="1:4">
      <c r="A626" s="5">
        <v>622</v>
      </c>
      <c r="B626" s="23"/>
      <c r="C626" s="22"/>
      <c r="D626" s="23"/>
    </row>
    <row r="627" spans="1:4">
      <c r="A627" s="5">
        <v>623</v>
      </c>
      <c r="B627" s="23"/>
      <c r="C627" s="22"/>
      <c r="D627" s="23"/>
    </row>
    <row r="628" spans="1:4">
      <c r="A628" s="5">
        <v>624</v>
      </c>
      <c r="B628" s="23"/>
      <c r="C628" s="22"/>
      <c r="D628" s="23"/>
    </row>
    <row r="629" spans="1:4">
      <c r="A629" s="5">
        <v>625</v>
      </c>
      <c r="B629" s="23"/>
      <c r="C629" s="22"/>
      <c r="D629" s="23"/>
    </row>
    <row r="630" spans="1:4">
      <c r="A630" s="5">
        <v>626</v>
      </c>
      <c r="B630" s="23"/>
      <c r="C630" s="22"/>
      <c r="D630" s="23"/>
    </row>
    <row r="631" spans="1:4">
      <c r="A631" s="5">
        <v>627</v>
      </c>
      <c r="B631" s="23"/>
      <c r="C631" s="22"/>
      <c r="D631" s="23"/>
    </row>
    <row r="632" spans="1:4">
      <c r="A632" s="5">
        <v>628</v>
      </c>
      <c r="B632" s="23"/>
      <c r="C632" s="22"/>
      <c r="D632" s="23"/>
    </row>
    <row r="633" spans="1:4">
      <c r="A633" s="5">
        <v>629</v>
      </c>
      <c r="B633" s="23"/>
      <c r="C633" s="22"/>
      <c r="D633" s="23"/>
    </row>
    <row r="634" spans="1:4">
      <c r="A634" s="5">
        <v>630</v>
      </c>
      <c r="B634" s="23"/>
      <c r="C634" s="22"/>
      <c r="D634" s="23"/>
    </row>
    <row r="635" spans="1:4">
      <c r="A635" s="5">
        <v>631</v>
      </c>
      <c r="B635" s="23"/>
      <c r="C635" s="22"/>
      <c r="D635" s="23"/>
    </row>
    <row r="636" spans="1:4">
      <c r="A636" s="5">
        <v>632</v>
      </c>
      <c r="B636" s="23"/>
      <c r="C636" s="22"/>
      <c r="D636" s="23"/>
    </row>
    <row r="637" spans="1:4">
      <c r="A637" s="5">
        <v>633</v>
      </c>
      <c r="B637" s="23"/>
      <c r="C637" s="22"/>
      <c r="D637" s="23"/>
    </row>
    <row r="638" spans="1:4">
      <c r="A638" s="5">
        <v>634</v>
      </c>
      <c r="B638" s="23"/>
      <c r="C638" s="22"/>
      <c r="D638" s="23"/>
    </row>
    <row r="639" spans="1:4">
      <c r="A639" s="5">
        <v>635</v>
      </c>
      <c r="B639" s="23"/>
      <c r="C639" s="22"/>
      <c r="D639" s="23"/>
    </row>
    <row r="640" spans="1:4">
      <c r="A640" s="5">
        <v>636</v>
      </c>
      <c r="B640" s="23"/>
      <c r="C640" s="22"/>
      <c r="D640" s="23"/>
    </row>
    <row r="641" spans="1:4">
      <c r="A641" s="5">
        <v>637</v>
      </c>
      <c r="B641" s="23"/>
      <c r="C641" s="22"/>
      <c r="D641" s="23"/>
    </row>
    <row r="642" spans="1:4">
      <c r="A642" s="5">
        <v>638</v>
      </c>
      <c r="B642" s="23"/>
      <c r="C642" s="22"/>
      <c r="D642" s="23"/>
    </row>
    <row r="643" spans="1:4">
      <c r="A643" s="5">
        <v>639</v>
      </c>
      <c r="B643" s="23"/>
      <c r="C643" s="22"/>
      <c r="D643" s="23"/>
    </row>
    <row r="644" spans="1:4">
      <c r="A644" s="5">
        <v>640</v>
      </c>
      <c r="B644" s="23"/>
      <c r="C644" s="22"/>
      <c r="D644" s="23"/>
    </row>
    <row r="645" spans="1:4">
      <c r="A645" s="5">
        <v>641</v>
      </c>
      <c r="B645" s="23"/>
      <c r="C645" s="22"/>
      <c r="D645" s="23"/>
    </row>
    <row r="646" spans="1:4">
      <c r="A646" s="5">
        <v>642</v>
      </c>
      <c r="B646" s="23"/>
      <c r="C646" s="22"/>
      <c r="D646" s="23"/>
    </row>
    <row r="647" spans="1:4">
      <c r="A647" s="5">
        <v>643</v>
      </c>
      <c r="B647" s="23"/>
      <c r="C647" s="22"/>
      <c r="D647" s="23"/>
    </row>
    <row r="648" spans="1:4">
      <c r="A648" s="5">
        <v>644</v>
      </c>
      <c r="B648" s="23"/>
      <c r="C648" s="22"/>
      <c r="D648" s="23"/>
    </row>
    <row r="649" spans="1:4">
      <c r="A649" s="5">
        <v>645</v>
      </c>
      <c r="B649" s="23"/>
      <c r="C649" s="22"/>
      <c r="D649" s="23"/>
    </row>
    <row r="650" spans="1:4">
      <c r="A650" s="5">
        <v>646</v>
      </c>
      <c r="B650" s="23"/>
      <c r="C650" s="22"/>
      <c r="D650" s="23"/>
    </row>
    <row r="651" spans="1:4">
      <c r="A651" s="5">
        <v>647</v>
      </c>
      <c r="B651" s="23"/>
      <c r="C651" s="22"/>
      <c r="D651" s="23"/>
    </row>
    <row r="652" spans="1:4">
      <c r="A652" s="5">
        <v>648</v>
      </c>
      <c r="B652" s="23"/>
      <c r="C652" s="22"/>
      <c r="D652" s="23"/>
    </row>
    <row r="653" spans="1:4">
      <c r="A653" s="5">
        <v>649</v>
      </c>
      <c r="B653" s="23"/>
      <c r="C653" s="22"/>
      <c r="D653" s="23"/>
    </row>
    <row r="654" spans="1:4">
      <c r="A654" s="5">
        <v>650</v>
      </c>
      <c r="B654" s="23"/>
      <c r="C654" s="22"/>
      <c r="D654" s="23"/>
    </row>
    <row r="655" spans="1:4">
      <c r="A655" s="5">
        <v>651</v>
      </c>
      <c r="B655" s="23"/>
      <c r="C655" s="22"/>
      <c r="D655" s="23"/>
    </row>
    <row r="656" spans="1:4">
      <c r="A656" s="5">
        <v>652</v>
      </c>
      <c r="B656" s="23"/>
      <c r="C656" s="22"/>
      <c r="D656" s="23"/>
    </row>
    <row r="657" spans="1:4">
      <c r="A657" s="5">
        <v>653</v>
      </c>
      <c r="B657" s="23"/>
      <c r="C657" s="22"/>
      <c r="D657" s="23"/>
    </row>
    <row r="658" spans="1:4">
      <c r="A658" s="5">
        <v>654</v>
      </c>
      <c r="B658" s="23"/>
      <c r="C658" s="22"/>
      <c r="D658" s="23"/>
    </row>
    <row r="659" spans="1:4">
      <c r="A659" s="5">
        <v>655</v>
      </c>
      <c r="B659" s="23"/>
      <c r="C659" s="22"/>
      <c r="D659" s="23"/>
    </row>
    <row r="660" spans="1:4">
      <c r="A660" s="5">
        <v>656</v>
      </c>
      <c r="B660" s="23"/>
      <c r="C660" s="22"/>
      <c r="D660" s="23"/>
    </row>
    <row r="661" spans="1:4">
      <c r="A661" s="5">
        <v>657</v>
      </c>
      <c r="B661" s="23"/>
      <c r="C661" s="22"/>
      <c r="D661" s="23"/>
    </row>
    <row r="662" spans="1:4">
      <c r="A662" s="5">
        <v>658</v>
      </c>
      <c r="B662" s="23"/>
      <c r="C662" s="22"/>
      <c r="D662" s="23"/>
    </row>
    <row r="663" spans="1:4">
      <c r="A663" s="5">
        <v>659</v>
      </c>
      <c r="B663" s="23"/>
      <c r="C663" s="22"/>
      <c r="D663" s="23"/>
    </row>
    <row r="664" spans="1:4">
      <c r="A664" s="5">
        <v>660</v>
      </c>
      <c r="B664" s="23"/>
      <c r="C664" s="22"/>
      <c r="D664" s="23"/>
    </row>
    <row r="665" spans="1:4">
      <c r="A665" s="5">
        <v>661</v>
      </c>
      <c r="B665" s="23"/>
      <c r="C665" s="22"/>
      <c r="D665" s="23"/>
    </row>
    <row r="666" spans="1:4">
      <c r="A666" s="5">
        <v>662</v>
      </c>
      <c r="B666" s="23"/>
      <c r="C666" s="22"/>
      <c r="D666" s="23"/>
    </row>
    <row r="667" spans="1:4">
      <c r="A667" s="5">
        <v>663</v>
      </c>
      <c r="B667" s="23"/>
      <c r="C667" s="22"/>
      <c r="D667" s="23"/>
    </row>
    <row r="668" spans="1:4">
      <c r="A668" s="5">
        <v>664</v>
      </c>
      <c r="B668" s="23"/>
      <c r="C668" s="22"/>
      <c r="D668" s="23"/>
    </row>
    <row r="669" spans="1:4">
      <c r="A669" s="5">
        <v>665</v>
      </c>
      <c r="B669" s="23"/>
      <c r="C669" s="22"/>
      <c r="D669" s="23"/>
    </row>
    <row r="670" spans="1:4">
      <c r="A670" s="5">
        <v>666</v>
      </c>
      <c r="B670" s="23"/>
      <c r="C670" s="22"/>
      <c r="D670" s="23"/>
    </row>
    <row r="671" spans="1:4">
      <c r="A671" s="5">
        <v>667</v>
      </c>
      <c r="B671" s="23"/>
      <c r="C671" s="22"/>
      <c r="D671" s="23"/>
    </row>
    <row r="672" spans="1:4">
      <c r="A672" s="5">
        <v>668</v>
      </c>
      <c r="B672" s="23"/>
      <c r="C672" s="22"/>
      <c r="D672" s="23"/>
    </row>
    <row r="673" spans="1:4">
      <c r="A673" s="5">
        <v>669</v>
      </c>
      <c r="B673" s="23"/>
      <c r="C673" s="22"/>
      <c r="D673" s="23"/>
    </row>
    <row r="674" spans="1:4">
      <c r="A674" s="5">
        <v>670</v>
      </c>
      <c r="B674" s="23"/>
      <c r="C674" s="22"/>
      <c r="D674" s="23"/>
    </row>
    <row r="675" spans="1:4">
      <c r="A675" s="5">
        <v>671</v>
      </c>
      <c r="B675" s="23"/>
      <c r="C675" s="22"/>
      <c r="D675" s="23"/>
    </row>
    <row r="676" spans="1:4">
      <c r="A676" s="5">
        <v>672</v>
      </c>
      <c r="B676" s="23"/>
      <c r="C676" s="22"/>
      <c r="D676" s="23"/>
    </row>
    <row r="677" spans="1:4">
      <c r="A677" s="5">
        <v>673</v>
      </c>
      <c r="B677" s="23"/>
      <c r="C677" s="22"/>
      <c r="D677" s="23"/>
    </row>
    <row r="678" spans="1:4">
      <c r="A678" s="5">
        <v>674</v>
      </c>
      <c r="B678" s="23"/>
      <c r="C678" s="22"/>
      <c r="D678" s="23"/>
    </row>
    <row r="679" spans="1:4">
      <c r="A679" s="5">
        <v>675</v>
      </c>
      <c r="B679" s="23"/>
      <c r="C679" s="22"/>
      <c r="D679" s="23"/>
    </row>
    <row r="680" spans="1:4">
      <c r="A680" s="5">
        <v>676</v>
      </c>
      <c r="B680" s="23"/>
      <c r="C680" s="22"/>
      <c r="D680" s="23"/>
    </row>
    <row r="681" spans="1:4">
      <c r="A681" s="5">
        <v>677</v>
      </c>
      <c r="B681" s="23"/>
      <c r="C681" s="22"/>
      <c r="D681" s="23"/>
    </row>
    <row r="682" spans="1:4">
      <c r="A682" s="5">
        <v>678</v>
      </c>
      <c r="B682" s="23"/>
      <c r="C682" s="22"/>
      <c r="D682" s="23"/>
    </row>
    <row r="683" spans="1:4">
      <c r="A683" s="5">
        <v>679</v>
      </c>
      <c r="B683" s="23"/>
      <c r="C683" s="22"/>
      <c r="D683" s="23"/>
    </row>
    <row r="684" spans="1:4">
      <c r="A684" s="5">
        <v>680</v>
      </c>
      <c r="B684" s="23"/>
      <c r="C684" s="22"/>
      <c r="D684" s="23"/>
    </row>
    <row r="685" spans="1:4">
      <c r="A685" s="5">
        <v>681</v>
      </c>
      <c r="B685" s="23"/>
      <c r="C685" s="22"/>
      <c r="D685" s="23"/>
    </row>
    <row r="686" spans="1:4">
      <c r="A686" s="5">
        <v>682</v>
      </c>
      <c r="B686" s="23"/>
      <c r="C686" s="22"/>
      <c r="D686" s="23"/>
    </row>
    <row r="687" spans="1:4">
      <c r="A687" s="5">
        <v>683</v>
      </c>
      <c r="B687" s="23"/>
      <c r="C687" s="22"/>
      <c r="D687" s="23"/>
    </row>
    <row r="688" spans="1:4">
      <c r="A688" s="5">
        <v>684</v>
      </c>
      <c r="B688" s="23"/>
      <c r="C688" s="22"/>
      <c r="D688" s="23"/>
    </row>
    <row r="689" spans="1:4">
      <c r="A689" s="5">
        <v>685</v>
      </c>
      <c r="B689" s="23"/>
      <c r="C689" s="22"/>
      <c r="D689" s="23"/>
    </row>
    <row r="690" spans="1:4">
      <c r="A690" s="5">
        <v>686</v>
      </c>
      <c r="B690" s="23"/>
      <c r="C690" s="22"/>
      <c r="D690" s="23"/>
    </row>
    <row r="691" spans="1:4">
      <c r="A691" s="5">
        <v>687</v>
      </c>
      <c r="B691" s="23"/>
      <c r="C691" s="22"/>
      <c r="D691" s="23"/>
    </row>
    <row r="692" spans="1:4">
      <c r="A692" s="5">
        <v>688</v>
      </c>
      <c r="B692" s="23"/>
      <c r="C692" s="22"/>
      <c r="D692" s="23"/>
    </row>
    <row r="693" spans="1:4">
      <c r="A693" s="5">
        <v>689</v>
      </c>
      <c r="B693" s="23"/>
      <c r="C693" s="22"/>
      <c r="D693" s="23"/>
    </row>
    <row r="694" spans="1:4">
      <c r="A694" s="5">
        <v>690</v>
      </c>
      <c r="B694" s="23"/>
      <c r="C694" s="22"/>
      <c r="D694" s="23"/>
    </row>
    <row r="695" spans="1:4">
      <c r="A695" s="5">
        <v>691</v>
      </c>
      <c r="B695" s="23"/>
      <c r="C695" s="22"/>
      <c r="D695" s="23"/>
    </row>
    <row r="696" spans="1:4">
      <c r="A696" s="5">
        <v>692</v>
      </c>
      <c r="B696" s="23"/>
      <c r="C696" s="22"/>
      <c r="D696" s="23"/>
    </row>
    <row r="697" spans="1:4">
      <c r="A697" s="5">
        <v>693</v>
      </c>
      <c r="B697" s="23"/>
      <c r="C697" s="22"/>
      <c r="D697" s="23"/>
    </row>
    <row r="698" spans="1:4">
      <c r="A698" s="5">
        <v>694</v>
      </c>
      <c r="B698" s="23"/>
      <c r="C698" s="22"/>
      <c r="D698" s="23"/>
    </row>
    <row r="699" spans="1:4">
      <c r="A699" s="5">
        <v>695</v>
      </c>
      <c r="B699" s="23"/>
      <c r="C699" s="22"/>
      <c r="D699" s="23"/>
    </row>
    <row r="700" spans="1:4">
      <c r="A700" s="5">
        <v>696</v>
      </c>
      <c r="B700" s="23"/>
      <c r="C700" s="22"/>
      <c r="D700" s="23"/>
    </row>
    <row r="701" spans="1:4">
      <c r="A701" s="5">
        <v>697</v>
      </c>
      <c r="B701" s="23"/>
      <c r="C701" s="22"/>
      <c r="D701" s="23"/>
    </row>
    <row r="702" spans="1:4">
      <c r="A702" s="5">
        <v>698</v>
      </c>
      <c r="B702" s="23"/>
      <c r="C702" s="22"/>
      <c r="D702" s="23"/>
    </row>
    <row r="703" spans="1:4">
      <c r="A703" s="5">
        <v>699</v>
      </c>
      <c r="B703" s="23"/>
      <c r="C703" s="22"/>
      <c r="D703" s="23"/>
    </row>
    <row r="704" spans="1:4">
      <c r="A704" s="5">
        <v>700</v>
      </c>
      <c r="B704" s="23"/>
      <c r="C704" s="22"/>
      <c r="D704" s="23"/>
    </row>
    <row r="705" spans="1:4">
      <c r="A705" s="5">
        <v>701</v>
      </c>
      <c r="B705" s="23"/>
      <c r="C705" s="22"/>
      <c r="D705" s="23"/>
    </row>
    <row r="706" spans="1:4">
      <c r="A706" s="5">
        <v>702</v>
      </c>
      <c r="B706" s="23"/>
      <c r="C706" s="22"/>
      <c r="D706" s="23"/>
    </row>
    <row r="707" spans="1:4">
      <c r="A707" s="5">
        <v>703</v>
      </c>
      <c r="B707" s="23"/>
      <c r="C707" s="22"/>
      <c r="D707" s="23"/>
    </row>
    <row r="708" spans="1:4">
      <c r="A708" s="5">
        <v>704</v>
      </c>
      <c r="B708" s="23"/>
      <c r="C708" s="22"/>
      <c r="D708" s="23"/>
    </row>
    <row r="709" spans="1:4">
      <c r="A709" s="5">
        <v>705</v>
      </c>
      <c r="B709" s="23"/>
      <c r="C709" s="22"/>
      <c r="D709" s="23"/>
    </row>
    <row r="710" spans="1:4">
      <c r="A710" s="5">
        <v>706</v>
      </c>
      <c r="B710" s="23"/>
      <c r="C710" s="22"/>
      <c r="D710" s="23"/>
    </row>
    <row r="711" spans="1:4">
      <c r="A711" s="5">
        <v>707</v>
      </c>
      <c r="B711" s="23"/>
      <c r="C711" s="22"/>
      <c r="D711" s="23"/>
    </row>
    <row r="712" spans="1:4">
      <c r="A712" s="5">
        <v>708</v>
      </c>
      <c r="B712" s="23"/>
      <c r="C712" s="22"/>
      <c r="D712" s="23"/>
    </row>
    <row r="713" spans="1:4">
      <c r="A713" s="5">
        <v>709</v>
      </c>
      <c r="B713" s="23"/>
      <c r="C713" s="22"/>
      <c r="D713" s="23"/>
    </row>
    <row r="714" spans="1:4">
      <c r="A714" s="5">
        <v>710</v>
      </c>
      <c r="B714" s="23"/>
      <c r="C714" s="22"/>
      <c r="D714" s="23"/>
    </row>
    <row r="715" spans="1:4">
      <c r="A715" s="5">
        <v>711</v>
      </c>
      <c r="B715" s="23"/>
      <c r="C715" s="22"/>
      <c r="D715" s="23"/>
    </row>
    <row r="716" spans="1:4">
      <c r="A716" s="5">
        <v>712</v>
      </c>
      <c r="B716" s="23"/>
      <c r="C716" s="22"/>
      <c r="D716" s="23"/>
    </row>
    <row r="717" spans="1:4">
      <c r="A717" s="5">
        <v>713</v>
      </c>
      <c r="B717" s="23"/>
      <c r="C717" s="22"/>
      <c r="D717" s="23"/>
    </row>
    <row r="718" spans="1:4">
      <c r="A718" s="5">
        <v>714</v>
      </c>
      <c r="B718" s="23"/>
      <c r="C718" s="22"/>
      <c r="D718" s="23"/>
    </row>
    <row r="719" spans="1:4">
      <c r="A719" s="5">
        <v>715</v>
      </c>
      <c r="B719" s="23"/>
      <c r="C719" s="22"/>
      <c r="D719" s="23"/>
    </row>
    <row r="720" spans="1:4">
      <c r="A720" s="5">
        <v>716</v>
      </c>
      <c r="B720" s="23"/>
      <c r="C720" s="22"/>
      <c r="D720" s="23"/>
    </row>
    <row r="721" spans="1:4">
      <c r="A721" s="5">
        <v>717</v>
      </c>
      <c r="B721" s="23"/>
      <c r="C721" s="22"/>
      <c r="D721" s="23"/>
    </row>
    <row r="722" spans="1:4">
      <c r="A722" s="5">
        <v>718</v>
      </c>
      <c r="B722" s="23"/>
      <c r="C722" s="22"/>
      <c r="D722" s="23"/>
    </row>
    <row r="723" spans="1:4">
      <c r="A723" s="5">
        <v>719</v>
      </c>
      <c r="B723" s="23"/>
      <c r="C723" s="22"/>
      <c r="D723" s="23"/>
    </row>
    <row r="724" spans="1:4">
      <c r="A724" s="5">
        <v>720</v>
      </c>
      <c r="B724" s="23"/>
      <c r="C724" s="22"/>
      <c r="D724" s="23"/>
    </row>
    <row r="725" spans="1:4">
      <c r="A725" s="5">
        <v>721</v>
      </c>
      <c r="B725" s="23"/>
      <c r="C725" s="22"/>
      <c r="D725" s="23"/>
    </row>
    <row r="726" spans="1:4">
      <c r="A726" s="5">
        <v>722</v>
      </c>
      <c r="B726" s="23"/>
      <c r="C726" s="22"/>
      <c r="D726" s="23"/>
    </row>
    <row r="727" spans="1:4">
      <c r="A727" s="5">
        <v>723</v>
      </c>
      <c r="B727" s="23"/>
      <c r="C727" s="22"/>
      <c r="D727" s="23"/>
    </row>
    <row r="728" spans="1:4">
      <c r="A728" s="5">
        <v>724</v>
      </c>
      <c r="B728" s="23"/>
      <c r="C728" s="22"/>
      <c r="D728" s="23"/>
    </row>
    <row r="729" spans="1:4">
      <c r="A729" s="5">
        <v>725</v>
      </c>
      <c r="B729" s="23"/>
      <c r="C729" s="22"/>
      <c r="D729" s="23"/>
    </row>
    <row r="730" spans="1:4">
      <c r="A730" s="5">
        <v>726</v>
      </c>
      <c r="B730" s="23"/>
      <c r="C730" s="22"/>
      <c r="D730" s="23"/>
    </row>
    <row r="731" spans="1:4">
      <c r="A731" s="5">
        <v>727</v>
      </c>
      <c r="B731" s="23"/>
      <c r="C731" s="22"/>
      <c r="D731" s="23"/>
    </row>
    <row r="732" spans="1:4">
      <c r="A732" s="5">
        <v>728</v>
      </c>
      <c r="B732" s="23"/>
      <c r="C732" s="22"/>
      <c r="D732" s="23"/>
    </row>
    <row r="733" spans="1:4">
      <c r="A733" s="5">
        <v>729</v>
      </c>
      <c r="B733" s="23"/>
      <c r="C733" s="22"/>
      <c r="D733" s="23"/>
    </row>
    <row r="734" spans="1:4">
      <c r="A734" s="5">
        <v>730</v>
      </c>
      <c r="B734" s="23"/>
      <c r="C734" s="22"/>
      <c r="D734" s="23"/>
    </row>
    <row r="735" spans="1:4">
      <c r="A735" s="5">
        <v>731</v>
      </c>
      <c r="B735" s="23"/>
      <c r="C735" s="22"/>
      <c r="D735" s="23"/>
    </row>
    <row r="736" spans="1:4">
      <c r="A736" s="5">
        <v>732</v>
      </c>
      <c r="B736" s="23"/>
      <c r="C736" s="22"/>
      <c r="D736" s="23"/>
    </row>
    <row r="737" spans="1:4">
      <c r="A737" s="5">
        <v>733</v>
      </c>
      <c r="B737" s="23"/>
      <c r="C737" s="22"/>
      <c r="D737" s="23"/>
    </row>
    <row r="738" spans="1:4">
      <c r="A738" s="5">
        <v>734</v>
      </c>
      <c r="B738" s="23"/>
      <c r="C738" s="22"/>
      <c r="D738" s="23"/>
    </row>
    <row r="739" spans="1:4">
      <c r="A739" s="5">
        <v>735</v>
      </c>
      <c r="B739" s="23"/>
      <c r="C739" s="22"/>
      <c r="D739" s="23"/>
    </row>
    <row r="740" spans="1:4">
      <c r="A740" s="5">
        <v>736</v>
      </c>
      <c r="B740" s="23"/>
      <c r="C740" s="22"/>
      <c r="D740" s="23"/>
    </row>
    <row r="741" spans="1:4">
      <c r="A741" s="5">
        <v>737</v>
      </c>
      <c r="B741" s="23"/>
      <c r="C741" s="22"/>
      <c r="D741" s="23"/>
    </row>
    <row r="742" spans="1:4">
      <c r="A742" s="5">
        <v>738</v>
      </c>
      <c r="B742" s="23"/>
      <c r="C742" s="22"/>
      <c r="D742" s="23"/>
    </row>
    <row r="743" spans="1:4">
      <c r="A743" s="5">
        <v>739</v>
      </c>
      <c r="B743" s="23"/>
      <c r="C743" s="22"/>
      <c r="D743" s="23"/>
    </row>
    <row r="744" spans="1:4">
      <c r="A744" s="5">
        <v>740</v>
      </c>
      <c r="B744" s="23"/>
      <c r="C744" s="22"/>
      <c r="D744" s="23"/>
    </row>
    <row r="745" spans="1:4">
      <c r="A745" s="5">
        <v>741</v>
      </c>
      <c r="B745" s="23"/>
      <c r="C745" s="22"/>
      <c r="D745" s="23"/>
    </row>
    <row r="746" spans="1:4">
      <c r="A746" s="5">
        <v>742</v>
      </c>
      <c r="B746" s="23"/>
      <c r="C746" s="22"/>
      <c r="D746" s="23"/>
    </row>
    <row r="747" spans="1:4">
      <c r="A747" s="5">
        <v>743</v>
      </c>
      <c r="B747" s="23"/>
      <c r="C747" s="22"/>
      <c r="D747" s="23"/>
    </row>
    <row r="748" spans="1:4">
      <c r="A748" s="5">
        <v>744</v>
      </c>
      <c r="B748" s="23"/>
      <c r="C748" s="22"/>
      <c r="D748" s="23"/>
    </row>
    <row r="749" spans="1:4">
      <c r="A749" s="5">
        <v>745</v>
      </c>
      <c r="B749" s="23"/>
      <c r="C749" s="22"/>
      <c r="D749" s="23"/>
    </row>
    <row r="750" spans="1:4">
      <c r="A750" s="5">
        <v>746</v>
      </c>
      <c r="B750" s="23"/>
      <c r="C750" s="22"/>
      <c r="D750" s="23"/>
    </row>
    <row r="751" spans="1:4">
      <c r="A751" s="5">
        <v>747</v>
      </c>
      <c r="B751" s="23"/>
      <c r="C751" s="22"/>
      <c r="D751" s="23"/>
    </row>
    <row r="752" spans="1:4">
      <c r="A752" s="5">
        <v>748</v>
      </c>
      <c r="B752" s="23"/>
      <c r="C752" s="22"/>
      <c r="D752" s="23"/>
    </row>
    <row r="753" spans="1:4">
      <c r="A753" s="5">
        <v>749</v>
      </c>
      <c r="B753" s="23"/>
      <c r="C753" s="22"/>
      <c r="D753" s="23"/>
    </row>
    <row r="754" spans="1:4">
      <c r="A754" s="5">
        <v>750</v>
      </c>
      <c r="B754" s="23"/>
      <c r="C754" s="22"/>
      <c r="D754" s="23"/>
    </row>
    <row r="755" spans="1:4">
      <c r="A755" s="5">
        <v>751</v>
      </c>
      <c r="B755" s="23"/>
      <c r="C755" s="22"/>
      <c r="D755" s="23"/>
    </row>
    <row r="756" spans="1:4">
      <c r="A756" s="5">
        <v>752</v>
      </c>
      <c r="B756" s="23"/>
      <c r="C756" s="22"/>
      <c r="D756" s="23"/>
    </row>
    <row r="757" spans="1:4">
      <c r="A757" s="5">
        <v>753</v>
      </c>
      <c r="B757" s="23"/>
      <c r="C757" s="22"/>
      <c r="D757" s="23"/>
    </row>
    <row r="758" spans="1:4">
      <c r="A758" s="5">
        <v>754</v>
      </c>
      <c r="B758" s="23"/>
      <c r="C758" s="22"/>
      <c r="D758" s="23"/>
    </row>
    <row r="759" spans="1:4">
      <c r="A759" s="5">
        <v>755</v>
      </c>
      <c r="B759" s="23"/>
      <c r="C759" s="22"/>
      <c r="D759" s="23"/>
    </row>
    <row r="760" spans="1:4">
      <c r="A760" s="5">
        <v>756</v>
      </c>
      <c r="B760" s="23"/>
      <c r="C760" s="22"/>
      <c r="D760" s="23"/>
    </row>
    <row r="761" spans="1:4">
      <c r="A761" s="5">
        <v>757</v>
      </c>
      <c r="B761" s="23"/>
      <c r="C761" s="22"/>
      <c r="D761" s="23"/>
    </row>
    <row r="762" spans="1:4">
      <c r="A762" s="5">
        <v>758</v>
      </c>
      <c r="B762" s="23"/>
      <c r="C762" s="22"/>
      <c r="D762" s="23"/>
    </row>
    <row r="763" spans="1:4">
      <c r="A763" s="5">
        <v>759</v>
      </c>
      <c r="B763" s="23"/>
      <c r="C763" s="22"/>
      <c r="D763" s="23"/>
    </row>
    <row r="764" spans="1:4">
      <c r="A764" s="5">
        <v>760</v>
      </c>
      <c r="B764" s="23"/>
      <c r="C764" s="22"/>
      <c r="D764" s="23"/>
    </row>
    <row r="765" spans="1:4">
      <c r="A765" s="5">
        <v>761</v>
      </c>
      <c r="B765" s="23"/>
      <c r="C765" s="22"/>
      <c r="D765" s="23"/>
    </row>
    <row r="766" spans="1:4">
      <c r="A766" s="5">
        <v>762</v>
      </c>
      <c r="B766" s="23"/>
      <c r="C766" s="22"/>
      <c r="D766" s="23"/>
    </row>
    <row r="767" spans="1:4">
      <c r="A767" s="5">
        <v>763</v>
      </c>
      <c r="B767" s="23"/>
      <c r="C767" s="22"/>
      <c r="D767" s="23"/>
    </row>
    <row r="768" spans="1:4">
      <c r="A768" s="5">
        <v>764</v>
      </c>
      <c r="B768" s="23"/>
      <c r="C768" s="22"/>
      <c r="D768" s="23"/>
    </row>
    <row r="769" spans="1:4">
      <c r="A769" s="5">
        <v>765</v>
      </c>
      <c r="B769" s="23"/>
      <c r="C769" s="22"/>
      <c r="D769" s="23"/>
    </row>
    <row r="770" spans="1:4">
      <c r="A770" s="5">
        <v>766</v>
      </c>
      <c r="B770" s="23"/>
      <c r="C770" s="22"/>
      <c r="D770" s="23"/>
    </row>
    <row r="771" spans="1:4">
      <c r="A771" s="5">
        <v>767</v>
      </c>
      <c r="B771" s="23"/>
      <c r="C771" s="22"/>
      <c r="D771" s="23"/>
    </row>
    <row r="772" spans="1:4">
      <c r="A772" s="5">
        <v>768</v>
      </c>
      <c r="B772" s="23"/>
      <c r="C772" s="22"/>
      <c r="D772" s="23"/>
    </row>
    <row r="773" spans="1:4">
      <c r="A773" s="5">
        <v>769</v>
      </c>
      <c r="B773" s="23"/>
      <c r="C773" s="22"/>
      <c r="D773" s="23"/>
    </row>
    <row r="774" spans="1:4">
      <c r="A774" s="5">
        <v>770</v>
      </c>
      <c r="B774" s="23"/>
      <c r="C774" s="22"/>
      <c r="D774" s="23"/>
    </row>
    <row r="775" spans="1:4">
      <c r="A775" s="5">
        <v>771</v>
      </c>
      <c r="B775" s="23"/>
      <c r="C775" s="22"/>
      <c r="D775" s="23"/>
    </row>
    <row r="776" spans="1:4">
      <c r="A776" s="5">
        <v>772</v>
      </c>
      <c r="B776" s="23"/>
      <c r="C776" s="22"/>
      <c r="D776" s="23"/>
    </row>
    <row r="777" spans="1:4">
      <c r="A777" s="5">
        <v>773</v>
      </c>
      <c r="B777" s="23"/>
      <c r="C777" s="22"/>
      <c r="D777" s="23"/>
    </row>
    <row r="778" spans="1:4">
      <c r="A778" s="5">
        <v>774</v>
      </c>
      <c r="B778" s="23"/>
      <c r="C778" s="22"/>
      <c r="D778" s="23"/>
    </row>
    <row r="779" spans="1:4">
      <c r="A779" s="5">
        <v>775</v>
      </c>
      <c r="B779" s="23"/>
      <c r="C779" s="22"/>
      <c r="D779" s="23"/>
    </row>
    <row r="780" spans="1:4">
      <c r="A780" s="5">
        <v>776</v>
      </c>
      <c r="B780" s="23"/>
      <c r="C780" s="22"/>
      <c r="D780" s="23"/>
    </row>
    <row r="781" spans="1:4">
      <c r="A781" s="5">
        <v>777</v>
      </c>
      <c r="B781" s="23"/>
      <c r="C781" s="22"/>
      <c r="D781" s="23"/>
    </row>
    <row r="782" spans="1:4">
      <c r="A782" s="5">
        <v>778</v>
      </c>
      <c r="B782" s="23"/>
      <c r="C782" s="22"/>
      <c r="D782" s="23"/>
    </row>
    <row r="783" spans="1:4">
      <c r="A783" s="5">
        <v>779</v>
      </c>
      <c r="B783" s="23"/>
      <c r="C783" s="22"/>
      <c r="D783" s="23"/>
    </row>
    <row r="784" spans="1:4">
      <c r="A784" s="5">
        <v>780</v>
      </c>
      <c r="B784" s="23"/>
      <c r="C784" s="22"/>
      <c r="D784" s="23"/>
    </row>
    <row r="785" spans="1:4">
      <c r="A785" s="5">
        <v>781</v>
      </c>
      <c r="B785" s="23"/>
      <c r="C785" s="22"/>
      <c r="D785" s="23"/>
    </row>
    <row r="786" spans="1:4">
      <c r="A786" s="5">
        <v>782</v>
      </c>
      <c r="B786" s="23"/>
      <c r="C786" s="22"/>
      <c r="D786" s="23"/>
    </row>
    <row r="787" spans="1:4">
      <c r="A787" s="5">
        <v>783</v>
      </c>
      <c r="B787" s="23"/>
      <c r="C787" s="22"/>
      <c r="D787" s="23"/>
    </row>
    <row r="788" spans="1:4">
      <c r="A788" s="5">
        <v>784</v>
      </c>
      <c r="B788" s="23"/>
      <c r="C788" s="22"/>
      <c r="D788" s="23"/>
    </row>
    <row r="789" spans="1:4">
      <c r="A789" s="5">
        <v>785</v>
      </c>
      <c r="B789" s="23"/>
      <c r="C789" s="22"/>
      <c r="D789" s="23"/>
    </row>
    <row r="790" spans="1:4">
      <c r="A790" s="5">
        <v>786</v>
      </c>
      <c r="B790" s="23"/>
      <c r="C790" s="22"/>
      <c r="D790" s="23"/>
    </row>
    <row r="791" spans="1:4">
      <c r="A791" s="5">
        <v>787</v>
      </c>
      <c r="B791" s="23"/>
      <c r="C791" s="22"/>
      <c r="D791" s="23"/>
    </row>
    <row r="792" spans="1:4">
      <c r="A792" s="5">
        <v>788</v>
      </c>
      <c r="B792" s="23"/>
      <c r="C792" s="22"/>
      <c r="D792" s="23"/>
    </row>
    <row r="793" spans="1:4">
      <c r="A793" s="5">
        <v>789</v>
      </c>
      <c r="B793" s="23"/>
      <c r="C793" s="22"/>
      <c r="D793" s="23"/>
    </row>
    <row r="794" spans="1:4">
      <c r="A794" s="5">
        <v>790</v>
      </c>
      <c r="B794" s="23"/>
      <c r="C794" s="22"/>
      <c r="D794" s="23"/>
    </row>
    <row r="795" spans="1:4">
      <c r="A795" s="5">
        <v>791</v>
      </c>
      <c r="B795" s="23"/>
      <c r="C795" s="22"/>
      <c r="D795" s="23"/>
    </row>
    <row r="796" spans="1:4">
      <c r="A796" s="5">
        <v>792</v>
      </c>
      <c r="B796" s="23"/>
      <c r="C796" s="22"/>
      <c r="D796" s="23"/>
    </row>
    <row r="797" spans="1:4">
      <c r="A797" s="5">
        <v>793</v>
      </c>
      <c r="B797" s="23"/>
      <c r="C797" s="22"/>
      <c r="D797" s="23"/>
    </row>
    <row r="798" spans="1:4">
      <c r="A798" s="5">
        <v>794</v>
      </c>
      <c r="B798" s="23"/>
      <c r="C798" s="22"/>
      <c r="D798" s="23"/>
    </row>
    <row r="799" spans="1:4">
      <c r="A799" s="5">
        <v>795</v>
      </c>
      <c r="B799" s="23"/>
      <c r="C799" s="22"/>
      <c r="D799" s="23"/>
    </row>
    <row r="800" spans="1:4">
      <c r="A800" s="5">
        <v>796</v>
      </c>
      <c r="B800" s="23"/>
      <c r="C800" s="22"/>
      <c r="D800" s="23"/>
    </row>
    <row r="801" spans="1:4">
      <c r="A801" s="5">
        <v>797</v>
      </c>
      <c r="B801" s="23"/>
      <c r="C801" s="22"/>
      <c r="D801" s="23"/>
    </row>
    <row r="802" spans="1:4">
      <c r="A802" s="5">
        <v>798</v>
      </c>
      <c r="B802" s="23"/>
      <c r="C802" s="22"/>
      <c r="D802" s="23"/>
    </row>
    <row r="803" spans="1:4">
      <c r="A803" s="5">
        <v>799</v>
      </c>
      <c r="B803" s="23"/>
      <c r="C803" s="22"/>
      <c r="D803" s="23"/>
    </row>
    <row r="804" spans="1:4">
      <c r="A804" s="5">
        <v>800</v>
      </c>
      <c r="B804" s="23"/>
      <c r="C804" s="22"/>
      <c r="D804" s="23"/>
    </row>
    <row r="805" spans="1:4">
      <c r="A805" s="5">
        <v>801</v>
      </c>
      <c r="B805" s="23"/>
      <c r="C805" s="22"/>
      <c r="D805" s="23"/>
    </row>
    <row r="806" spans="1:4">
      <c r="A806" s="5">
        <v>802</v>
      </c>
      <c r="B806" s="23"/>
      <c r="C806" s="22"/>
      <c r="D806" s="23"/>
    </row>
    <row r="807" spans="1:4">
      <c r="A807" s="5">
        <v>803</v>
      </c>
      <c r="B807" s="23"/>
      <c r="C807" s="22"/>
      <c r="D807" s="23"/>
    </row>
    <row r="808" spans="1:4">
      <c r="A808" s="5">
        <v>804</v>
      </c>
      <c r="B808" s="23"/>
      <c r="C808" s="22"/>
      <c r="D808" s="23"/>
    </row>
    <row r="809" spans="1:4">
      <c r="A809" s="5">
        <v>805</v>
      </c>
      <c r="B809" s="23"/>
      <c r="C809" s="22"/>
      <c r="D809" s="23"/>
    </row>
    <row r="810" spans="1:4">
      <c r="A810" s="5">
        <v>806</v>
      </c>
      <c r="B810" s="23"/>
      <c r="C810" s="22"/>
      <c r="D810" s="23"/>
    </row>
    <row r="811" spans="1:4">
      <c r="A811" s="5">
        <v>807</v>
      </c>
      <c r="B811" s="23"/>
      <c r="C811" s="22"/>
      <c r="D811" s="23"/>
    </row>
    <row r="812" spans="1:4">
      <c r="A812" s="5">
        <v>808</v>
      </c>
      <c r="B812" s="23"/>
      <c r="C812" s="22"/>
      <c r="D812" s="23"/>
    </row>
    <row r="813" spans="1:4">
      <c r="A813" s="5">
        <v>809</v>
      </c>
      <c r="B813" s="23"/>
      <c r="C813" s="22"/>
      <c r="D813" s="23"/>
    </row>
    <row r="814" spans="1:4">
      <c r="A814" s="5">
        <v>810</v>
      </c>
      <c r="B814" s="23"/>
      <c r="C814" s="22"/>
      <c r="D814" s="23"/>
    </row>
    <row r="815" spans="1:4">
      <c r="A815" s="5">
        <v>811</v>
      </c>
      <c r="B815" s="23"/>
      <c r="C815" s="22"/>
      <c r="D815" s="23"/>
    </row>
    <row r="816" spans="1:4">
      <c r="A816" s="5">
        <v>812</v>
      </c>
      <c r="B816" s="23"/>
      <c r="C816" s="22"/>
      <c r="D816" s="23"/>
    </row>
    <row r="817" spans="3:3">
      <c r="C817" s="71"/>
    </row>
  </sheetData>
  <mergeCells count="4">
    <mergeCell ref="C1:D1"/>
    <mergeCell ref="C2:D2"/>
    <mergeCell ref="C3:D3"/>
    <mergeCell ref="A1:A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7"/>
  <sheetViews>
    <sheetView showGridLines="0" workbookViewId="0">
      <selection sqref="A1:XFD1048576"/>
    </sheetView>
  </sheetViews>
  <sheetFormatPr baseColWidth="10" defaultRowHeight="15"/>
  <cols>
    <col min="1" max="1" width="4.42578125" bestFit="1" customWidth="1"/>
    <col min="2" max="2" width="51.28515625" customWidth="1"/>
    <col min="3" max="3" width="28.7109375" style="72" customWidth="1"/>
    <col min="4" max="4" width="32.140625" bestFit="1" customWidth="1"/>
  </cols>
  <sheetData>
    <row r="1" spans="1:4" ht="21.75" customHeight="1">
      <c r="A1" s="318" t="s">
        <v>14</v>
      </c>
      <c r="B1" s="2" t="s">
        <v>15</v>
      </c>
      <c r="C1" s="319" t="s">
        <v>31</v>
      </c>
      <c r="D1" s="320"/>
    </row>
    <row r="2" spans="1:4">
      <c r="A2" s="318"/>
      <c r="B2" s="2" t="s">
        <v>16</v>
      </c>
      <c r="C2" s="319" t="s">
        <v>43</v>
      </c>
      <c r="D2" s="320"/>
    </row>
    <row r="3" spans="1:4">
      <c r="A3" s="318"/>
      <c r="B3" s="2" t="s">
        <v>17</v>
      </c>
      <c r="C3" s="319" t="s">
        <v>725</v>
      </c>
      <c r="D3" s="320"/>
    </row>
    <row r="4" spans="1:4">
      <c r="A4" s="318"/>
      <c r="B4" s="31" t="s">
        <v>18</v>
      </c>
      <c r="C4" s="3" t="s">
        <v>41</v>
      </c>
      <c r="D4" s="31" t="s">
        <v>12</v>
      </c>
    </row>
    <row r="5" spans="1:4">
      <c r="A5" s="5">
        <v>1</v>
      </c>
      <c r="B5" s="5" t="s">
        <v>3623</v>
      </c>
      <c r="C5" s="1">
        <v>3500000</v>
      </c>
      <c r="D5" s="6" t="s">
        <v>1952</v>
      </c>
    </row>
    <row r="6" spans="1:4">
      <c r="A6" s="5">
        <v>2</v>
      </c>
      <c r="B6" s="199" t="s">
        <v>3624</v>
      </c>
      <c r="C6" s="321">
        <v>3500000</v>
      </c>
      <c r="D6" s="6" t="s">
        <v>1952</v>
      </c>
    </row>
    <row r="7" spans="1:4">
      <c r="A7" s="5">
        <v>3</v>
      </c>
      <c r="B7" s="199" t="s">
        <v>3625</v>
      </c>
      <c r="C7" s="321">
        <v>3500000</v>
      </c>
      <c r="D7" s="6" t="s">
        <v>1952</v>
      </c>
    </row>
    <row r="8" spans="1:4">
      <c r="A8" s="5">
        <v>4</v>
      </c>
      <c r="B8" s="199" t="s">
        <v>3626</v>
      </c>
      <c r="C8" s="321">
        <v>3500000</v>
      </c>
      <c r="D8" s="6" t="s">
        <v>1952</v>
      </c>
    </row>
    <row r="9" spans="1:4">
      <c r="A9" s="5">
        <v>5</v>
      </c>
      <c r="B9" s="199" t="s">
        <v>3627</v>
      </c>
      <c r="C9" s="321">
        <v>3250000</v>
      </c>
      <c r="D9" s="6" t="s">
        <v>1952</v>
      </c>
    </row>
    <row r="10" spans="1:4">
      <c r="A10" s="5">
        <v>6</v>
      </c>
      <c r="B10" s="199" t="s">
        <v>3628</v>
      </c>
      <c r="C10" s="321">
        <v>3500000</v>
      </c>
      <c r="D10" s="6" t="s">
        <v>1952</v>
      </c>
    </row>
    <row r="11" spans="1:4">
      <c r="A11" s="5">
        <v>7</v>
      </c>
      <c r="B11" s="199" t="s">
        <v>3629</v>
      </c>
      <c r="C11" s="321">
        <v>3500000</v>
      </c>
      <c r="D11" s="6" t="s">
        <v>1952</v>
      </c>
    </row>
    <row r="12" spans="1:4">
      <c r="A12" s="5">
        <v>8</v>
      </c>
      <c r="B12" s="199" t="s">
        <v>3630</v>
      </c>
      <c r="C12" s="321">
        <v>3500000</v>
      </c>
      <c r="D12" s="6" t="s">
        <v>1952</v>
      </c>
    </row>
    <row r="13" spans="1:4">
      <c r="A13" s="5">
        <v>9</v>
      </c>
      <c r="B13" s="199" t="s">
        <v>3631</v>
      </c>
      <c r="C13" s="321">
        <v>3500000</v>
      </c>
      <c r="D13" s="6" t="s">
        <v>1952</v>
      </c>
    </row>
    <row r="14" spans="1:4">
      <c r="A14" s="5">
        <v>10</v>
      </c>
      <c r="B14" s="199" t="s">
        <v>3632</v>
      </c>
      <c r="C14" s="321">
        <v>3500000</v>
      </c>
      <c r="D14" s="6" t="s">
        <v>1952</v>
      </c>
    </row>
    <row r="15" spans="1:4">
      <c r="A15" s="5">
        <v>11</v>
      </c>
      <c r="B15" s="199" t="s">
        <v>3633</v>
      </c>
      <c r="C15" s="321">
        <v>3500000</v>
      </c>
      <c r="D15" s="6" t="s">
        <v>1952</v>
      </c>
    </row>
    <row r="16" spans="1:4">
      <c r="A16" s="5">
        <v>12</v>
      </c>
      <c r="B16" s="199" t="s">
        <v>3634</v>
      </c>
      <c r="C16" s="321">
        <v>3500000</v>
      </c>
      <c r="D16" s="6" t="s">
        <v>1952</v>
      </c>
    </row>
    <row r="17" spans="1:4">
      <c r="A17" s="5">
        <v>13</v>
      </c>
      <c r="B17" s="199" t="s">
        <v>3635</v>
      </c>
      <c r="C17" s="321">
        <v>3500000</v>
      </c>
      <c r="D17" s="6" t="s">
        <v>1952</v>
      </c>
    </row>
    <row r="18" spans="1:4">
      <c r="A18" s="5">
        <v>14</v>
      </c>
      <c r="B18" s="199" t="s">
        <v>3636</v>
      </c>
      <c r="C18" s="321">
        <v>3500000</v>
      </c>
      <c r="D18" s="6" t="s">
        <v>1952</v>
      </c>
    </row>
    <row r="19" spans="1:4">
      <c r="A19" s="5">
        <v>15</v>
      </c>
      <c r="B19" s="199" t="s">
        <v>3637</v>
      </c>
      <c r="C19" s="321">
        <v>3500000</v>
      </c>
      <c r="D19" s="6" t="s">
        <v>1952</v>
      </c>
    </row>
    <row r="20" spans="1:4">
      <c r="A20" s="5">
        <v>16</v>
      </c>
      <c r="B20" s="199" t="s">
        <v>3638</v>
      </c>
      <c r="C20" s="321">
        <v>3500000</v>
      </c>
      <c r="D20" s="6" t="s">
        <v>1952</v>
      </c>
    </row>
    <row r="21" spans="1:4">
      <c r="A21" s="5">
        <v>17</v>
      </c>
      <c r="B21" s="199" t="s">
        <v>3639</v>
      </c>
      <c r="C21" s="321">
        <v>3500000</v>
      </c>
      <c r="D21" s="6" t="s">
        <v>1952</v>
      </c>
    </row>
    <row r="22" spans="1:4">
      <c r="A22" s="5">
        <v>18</v>
      </c>
      <c r="B22" s="199" t="s">
        <v>3640</v>
      </c>
      <c r="C22" s="321">
        <v>3500000</v>
      </c>
      <c r="D22" s="6" t="s">
        <v>1952</v>
      </c>
    </row>
    <row r="23" spans="1:4">
      <c r="A23" s="5">
        <v>19</v>
      </c>
      <c r="B23" s="199" t="s">
        <v>3641</v>
      </c>
      <c r="C23" s="321">
        <v>3379900</v>
      </c>
      <c r="D23" s="6" t="s">
        <v>1952</v>
      </c>
    </row>
    <row r="24" spans="1:4">
      <c r="A24" s="5">
        <v>20</v>
      </c>
      <c r="B24" s="199" t="s">
        <v>3642</v>
      </c>
      <c r="C24" s="321">
        <v>3500000</v>
      </c>
      <c r="D24" s="6" t="s">
        <v>1952</v>
      </c>
    </row>
    <row r="25" spans="1:4">
      <c r="A25" s="5">
        <v>21</v>
      </c>
      <c r="B25" s="199" t="s">
        <v>3643</v>
      </c>
      <c r="C25" s="321">
        <v>3500000</v>
      </c>
      <c r="D25" s="6" t="s">
        <v>1952</v>
      </c>
    </row>
    <row r="26" spans="1:4">
      <c r="A26" s="5">
        <v>22</v>
      </c>
      <c r="B26" s="199" t="s">
        <v>3644</v>
      </c>
      <c r="C26" s="321">
        <v>3500000</v>
      </c>
      <c r="D26" s="6" t="s">
        <v>1952</v>
      </c>
    </row>
    <row r="27" spans="1:4">
      <c r="A27" s="5">
        <v>23</v>
      </c>
      <c r="B27" s="199" t="s">
        <v>3645</v>
      </c>
      <c r="C27" s="321">
        <v>3500000</v>
      </c>
      <c r="D27" s="6" t="s">
        <v>1952</v>
      </c>
    </row>
    <row r="28" spans="1:4">
      <c r="A28" s="5">
        <v>24</v>
      </c>
      <c r="B28" s="199" t="s">
        <v>3646</v>
      </c>
      <c r="C28" s="321">
        <v>3500000</v>
      </c>
      <c r="D28" s="6" t="s">
        <v>1952</v>
      </c>
    </row>
    <row r="29" spans="1:4">
      <c r="A29" s="5">
        <v>25</v>
      </c>
      <c r="B29" s="199" t="s">
        <v>3647</v>
      </c>
      <c r="C29" s="321">
        <v>3413000</v>
      </c>
      <c r="D29" s="6" t="s">
        <v>1952</v>
      </c>
    </row>
    <row r="30" spans="1:4">
      <c r="A30" s="5">
        <v>26</v>
      </c>
      <c r="B30" s="199" t="s">
        <v>3648</v>
      </c>
      <c r="C30" s="321">
        <v>3500000</v>
      </c>
      <c r="D30" s="6" t="s">
        <v>1952</v>
      </c>
    </row>
    <row r="31" spans="1:4">
      <c r="A31" s="5">
        <v>27</v>
      </c>
      <c r="B31" s="199" t="s">
        <v>3649</v>
      </c>
      <c r="C31" s="321">
        <v>3500000</v>
      </c>
      <c r="D31" s="6" t="s">
        <v>1952</v>
      </c>
    </row>
    <row r="32" spans="1:4">
      <c r="A32" s="5">
        <v>28</v>
      </c>
      <c r="B32" s="199" t="s">
        <v>3650</v>
      </c>
      <c r="C32" s="321">
        <v>3500000</v>
      </c>
      <c r="D32" s="6" t="s">
        <v>1952</v>
      </c>
    </row>
    <row r="33" spans="1:4">
      <c r="A33" s="5">
        <v>29</v>
      </c>
      <c r="B33" s="199" t="s">
        <v>3651</v>
      </c>
      <c r="C33" s="321">
        <v>3500000</v>
      </c>
      <c r="D33" s="6" t="s">
        <v>1952</v>
      </c>
    </row>
    <row r="34" spans="1:4">
      <c r="A34" s="5">
        <v>30</v>
      </c>
      <c r="B34" s="199" t="s">
        <v>3652</v>
      </c>
      <c r="C34" s="321">
        <v>3500000</v>
      </c>
      <c r="D34" s="6" t="s">
        <v>1952</v>
      </c>
    </row>
    <row r="35" spans="1:4">
      <c r="A35" s="5">
        <v>31</v>
      </c>
      <c r="B35" s="199" t="s">
        <v>3653</v>
      </c>
      <c r="C35" s="321">
        <v>3500000</v>
      </c>
      <c r="D35" s="6" t="s">
        <v>1952</v>
      </c>
    </row>
    <row r="36" spans="1:4">
      <c r="A36" s="5">
        <v>32</v>
      </c>
      <c r="B36" s="199" t="s">
        <v>3654</v>
      </c>
      <c r="C36" s="321">
        <v>3300000</v>
      </c>
      <c r="D36" s="6" t="s">
        <v>1952</v>
      </c>
    </row>
    <row r="37" spans="1:4">
      <c r="A37" s="5">
        <v>33</v>
      </c>
      <c r="B37" s="199" t="s">
        <v>3655</v>
      </c>
      <c r="C37" s="321">
        <v>3500000</v>
      </c>
      <c r="D37" s="6" t="s">
        <v>1952</v>
      </c>
    </row>
    <row r="38" spans="1:4">
      <c r="A38" s="5">
        <v>34</v>
      </c>
      <c r="B38" s="199" t="s">
        <v>3656</v>
      </c>
      <c r="C38" s="321">
        <v>3500000</v>
      </c>
      <c r="D38" s="6" t="s">
        <v>1952</v>
      </c>
    </row>
    <row r="39" spans="1:4">
      <c r="A39" s="5">
        <v>35</v>
      </c>
      <c r="B39" s="199" t="s">
        <v>3657</v>
      </c>
      <c r="C39" s="321">
        <v>3500000</v>
      </c>
      <c r="D39" s="6" t="s">
        <v>1952</v>
      </c>
    </row>
    <row r="40" spans="1:4">
      <c r="A40" s="5">
        <v>36</v>
      </c>
      <c r="B40" s="199" t="s">
        <v>3658</v>
      </c>
      <c r="C40" s="321">
        <v>3500000</v>
      </c>
      <c r="D40" s="6" t="s">
        <v>1952</v>
      </c>
    </row>
    <row r="41" spans="1:4">
      <c r="A41" s="5">
        <v>37</v>
      </c>
      <c r="B41" s="199" t="s">
        <v>3659</v>
      </c>
      <c r="C41" s="321">
        <v>3500000</v>
      </c>
      <c r="D41" s="6" t="s">
        <v>1952</v>
      </c>
    </row>
    <row r="42" spans="1:4">
      <c r="A42" s="5">
        <v>38</v>
      </c>
      <c r="B42" s="199" t="s">
        <v>3660</v>
      </c>
      <c r="C42" s="321">
        <v>3500000</v>
      </c>
      <c r="D42" s="6" t="s">
        <v>1952</v>
      </c>
    </row>
    <row r="43" spans="1:4">
      <c r="A43" s="5">
        <v>39</v>
      </c>
      <c r="B43" s="199" t="s">
        <v>3661</v>
      </c>
      <c r="C43" s="321">
        <v>3500000</v>
      </c>
      <c r="D43" s="6" t="s">
        <v>1952</v>
      </c>
    </row>
    <row r="44" spans="1:4">
      <c r="A44" s="5">
        <v>40</v>
      </c>
      <c r="B44" s="199" t="s">
        <v>3662</v>
      </c>
      <c r="C44" s="321">
        <v>3500000</v>
      </c>
      <c r="D44" s="199" t="s">
        <v>698</v>
      </c>
    </row>
    <row r="45" spans="1:4">
      <c r="A45" s="5">
        <v>41</v>
      </c>
      <c r="B45" s="199" t="s">
        <v>3663</v>
      </c>
      <c r="C45" s="321">
        <v>3500000</v>
      </c>
      <c r="D45" s="199" t="s">
        <v>698</v>
      </c>
    </row>
    <row r="46" spans="1:4">
      <c r="A46" s="5">
        <v>42</v>
      </c>
      <c r="B46" s="199" t="s">
        <v>3664</v>
      </c>
      <c r="C46" s="321">
        <v>3500000</v>
      </c>
      <c r="D46" s="199" t="s">
        <v>698</v>
      </c>
    </row>
    <row r="47" spans="1:4">
      <c r="A47" s="5">
        <v>43</v>
      </c>
      <c r="B47" s="199" t="s">
        <v>3665</v>
      </c>
      <c r="C47" s="321">
        <v>3500000</v>
      </c>
      <c r="D47" s="199" t="s">
        <v>698</v>
      </c>
    </row>
    <row r="48" spans="1:4">
      <c r="A48" s="5">
        <v>44</v>
      </c>
      <c r="B48" s="199" t="s">
        <v>3666</v>
      </c>
      <c r="C48" s="321">
        <v>3500000</v>
      </c>
      <c r="D48" s="199" t="s">
        <v>698</v>
      </c>
    </row>
    <row r="49" spans="1:4">
      <c r="A49" s="5">
        <v>45</v>
      </c>
      <c r="B49" s="199" t="s">
        <v>3667</v>
      </c>
      <c r="C49" s="321">
        <v>3500000</v>
      </c>
      <c r="D49" s="199" t="s">
        <v>698</v>
      </c>
    </row>
    <row r="50" spans="1:4">
      <c r="A50" s="5">
        <v>46</v>
      </c>
      <c r="B50" s="199" t="s">
        <v>3668</v>
      </c>
      <c r="C50" s="321">
        <v>3500000</v>
      </c>
      <c r="D50" s="199" t="s">
        <v>698</v>
      </c>
    </row>
    <row r="51" spans="1:4">
      <c r="A51" s="5">
        <v>47</v>
      </c>
      <c r="B51" s="199" t="s">
        <v>3669</v>
      </c>
      <c r="C51" s="321">
        <v>3500000</v>
      </c>
      <c r="D51" s="199" t="s">
        <v>698</v>
      </c>
    </row>
    <row r="52" spans="1:4">
      <c r="A52" s="5">
        <v>48</v>
      </c>
      <c r="B52" s="199" t="s">
        <v>3670</v>
      </c>
      <c r="C52" s="321">
        <v>3500000</v>
      </c>
      <c r="D52" s="199" t="s">
        <v>698</v>
      </c>
    </row>
    <row r="53" spans="1:4">
      <c r="A53" s="5">
        <v>49</v>
      </c>
      <c r="B53" s="199" t="s">
        <v>3671</v>
      </c>
      <c r="C53" s="321">
        <v>3500000</v>
      </c>
      <c r="D53" s="199" t="s">
        <v>698</v>
      </c>
    </row>
    <row r="54" spans="1:4">
      <c r="A54" s="5">
        <v>50</v>
      </c>
      <c r="B54" s="199" t="s">
        <v>3672</v>
      </c>
      <c r="C54" s="321">
        <v>3500000</v>
      </c>
      <c r="D54" s="199" t="s">
        <v>698</v>
      </c>
    </row>
    <row r="55" spans="1:4">
      <c r="A55" s="5">
        <v>51</v>
      </c>
      <c r="B55" s="199" t="s">
        <v>3673</v>
      </c>
      <c r="C55" s="321">
        <v>3500000</v>
      </c>
      <c r="D55" s="199" t="s">
        <v>698</v>
      </c>
    </row>
    <row r="56" spans="1:4">
      <c r="A56" s="5">
        <v>52</v>
      </c>
      <c r="B56" s="199" t="s">
        <v>3674</v>
      </c>
      <c r="C56" s="321">
        <v>3500000</v>
      </c>
      <c r="D56" s="199" t="s">
        <v>698</v>
      </c>
    </row>
    <row r="57" spans="1:4">
      <c r="A57" s="5">
        <v>53</v>
      </c>
      <c r="B57" s="199" t="s">
        <v>3675</v>
      </c>
      <c r="C57" s="321">
        <v>3500000</v>
      </c>
      <c r="D57" s="199" t="s">
        <v>698</v>
      </c>
    </row>
    <row r="58" spans="1:4">
      <c r="A58" s="5">
        <v>54</v>
      </c>
      <c r="B58" s="199" t="s">
        <v>3676</v>
      </c>
      <c r="C58" s="321">
        <v>3500000</v>
      </c>
      <c r="D58" s="199" t="s">
        <v>698</v>
      </c>
    </row>
    <row r="59" spans="1:4">
      <c r="A59" s="5">
        <v>55</v>
      </c>
      <c r="B59" s="199" t="s">
        <v>3677</v>
      </c>
      <c r="C59" s="321">
        <v>3500000</v>
      </c>
      <c r="D59" s="199" t="s">
        <v>698</v>
      </c>
    </row>
    <row r="60" spans="1:4">
      <c r="A60" s="5">
        <v>56</v>
      </c>
      <c r="B60" s="199" t="s">
        <v>3678</v>
      </c>
      <c r="C60" s="321">
        <v>3500000</v>
      </c>
      <c r="D60" s="199" t="s">
        <v>698</v>
      </c>
    </row>
    <row r="61" spans="1:4">
      <c r="A61" s="5">
        <v>57</v>
      </c>
      <c r="B61" s="199" t="s">
        <v>3679</v>
      </c>
      <c r="C61" s="321">
        <v>3500000</v>
      </c>
      <c r="D61" s="199" t="s">
        <v>698</v>
      </c>
    </row>
    <row r="62" spans="1:4">
      <c r="A62" s="5">
        <v>58</v>
      </c>
      <c r="B62" s="199" t="s">
        <v>3680</v>
      </c>
      <c r="C62" s="321">
        <v>3500000</v>
      </c>
      <c r="D62" s="199" t="s">
        <v>698</v>
      </c>
    </row>
    <row r="63" spans="1:4">
      <c r="A63" s="5">
        <v>59</v>
      </c>
      <c r="B63" s="199" t="s">
        <v>3681</v>
      </c>
      <c r="C63" s="321">
        <v>3500000</v>
      </c>
      <c r="D63" s="199" t="s">
        <v>698</v>
      </c>
    </row>
    <row r="64" spans="1:4">
      <c r="A64" s="5">
        <v>60</v>
      </c>
      <c r="B64" s="199" t="s">
        <v>3682</v>
      </c>
      <c r="C64" s="321">
        <v>3500000</v>
      </c>
      <c r="D64" s="199" t="s">
        <v>698</v>
      </c>
    </row>
    <row r="65" spans="1:4">
      <c r="A65" s="5">
        <v>61</v>
      </c>
      <c r="B65" s="199" t="s">
        <v>3683</v>
      </c>
      <c r="C65" s="321">
        <v>3500000</v>
      </c>
      <c r="D65" s="199" t="s">
        <v>698</v>
      </c>
    </row>
    <row r="66" spans="1:4">
      <c r="A66" s="5">
        <v>62</v>
      </c>
      <c r="B66" s="199" t="s">
        <v>3684</v>
      </c>
      <c r="C66" s="321">
        <v>3000000</v>
      </c>
      <c r="D66" s="199" t="s">
        <v>698</v>
      </c>
    </row>
    <row r="67" spans="1:4">
      <c r="A67" s="5">
        <v>63</v>
      </c>
      <c r="B67" s="199" t="s">
        <v>3685</v>
      </c>
      <c r="C67" s="321">
        <v>3500000</v>
      </c>
      <c r="D67" s="199" t="s">
        <v>698</v>
      </c>
    </row>
    <row r="68" spans="1:4">
      <c r="A68" s="5">
        <v>64</v>
      </c>
      <c r="B68" s="199" t="s">
        <v>3686</v>
      </c>
      <c r="C68" s="321">
        <v>3500000</v>
      </c>
      <c r="D68" s="199" t="s">
        <v>698</v>
      </c>
    </row>
    <row r="69" spans="1:4">
      <c r="A69" s="5">
        <v>65</v>
      </c>
      <c r="B69" s="199" t="s">
        <v>3687</v>
      </c>
      <c r="C69" s="321">
        <v>3500000</v>
      </c>
      <c r="D69" s="199" t="s">
        <v>698</v>
      </c>
    </row>
    <row r="70" spans="1:4">
      <c r="A70" s="5">
        <v>66</v>
      </c>
      <c r="B70" s="199" t="s">
        <v>3688</v>
      </c>
      <c r="C70" s="321">
        <v>3500000</v>
      </c>
      <c r="D70" s="199" t="s">
        <v>705</v>
      </c>
    </row>
    <row r="71" spans="1:4">
      <c r="A71" s="5">
        <v>67</v>
      </c>
      <c r="B71" s="199" t="s">
        <v>3689</v>
      </c>
      <c r="C71" s="321">
        <v>3500000</v>
      </c>
      <c r="D71" s="199" t="s">
        <v>705</v>
      </c>
    </row>
    <row r="72" spans="1:4">
      <c r="A72" s="5">
        <v>68</v>
      </c>
      <c r="B72" s="199" t="s">
        <v>3690</v>
      </c>
      <c r="C72" s="321">
        <v>3500000</v>
      </c>
      <c r="D72" s="199" t="s">
        <v>705</v>
      </c>
    </row>
    <row r="73" spans="1:4">
      <c r="A73" s="5">
        <v>69</v>
      </c>
      <c r="B73" s="199" t="s">
        <v>3691</v>
      </c>
      <c r="C73" s="321">
        <v>3500000</v>
      </c>
      <c r="D73" s="199" t="s">
        <v>705</v>
      </c>
    </row>
    <row r="74" spans="1:4">
      <c r="A74" s="5">
        <v>70</v>
      </c>
      <c r="B74" s="199" t="s">
        <v>3692</v>
      </c>
      <c r="C74" s="321">
        <v>3500000</v>
      </c>
      <c r="D74" s="199" t="s">
        <v>705</v>
      </c>
    </row>
    <row r="75" spans="1:4">
      <c r="A75" s="5">
        <v>71</v>
      </c>
      <c r="B75" s="199" t="s">
        <v>3693</v>
      </c>
      <c r="C75" s="321">
        <v>3500000</v>
      </c>
      <c r="D75" s="199" t="s">
        <v>705</v>
      </c>
    </row>
    <row r="76" spans="1:4">
      <c r="A76" s="5">
        <v>72</v>
      </c>
      <c r="B76" s="199" t="s">
        <v>3694</v>
      </c>
      <c r="C76" s="321">
        <v>3300000</v>
      </c>
      <c r="D76" s="199" t="s">
        <v>705</v>
      </c>
    </row>
    <row r="77" spans="1:4">
      <c r="A77" s="5">
        <v>73</v>
      </c>
      <c r="B77" s="199" t="s">
        <v>3695</v>
      </c>
      <c r="C77" s="321">
        <v>3500000</v>
      </c>
      <c r="D77" s="199" t="s">
        <v>705</v>
      </c>
    </row>
    <row r="78" spans="1:4">
      <c r="A78" s="5">
        <v>74</v>
      </c>
      <c r="B78" s="199" t="s">
        <v>3696</v>
      </c>
      <c r="C78" s="321">
        <v>3500000</v>
      </c>
      <c r="D78" s="199" t="s">
        <v>705</v>
      </c>
    </row>
    <row r="79" spans="1:4">
      <c r="A79" s="5">
        <v>75</v>
      </c>
      <c r="B79" s="199" t="s">
        <v>3697</v>
      </c>
      <c r="C79" s="321">
        <v>3500000</v>
      </c>
      <c r="D79" s="199" t="s">
        <v>705</v>
      </c>
    </row>
    <row r="80" spans="1:4">
      <c r="A80" s="5">
        <v>76</v>
      </c>
      <c r="B80" s="199" t="s">
        <v>3698</v>
      </c>
      <c r="C80" s="321">
        <v>3500000</v>
      </c>
      <c r="D80" s="199" t="s">
        <v>705</v>
      </c>
    </row>
    <row r="81" spans="1:4">
      <c r="A81" s="5">
        <v>77</v>
      </c>
      <c r="B81" s="199" t="s">
        <v>3699</v>
      </c>
      <c r="C81" s="321">
        <v>3500000</v>
      </c>
      <c r="D81" s="199" t="s">
        <v>705</v>
      </c>
    </row>
    <row r="82" spans="1:4">
      <c r="A82" s="5">
        <v>78</v>
      </c>
      <c r="B82" s="199" t="s">
        <v>3700</v>
      </c>
      <c r="C82" s="321">
        <v>3500000</v>
      </c>
      <c r="D82" s="199" t="s">
        <v>705</v>
      </c>
    </row>
    <row r="83" spans="1:4">
      <c r="A83" s="5">
        <v>79</v>
      </c>
      <c r="B83" s="199" t="s">
        <v>3701</v>
      </c>
      <c r="C83" s="321">
        <v>3500000</v>
      </c>
      <c r="D83" s="199" t="s">
        <v>705</v>
      </c>
    </row>
    <row r="84" spans="1:4">
      <c r="A84" s="5">
        <v>80</v>
      </c>
      <c r="B84" s="199" t="s">
        <v>3702</v>
      </c>
      <c r="C84" s="321">
        <v>3500000</v>
      </c>
      <c r="D84" s="199" t="s">
        <v>705</v>
      </c>
    </row>
    <row r="85" spans="1:4">
      <c r="A85" s="5">
        <v>81</v>
      </c>
      <c r="B85" s="199" t="s">
        <v>3703</v>
      </c>
      <c r="C85" s="321">
        <v>3500000</v>
      </c>
      <c r="D85" s="199" t="s">
        <v>705</v>
      </c>
    </row>
    <row r="86" spans="1:4">
      <c r="A86" s="5">
        <v>82</v>
      </c>
      <c r="B86" s="199" t="s">
        <v>3704</v>
      </c>
      <c r="C86" s="321">
        <v>3250000</v>
      </c>
      <c r="D86" s="199" t="s">
        <v>705</v>
      </c>
    </row>
    <row r="87" spans="1:4">
      <c r="A87" s="5">
        <v>83</v>
      </c>
      <c r="B87" s="199" t="s">
        <v>3705</v>
      </c>
      <c r="C87" s="321">
        <v>3500000</v>
      </c>
      <c r="D87" s="199" t="s">
        <v>705</v>
      </c>
    </row>
    <row r="88" spans="1:4">
      <c r="A88" s="5">
        <v>84</v>
      </c>
      <c r="B88" s="199" t="s">
        <v>3706</v>
      </c>
      <c r="C88" s="321">
        <v>3500000</v>
      </c>
      <c r="D88" s="199" t="s">
        <v>705</v>
      </c>
    </row>
    <row r="89" spans="1:4">
      <c r="A89" s="5">
        <v>85</v>
      </c>
      <c r="B89" s="199" t="s">
        <v>3707</v>
      </c>
      <c r="C89" s="321">
        <v>3500000</v>
      </c>
      <c r="D89" s="199" t="s">
        <v>705</v>
      </c>
    </row>
    <row r="90" spans="1:4">
      <c r="A90" s="5">
        <v>86</v>
      </c>
      <c r="B90" s="199" t="s">
        <v>3708</v>
      </c>
      <c r="C90" s="321">
        <v>3500000</v>
      </c>
      <c r="D90" s="199" t="s">
        <v>705</v>
      </c>
    </row>
    <row r="91" spans="1:4">
      <c r="A91" s="5">
        <v>87</v>
      </c>
      <c r="B91" s="199" t="s">
        <v>3709</v>
      </c>
      <c r="C91" s="321">
        <v>3500000</v>
      </c>
      <c r="D91" s="199" t="s">
        <v>705</v>
      </c>
    </row>
    <row r="92" spans="1:4">
      <c r="A92" s="5">
        <v>88</v>
      </c>
      <c r="B92" s="199" t="s">
        <v>3710</v>
      </c>
      <c r="C92" s="321">
        <v>3300000</v>
      </c>
      <c r="D92" s="199" t="s">
        <v>705</v>
      </c>
    </row>
    <row r="93" spans="1:4">
      <c r="A93" s="5">
        <v>89</v>
      </c>
      <c r="B93" s="199" t="s">
        <v>3711</v>
      </c>
      <c r="C93" s="321">
        <v>3500000</v>
      </c>
      <c r="D93" s="199" t="s">
        <v>705</v>
      </c>
    </row>
    <row r="94" spans="1:4">
      <c r="A94" s="5">
        <v>90</v>
      </c>
      <c r="B94" s="199" t="s">
        <v>3712</v>
      </c>
      <c r="C94" s="321">
        <v>3500000</v>
      </c>
      <c r="D94" s="199" t="s">
        <v>705</v>
      </c>
    </row>
    <row r="95" spans="1:4">
      <c r="A95" s="5">
        <v>91</v>
      </c>
      <c r="B95" s="199" t="s">
        <v>3713</v>
      </c>
      <c r="C95" s="321">
        <v>3500000</v>
      </c>
      <c r="D95" s="199" t="s">
        <v>705</v>
      </c>
    </row>
    <row r="96" spans="1:4">
      <c r="A96" s="5">
        <v>92</v>
      </c>
      <c r="B96" s="199" t="s">
        <v>3714</v>
      </c>
      <c r="C96" s="321">
        <v>3500000</v>
      </c>
      <c r="D96" s="199" t="s">
        <v>705</v>
      </c>
    </row>
    <row r="97" spans="1:4">
      <c r="A97" s="5">
        <v>93</v>
      </c>
      <c r="B97" s="199" t="s">
        <v>3715</v>
      </c>
      <c r="C97" s="321">
        <v>3500000</v>
      </c>
      <c r="D97" s="199" t="s">
        <v>705</v>
      </c>
    </row>
    <row r="98" spans="1:4">
      <c r="A98" s="5">
        <v>94</v>
      </c>
      <c r="B98" s="199" t="s">
        <v>3716</v>
      </c>
      <c r="C98" s="321">
        <v>3500000</v>
      </c>
      <c r="D98" s="199" t="s">
        <v>705</v>
      </c>
    </row>
    <row r="99" spans="1:4">
      <c r="A99" s="5">
        <v>95</v>
      </c>
      <c r="B99" s="199" t="s">
        <v>3717</v>
      </c>
      <c r="C99" s="321">
        <v>3500000</v>
      </c>
      <c r="D99" s="199" t="s">
        <v>705</v>
      </c>
    </row>
    <row r="100" spans="1:4">
      <c r="A100" s="5">
        <v>96</v>
      </c>
      <c r="B100" s="199" t="s">
        <v>3718</v>
      </c>
      <c r="C100" s="321">
        <v>3500000</v>
      </c>
      <c r="D100" s="199" t="s">
        <v>705</v>
      </c>
    </row>
    <row r="101" spans="1:4">
      <c r="A101" s="5">
        <v>97</v>
      </c>
      <c r="B101" s="199" t="s">
        <v>3719</v>
      </c>
      <c r="C101" s="321">
        <v>3500000</v>
      </c>
      <c r="D101" s="199" t="s">
        <v>705</v>
      </c>
    </row>
    <row r="102" spans="1:4">
      <c r="A102" s="5">
        <v>98</v>
      </c>
      <c r="B102" s="199" t="s">
        <v>3720</v>
      </c>
      <c r="C102" s="321">
        <v>3500000</v>
      </c>
      <c r="D102" s="199" t="s">
        <v>705</v>
      </c>
    </row>
    <row r="103" spans="1:4">
      <c r="A103" s="5">
        <v>99</v>
      </c>
      <c r="B103" s="199" t="s">
        <v>3721</v>
      </c>
      <c r="C103" s="321">
        <v>3500000</v>
      </c>
      <c r="D103" s="199" t="s">
        <v>705</v>
      </c>
    </row>
    <row r="104" spans="1:4">
      <c r="A104" s="5">
        <v>100</v>
      </c>
      <c r="B104" s="199" t="s">
        <v>3722</v>
      </c>
      <c r="C104" s="321">
        <v>3500000</v>
      </c>
      <c r="D104" s="199" t="s">
        <v>705</v>
      </c>
    </row>
    <row r="105" spans="1:4">
      <c r="A105" s="5">
        <v>101</v>
      </c>
      <c r="B105" s="199" t="s">
        <v>3723</v>
      </c>
      <c r="C105" s="321">
        <v>3490000</v>
      </c>
      <c r="D105" s="199" t="s">
        <v>2325</v>
      </c>
    </row>
    <row r="106" spans="1:4">
      <c r="A106" s="5">
        <v>102</v>
      </c>
      <c r="B106" s="199" t="s">
        <v>3724</v>
      </c>
      <c r="C106" s="321">
        <v>3500000</v>
      </c>
      <c r="D106" s="199" t="s">
        <v>2325</v>
      </c>
    </row>
    <row r="107" spans="1:4">
      <c r="A107" s="5">
        <v>103</v>
      </c>
      <c r="B107" s="199" t="s">
        <v>3725</v>
      </c>
      <c r="C107" s="321">
        <v>3500000</v>
      </c>
      <c r="D107" s="199" t="s">
        <v>2325</v>
      </c>
    </row>
    <row r="108" spans="1:4">
      <c r="A108" s="5">
        <v>104</v>
      </c>
      <c r="B108" s="199" t="s">
        <v>3726</v>
      </c>
      <c r="C108" s="321">
        <v>3500000</v>
      </c>
      <c r="D108" s="199" t="s">
        <v>2325</v>
      </c>
    </row>
    <row r="109" spans="1:4">
      <c r="A109" s="5">
        <v>105</v>
      </c>
      <c r="B109" s="199" t="s">
        <v>3727</v>
      </c>
      <c r="C109" s="321">
        <v>3500000</v>
      </c>
      <c r="D109" s="199" t="s">
        <v>2325</v>
      </c>
    </row>
    <row r="110" spans="1:4">
      <c r="A110" s="5">
        <v>106</v>
      </c>
      <c r="B110" s="199" t="s">
        <v>3728</v>
      </c>
      <c r="C110" s="321">
        <v>3310000</v>
      </c>
      <c r="D110" s="199" t="s">
        <v>2325</v>
      </c>
    </row>
    <row r="111" spans="1:4">
      <c r="A111" s="5">
        <v>107</v>
      </c>
      <c r="B111" s="199" t="s">
        <v>3729</v>
      </c>
      <c r="C111" s="321">
        <v>3500000</v>
      </c>
      <c r="D111" s="199" t="s">
        <v>2325</v>
      </c>
    </row>
    <row r="112" spans="1:4">
      <c r="A112" s="5">
        <v>108</v>
      </c>
      <c r="B112" s="199" t="s">
        <v>3730</v>
      </c>
      <c r="C112" s="321">
        <v>3500000</v>
      </c>
      <c r="D112" s="199" t="s">
        <v>2325</v>
      </c>
    </row>
    <row r="113" spans="1:4">
      <c r="A113" s="5">
        <v>109</v>
      </c>
      <c r="B113" s="199" t="s">
        <v>3731</v>
      </c>
      <c r="C113" s="321">
        <v>3500000</v>
      </c>
      <c r="D113" s="199" t="s">
        <v>2325</v>
      </c>
    </row>
    <row r="114" spans="1:4">
      <c r="A114" s="5">
        <v>110</v>
      </c>
      <c r="B114" s="199" t="s">
        <v>3732</v>
      </c>
      <c r="C114" s="321">
        <v>3500000</v>
      </c>
      <c r="D114" s="199" t="s">
        <v>2325</v>
      </c>
    </row>
    <row r="115" spans="1:4">
      <c r="A115" s="5">
        <v>111</v>
      </c>
      <c r="B115" s="199" t="s">
        <v>3733</v>
      </c>
      <c r="C115" s="321">
        <v>3500000</v>
      </c>
      <c r="D115" s="199" t="s">
        <v>2325</v>
      </c>
    </row>
    <row r="116" spans="1:4">
      <c r="A116" s="5">
        <v>112</v>
      </c>
      <c r="B116" s="199" t="s">
        <v>3734</v>
      </c>
      <c r="C116" s="321">
        <v>3500000</v>
      </c>
      <c r="D116" s="199" t="s">
        <v>2325</v>
      </c>
    </row>
    <row r="117" spans="1:4">
      <c r="A117" s="5">
        <v>113</v>
      </c>
      <c r="B117" s="199" t="s">
        <v>3735</v>
      </c>
      <c r="C117" s="321">
        <v>3450000</v>
      </c>
      <c r="D117" s="199" t="s">
        <v>2325</v>
      </c>
    </row>
    <row r="118" spans="1:4">
      <c r="A118" s="5">
        <v>114</v>
      </c>
      <c r="B118" s="199" t="s">
        <v>3736</v>
      </c>
      <c r="C118" s="321">
        <v>3500000</v>
      </c>
      <c r="D118" s="199" t="s">
        <v>2325</v>
      </c>
    </row>
    <row r="119" spans="1:4">
      <c r="A119" s="5">
        <v>115</v>
      </c>
      <c r="B119" s="199" t="s">
        <v>3737</v>
      </c>
      <c r="C119" s="321">
        <v>3500000</v>
      </c>
      <c r="D119" s="199" t="s">
        <v>2325</v>
      </c>
    </row>
    <row r="120" spans="1:4">
      <c r="A120" s="5">
        <v>116</v>
      </c>
      <c r="B120" s="199" t="s">
        <v>3738</v>
      </c>
      <c r="C120" s="321">
        <v>3200000</v>
      </c>
      <c r="D120" s="199" t="s">
        <v>2325</v>
      </c>
    </row>
    <row r="121" spans="1:4">
      <c r="A121" s="5">
        <v>117</v>
      </c>
      <c r="B121" s="199" t="s">
        <v>3739</v>
      </c>
      <c r="C121" s="321">
        <v>3500000</v>
      </c>
      <c r="D121" s="199" t="s">
        <v>2325</v>
      </c>
    </row>
    <row r="122" spans="1:4">
      <c r="A122" s="5">
        <v>118</v>
      </c>
      <c r="B122" s="199" t="s">
        <v>3740</v>
      </c>
      <c r="C122" s="321">
        <v>3500000</v>
      </c>
      <c r="D122" s="199" t="s">
        <v>2325</v>
      </c>
    </row>
    <row r="123" spans="1:4">
      <c r="A123" s="5">
        <v>119</v>
      </c>
      <c r="B123" s="199" t="s">
        <v>3741</v>
      </c>
      <c r="C123" s="321">
        <v>3300000</v>
      </c>
      <c r="D123" s="199" t="s">
        <v>2325</v>
      </c>
    </row>
    <row r="124" spans="1:4">
      <c r="A124" s="5">
        <v>120</v>
      </c>
      <c r="B124" s="199" t="s">
        <v>3742</v>
      </c>
      <c r="C124" s="321">
        <v>3500000</v>
      </c>
      <c r="D124" s="199" t="s">
        <v>2325</v>
      </c>
    </row>
    <row r="125" spans="1:4">
      <c r="A125" s="5">
        <v>121</v>
      </c>
      <c r="B125" s="199" t="s">
        <v>3743</v>
      </c>
      <c r="C125" s="321">
        <v>3500000</v>
      </c>
      <c r="D125" s="199" t="s">
        <v>2325</v>
      </c>
    </row>
    <row r="126" spans="1:4">
      <c r="A126" s="5">
        <v>122</v>
      </c>
      <c r="B126" s="199" t="s">
        <v>3744</v>
      </c>
      <c r="C126" s="321">
        <v>3500000</v>
      </c>
      <c r="D126" s="199" t="s">
        <v>2325</v>
      </c>
    </row>
    <row r="127" spans="1:4">
      <c r="A127" s="5">
        <v>123</v>
      </c>
      <c r="B127" s="199" t="s">
        <v>3745</v>
      </c>
      <c r="C127" s="321">
        <v>3500000</v>
      </c>
      <c r="D127" s="199" t="s">
        <v>2325</v>
      </c>
    </row>
    <row r="128" spans="1:4">
      <c r="A128" s="5">
        <v>124</v>
      </c>
      <c r="B128" s="199" t="s">
        <v>3746</v>
      </c>
      <c r="C128" s="321">
        <v>3250000</v>
      </c>
      <c r="D128" s="199" t="s">
        <v>2325</v>
      </c>
    </row>
    <row r="129" spans="1:4">
      <c r="A129" s="5">
        <v>125</v>
      </c>
      <c r="B129" s="199" t="s">
        <v>3747</v>
      </c>
      <c r="C129" s="321">
        <v>3500000</v>
      </c>
      <c r="D129" s="199" t="s">
        <v>2325</v>
      </c>
    </row>
    <row r="130" spans="1:4">
      <c r="A130" s="5">
        <v>126</v>
      </c>
      <c r="B130" s="199" t="s">
        <v>3748</v>
      </c>
      <c r="C130" s="321">
        <v>3500000</v>
      </c>
      <c r="D130" s="199" t="s">
        <v>2325</v>
      </c>
    </row>
    <row r="131" spans="1:4">
      <c r="A131" s="5">
        <v>127</v>
      </c>
      <c r="B131" s="199" t="s">
        <v>3749</v>
      </c>
      <c r="C131" s="321">
        <v>3500000</v>
      </c>
      <c r="D131" s="199" t="s">
        <v>2325</v>
      </c>
    </row>
    <row r="132" spans="1:4">
      <c r="A132" s="5">
        <v>128</v>
      </c>
      <c r="B132" s="199" t="s">
        <v>3750</v>
      </c>
      <c r="C132" s="321">
        <v>3500000</v>
      </c>
      <c r="D132" s="199" t="s">
        <v>2325</v>
      </c>
    </row>
    <row r="133" spans="1:4">
      <c r="A133" s="5">
        <v>129</v>
      </c>
      <c r="B133" s="199" t="s">
        <v>3751</v>
      </c>
      <c r="C133" s="321">
        <v>3500000</v>
      </c>
      <c r="D133" s="199" t="s">
        <v>2325</v>
      </c>
    </row>
    <row r="134" spans="1:4">
      <c r="A134" s="5">
        <v>130</v>
      </c>
      <c r="B134" s="199" t="s">
        <v>3752</v>
      </c>
      <c r="C134" s="321">
        <v>3500000</v>
      </c>
      <c r="D134" s="199" t="s">
        <v>2325</v>
      </c>
    </row>
    <row r="135" spans="1:4">
      <c r="A135" s="5">
        <v>131</v>
      </c>
      <c r="B135" s="199" t="s">
        <v>3753</v>
      </c>
      <c r="C135" s="321">
        <v>3500000</v>
      </c>
      <c r="D135" s="199" t="s">
        <v>2325</v>
      </c>
    </row>
    <row r="136" spans="1:4">
      <c r="A136" s="5">
        <v>132</v>
      </c>
      <c r="B136" s="199" t="s">
        <v>3754</v>
      </c>
      <c r="C136" s="321">
        <v>3300000</v>
      </c>
      <c r="D136" s="199" t="s">
        <v>2325</v>
      </c>
    </row>
    <row r="137" spans="1:4">
      <c r="A137" s="5">
        <v>133</v>
      </c>
      <c r="B137" s="199" t="s">
        <v>3755</v>
      </c>
      <c r="C137" s="321">
        <v>3500000</v>
      </c>
      <c r="D137" s="199" t="s">
        <v>2325</v>
      </c>
    </row>
    <row r="138" spans="1:4">
      <c r="A138" s="5">
        <v>134</v>
      </c>
      <c r="B138" s="199" t="s">
        <v>3756</v>
      </c>
      <c r="C138" s="321">
        <v>3500000</v>
      </c>
      <c r="D138" s="199" t="s">
        <v>2325</v>
      </c>
    </row>
    <row r="139" spans="1:4">
      <c r="A139" s="5">
        <v>135</v>
      </c>
      <c r="B139" s="199" t="s">
        <v>3757</v>
      </c>
      <c r="C139" s="321">
        <v>3500000</v>
      </c>
      <c r="D139" s="199" t="s">
        <v>2325</v>
      </c>
    </row>
    <row r="140" spans="1:4">
      <c r="A140" s="5">
        <v>136</v>
      </c>
      <c r="B140" s="199" t="s">
        <v>3758</v>
      </c>
      <c r="C140" s="321">
        <v>3500000</v>
      </c>
      <c r="D140" s="199" t="s">
        <v>2325</v>
      </c>
    </row>
    <row r="141" spans="1:4">
      <c r="A141" s="5">
        <v>137</v>
      </c>
      <c r="B141" s="199" t="s">
        <v>3759</v>
      </c>
      <c r="C141" s="321">
        <v>3500000</v>
      </c>
      <c r="D141" s="199" t="s">
        <v>2325</v>
      </c>
    </row>
    <row r="142" spans="1:4">
      <c r="A142" s="5">
        <v>138</v>
      </c>
      <c r="B142" s="199" t="s">
        <v>3760</v>
      </c>
      <c r="C142" s="321">
        <v>3500000</v>
      </c>
      <c r="D142" s="199" t="s">
        <v>2325</v>
      </c>
    </row>
    <row r="143" spans="1:4">
      <c r="A143" s="5">
        <v>139</v>
      </c>
      <c r="B143" s="199" t="s">
        <v>3761</v>
      </c>
      <c r="C143" s="321">
        <v>3500000</v>
      </c>
      <c r="D143" s="199" t="s">
        <v>2325</v>
      </c>
    </row>
    <row r="144" spans="1:4">
      <c r="A144" s="5">
        <v>140</v>
      </c>
      <c r="B144" s="199" t="s">
        <v>3762</v>
      </c>
      <c r="C144" s="321">
        <v>3500000</v>
      </c>
      <c r="D144" s="199" t="s">
        <v>2325</v>
      </c>
    </row>
    <row r="145" spans="1:4">
      <c r="A145" s="5">
        <v>141</v>
      </c>
      <c r="B145" s="199" t="s">
        <v>3763</v>
      </c>
      <c r="C145" s="321">
        <v>3500000</v>
      </c>
      <c r="D145" s="199" t="s">
        <v>2325</v>
      </c>
    </row>
    <row r="146" spans="1:4">
      <c r="A146" s="5">
        <v>142</v>
      </c>
      <c r="B146" s="199" t="s">
        <v>3764</v>
      </c>
      <c r="C146" s="321">
        <v>3500000</v>
      </c>
      <c r="D146" s="199" t="s">
        <v>2325</v>
      </c>
    </row>
    <row r="147" spans="1:4">
      <c r="A147" s="5">
        <v>143</v>
      </c>
      <c r="B147" s="199" t="s">
        <v>3765</v>
      </c>
      <c r="C147" s="321">
        <v>3500000</v>
      </c>
      <c r="D147" s="199" t="s">
        <v>2325</v>
      </c>
    </row>
    <row r="148" spans="1:4">
      <c r="A148" s="5">
        <v>144</v>
      </c>
      <c r="B148" s="199" t="s">
        <v>3766</v>
      </c>
      <c r="C148" s="321">
        <v>3500000</v>
      </c>
      <c r="D148" s="199" t="s">
        <v>2325</v>
      </c>
    </row>
    <row r="149" spans="1:4">
      <c r="A149" s="5">
        <v>145</v>
      </c>
      <c r="B149" s="199" t="s">
        <v>3767</v>
      </c>
      <c r="C149" s="321">
        <v>3500000</v>
      </c>
      <c r="D149" s="199" t="s">
        <v>2325</v>
      </c>
    </row>
    <row r="150" spans="1:4">
      <c r="A150" s="5">
        <v>146</v>
      </c>
      <c r="B150" s="199" t="s">
        <v>3768</v>
      </c>
      <c r="C150" s="321">
        <v>3500000</v>
      </c>
      <c r="D150" s="199" t="s">
        <v>2325</v>
      </c>
    </row>
    <row r="151" spans="1:4">
      <c r="A151" s="5">
        <v>147</v>
      </c>
      <c r="B151" s="199" t="s">
        <v>3769</v>
      </c>
      <c r="C151" s="321">
        <v>3300000</v>
      </c>
      <c r="D151" s="199" t="s">
        <v>2325</v>
      </c>
    </row>
    <row r="152" spans="1:4">
      <c r="A152" s="5">
        <v>148</v>
      </c>
      <c r="B152" s="199" t="s">
        <v>3770</v>
      </c>
      <c r="C152" s="321">
        <v>3470000</v>
      </c>
      <c r="D152" s="199" t="s">
        <v>2325</v>
      </c>
    </row>
    <row r="153" spans="1:4">
      <c r="A153" s="5">
        <v>149</v>
      </c>
      <c r="B153" s="199" t="s">
        <v>3771</v>
      </c>
      <c r="C153" s="321">
        <v>3350000</v>
      </c>
      <c r="D153" s="199" t="s">
        <v>2325</v>
      </c>
    </row>
    <row r="154" spans="1:4">
      <c r="A154" s="5">
        <v>150</v>
      </c>
      <c r="B154" s="199" t="s">
        <v>3772</v>
      </c>
      <c r="C154" s="321">
        <v>3500000</v>
      </c>
      <c r="D154" s="199" t="s">
        <v>2325</v>
      </c>
    </row>
    <row r="155" spans="1:4">
      <c r="A155" s="5">
        <v>151</v>
      </c>
      <c r="B155" s="199" t="s">
        <v>3773</v>
      </c>
      <c r="C155" s="321">
        <v>3500000</v>
      </c>
      <c r="D155" s="199" t="s">
        <v>2325</v>
      </c>
    </row>
    <row r="156" spans="1:4">
      <c r="A156" s="5">
        <v>152</v>
      </c>
      <c r="B156" s="199" t="s">
        <v>3774</v>
      </c>
      <c r="C156" s="321">
        <v>3500000</v>
      </c>
      <c r="D156" s="199" t="s">
        <v>2325</v>
      </c>
    </row>
    <row r="157" spans="1:4">
      <c r="A157" s="5">
        <v>153</v>
      </c>
      <c r="B157" s="199" t="s">
        <v>3775</v>
      </c>
      <c r="C157" s="321">
        <v>3500000</v>
      </c>
      <c r="D157" s="199" t="s">
        <v>2325</v>
      </c>
    </row>
    <row r="158" spans="1:4">
      <c r="A158" s="5">
        <v>154</v>
      </c>
      <c r="B158" s="199" t="s">
        <v>3776</v>
      </c>
      <c r="C158" s="321">
        <v>3500000</v>
      </c>
      <c r="D158" s="199" t="s">
        <v>2325</v>
      </c>
    </row>
    <row r="159" spans="1:4">
      <c r="A159" s="5">
        <v>155</v>
      </c>
      <c r="B159" s="199" t="s">
        <v>3777</v>
      </c>
      <c r="C159" s="321">
        <v>3500000</v>
      </c>
      <c r="D159" s="199" t="s">
        <v>2325</v>
      </c>
    </row>
    <row r="160" spans="1:4">
      <c r="A160" s="5">
        <v>156</v>
      </c>
      <c r="B160" s="199" t="s">
        <v>3778</v>
      </c>
      <c r="C160" s="321">
        <v>3500000</v>
      </c>
      <c r="D160" s="199" t="s">
        <v>2325</v>
      </c>
    </row>
    <row r="161" spans="1:4">
      <c r="A161" s="5">
        <v>157</v>
      </c>
      <c r="B161" s="199" t="s">
        <v>3779</v>
      </c>
      <c r="C161" s="321">
        <v>3500000</v>
      </c>
      <c r="D161" s="199" t="s">
        <v>2325</v>
      </c>
    </row>
    <row r="162" spans="1:4">
      <c r="A162" s="5">
        <v>158</v>
      </c>
      <c r="B162" s="199" t="s">
        <v>3780</v>
      </c>
      <c r="C162" s="321">
        <v>3500000</v>
      </c>
      <c r="D162" s="199" t="s">
        <v>2325</v>
      </c>
    </row>
    <row r="163" spans="1:4">
      <c r="A163" s="5">
        <v>159</v>
      </c>
      <c r="B163" s="199" t="s">
        <v>3781</v>
      </c>
      <c r="C163" s="321">
        <v>3500000</v>
      </c>
      <c r="D163" s="199" t="s">
        <v>2325</v>
      </c>
    </row>
    <row r="164" spans="1:4">
      <c r="A164" s="5">
        <v>160</v>
      </c>
      <c r="B164" s="199" t="s">
        <v>3782</v>
      </c>
      <c r="C164" s="321">
        <v>3500000</v>
      </c>
      <c r="D164" s="199" t="s">
        <v>2325</v>
      </c>
    </row>
    <row r="165" spans="1:4">
      <c r="A165" s="5">
        <v>161</v>
      </c>
      <c r="B165" s="199" t="s">
        <v>3783</v>
      </c>
      <c r="C165" s="321">
        <v>3500000</v>
      </c>
      <c r="D165" s="199" t="s">
        <v>2325</v>
      </c>
    </row>
    <row r="166" spans="1:4">
      <c r="A166" s="5">
        <v>162</v>
      </c>
      <c r="B166" s="199" t="s">
        <v>3784</v>
      </c>
      <c r="C166" s="321">
        <v>3500000</v>
      </c>
      <c r="D166" s="199" t="s">
        <v>2325</v>
      </c>
    </row>
    <row r="167" spans="1:4">
      <c r="A167" s="5">
        <v>163</v>
      </c>
      <c r="B167" s="199" t="s">
        <v>3785</v>
      </c>
      <c r="C167" s="321">
        <v>3500000</v>
      </c>
      <c r="D167" s="199" t="s">
        <v>2325</v>
      </c>
    </row>
    <row r="168" spans="1:4">
      <c r="A168" s="5">
        <v>164</v>
      </c>
      <c r="B168" s="199" t="s">
        <v>3786</v>
      </c>
      <c r="C168" s="321">
        <v>3500000</v>
      </c>
      <c r="D168" s="199" t="s">
        <v>2325</v>
      </c>
    </row>
    <row r="169" spans="1:4">
      <c r="A169" s="5">
        <v>165</v>
      </c>
      <c r="B169" s="199" t="s">
        <v>3787</v>
      </c>
      <c r="C169" s="321">
        <v>3500000</v>
      </c>
      <c r="D169" s="199" t="s">
        <v>2325</v>
      </c>
    </row>
    <row r="170" spans="1:4">
      <c r="A170" s="5">
        <v>166</v>
      </c>
      <c r="B170" s="199" t="s">
        <v>3788</v>
      </c>
      <c r="C170" s="321">
        <v>3500000</v>
      </c>
      <c r="D170" s="199" t="s">
        <v>2325</v>
      </c>
    </row>
    <row r="171" spans="1:4">
      <c r="A171" s="5">
        <v>167</v>
      </c>
      <c r="B171" s="199" t="s">
        <v>3789</v>
      </c>
      <c r="C171" s="321">
        <v>3500000</v>
      </c>
      <c r="D171" s="199" t="s">
        <v>2325</v>
      </c>
    </row>
    <row r="172" spans="1:4">
      <c r="A172" s="5">
        <v>168</v>
      </c>
      <c r="B172" s="199" t="s">
        <v>3790</v>
      </c>
      <c r="C172" s="321">
        <v>3500000</v>
      </c>
      <c r="D172" s="199" t="s">
        <v>2325</v>
      </c>
    </row>
    <row r="173" spans="1:4">
      <c r="A173" s="5">
        <v>169</v>
      </c>
      <c r="B173" s="199" t="s">
        <v>3791</v>
      </c>
      <c r="C173" s="321">
        <v>3500000</v>
      </c>
      <c r="D173" s="199" t="s">
        <v>709</v>
      </c>
    </row>
    <row r="174" spans="1:4">
      <c r="A174" s="5">
        <v>170</v>
      </c>
      <c r="B174" s="199" t="s">
        <v>3792</v>
      </c>
      <c r="C174" s="321">
        <v>3500000</v>
      </c>
      <c r="D174" s="199" t="s">
        <v>709</v>
      </c>
    </row>
    <row r="175" spans="1:4">
      <c r="A175" s="5">
        <v>171</v>
      </c>
      <c r="B175" s="199" t="s">
        <v>3793</v>
      </c>
      <c r="C175" s="321">
        <v>3500000</v>
      </c>
      <c r="D175" s="199" t="s">
        <v>709</v>
      </c>
    </row>
    <row r="176" spans="1:4">
      <c r="A176" s="5">
        <v>172</v>
      </c>
      <c r="B176" s="199" t="s">
        <v>3794</v>
      </c>
      <c r="C176" s="321">
        <v>3500000</v>
      </c>
      <c r="D176" s="199" t="s">
        <v>709</v>
      </c>
    </row>
    <row r="177" spans="1:4">
      <c r="A177" s="5">
        <v>173</v>
      </c>
      <c r="B177" s="199" t="s">
        <v>3795</v>
      </c>
      <c r="C177" s="321">
        <v>3500000</v>
      </c>
      <c r="D177" s="199" t="s">
        <v>709</v>
      </c>
    </row>
    <row r="178" spans="1:4">
      <c r="A178" s="5">
        <v>174</v>
      </c>
      <c r="B178" s="199" t="s">
        <v>3796</v>
      </c>
      <c r="C178" s="321">
        <v>3500000</v>
      </c>
      <c r="D178" s="199" t="s">
        <v>709</v>
      </c>
    </row>
    <row r="179" spans="1:4">
      <c r="A179" s="5">
        <v>175</v>
      </c>
      <c r="B179" s="199" t="s">
        <v>3797</v>
      </c>
      <c r="C179" s="321">
        <v>3500000</v>
      </c>
      <c r="D179" s="199" t="s">
        <v>709</v>
      </c>
    </row>
    <row r="180" spans="1:4">
      <c r="A180" s="5">
        <v>176</v>
      </c>
      <c r="B180" s="199" t="s">
        <v>3798</v>
      </c>
      <c r="C180" s="321">
        <v>3500000</v>
      </c>
      <c r="D180" s="199" t="s">
        <v>709</v>
      </c>
    </row>
    <row r="181" spans="1:4">
      <c r="A181" s="5">
        <v>177</v>
      </c>
      <c r="B181" s="199" t="s">
        <v>3799</v>
      </c>
      <c r="C181" s="321">
        <v>3500000</v>
      </c>
      <c r="D181" s="199" t="s">
        <v>709</v>
      </c>
    </row>
    <row r="182" spans="1:4">
      <c r="A182" s="5">
        <v>178</v>
      </c>
      <c r="B182" s="199" t="s">
        <v>3800</v>
      </c>
      <c r="C182" s="321">
        <v>3500000</v>
      </c>
      <c r="D182" s="199" t="s">
        <v>709</v>
      </c>
    </row>
    <row r="183" spans="1:4">
      <c r="A183" s="5">
        <v>179</v>
      </c>
      <c r="B183" s="199" t="s">
        <v>3801</v>
      </c>
      <c r="C183" s="321">
        <v>3500000</v>
      </c>
      <c r="D183" s="199" t="s">
        <v>709</v>
      </c>
    </row>
    <row r="184" spans="1:4">
      <c r="A184" s="5">
        <v>180</v>
      </c>
      <c r="B184" s="199" t="s">
        <v>3802</v>
      </c>
      <c r="C184" s="321">
        <v>3500000</v>
      </c>
      <c r="D184" s="199" t="s">
        <v>709</v>
      </c>
    </row>
    <row r="185" spans="1:4">
      <c r="A185" s="5">
        <v>181</v>
      </c>
      <c r="B185" s="199" t="s">
        <v>3803</v>
      </c>
      <c r="C185" s="321">
        <v>3500000</v>
      </c>
      <c r="D185" s="199" t="s">
        <v>709</v>
      </c>
    </row>
    <row r="186" spans="1:4">
      <c r="A186" s="5">
        <v>182</v>
      </c>
      <c r="B186" s="199" t="s">
        <v>3804</v>
      </c>
      <c r="C186" s="321">
        <v>3500000</v>
      </c>
      <c r="D186" s="199" t="s">
        <v>709</v>
      </c>
    </row>
    <row r="187" spans="1:4">
      <c r="A187" s="5">
        <v>183</v>
      </c>
      <c r="B187" s="199" t="s">
        <v>3805</v>
      </c>
      <c r="C187" s="321">
        <v>3500000</v>
      </c>
      <c r="D187" s="199" t="s">
        <v>709</v>
      </c>
    </row>
    <row r="188" spans="1:4">
      <c r="A188" s="5">
        <v>184</v>
      </c>
      <c r="B188" s="199" t="s">
        <v>3806</v>
      </c>
      <c r="C188" s="321">
        <v>3500000</v>
      </c>
      <c r="D188" s="199" t="s">
        <v>709</v>
      </c>
    </row>
    <row r="189" spans="1:4">
      <c r="A189" s="5">
        <v>185</v>
      </c>
      <c r="B189" s="199" t="s">
        <v>3807</v>
      </c>
      <c r="C189" s="321">
        <v>3500000</v>
      </c>
      <c r="D189" s="199" t="s">
        <v>709</v>
      </c>
    </row>
    <row r="190" spans="1:4">
      <c r="A190" s="5">
        <v>186</v>
      </c>
      <c r="B190" s="199" t="s">
        <v>3808</v>
      </c>
      <c r="C190" s="321">
        <v>3500000</v>
      </c>
      <c r="D190" s="199" t="s">
        <v>709</v>
      </c>
    </row>
    <row r="191" spans="1:4">
      <c r="A191" s="5">
        <v>187</v>
      </c>
      <c r="B191" s="199" t="s">
        <v>3809</v>
      </c>
      <c r="C191" s="321">
        <v>3500000</v>
      </c>
      <c r="D191" s="199" t="s">
        <v>709</v>
      </c>
    </row>
    <row r="192" spans="1:4">
      <c r="A192" s="5">
        <v>188</v>
      </c>
      <c r="B192" s="199" t="s">
        <v>3810</v>
      </c>
      <c r="C192" s="321">
        <v>3500000</v>
      </c>
      <c r="D192" s="199" t="s">
        <v>709</v>
      </c>
    </row>
    <row r="193" spans="1:4">
      <c r="A193" s="5">
        <v>189</v>
      </c>
      <c r="B193" s="199" t="s">
        <v>3811</v>
      </c>
      <c r="C193" s="321">
        <v>3500000</v>
      </c>
      <c r="D193" s="199" t="s">
        <v>709</v>
      </c>
    </row>
    <row r="194" spans="1:4">
      <c r="A194" s="5">
        <v>190</v>
      </c>
      <c r="B194" s="199" t="s">
        <v>3812</v>
      </c>
      <c r="C194" s="321">
        <v>3500000</v>
      </c>
      <c r="D194" s="199" t="s">
        <v>709</v>
      </c>
    </row>
    <row r="195" spans="1:4">
      <c r="A195" s="5">
        <v>191</v>
      </c>
      <c r="B195" s="199" t="s">
        <v>3813</v>
      </c>
      <c r="C195" s="321">
        <v>3500000</v>
      </c>
      <c r="D195" s="199" t="s">
        <v>709</v>
      </c>
    </row>
    <row r="196" spans="1:4">
      <c r="A196" s="5">
        <v>192</v>
      </c>
      <c r="B196" s="199" t="s">
        <v>3814</v>
      </c>
      <c r="C196" s="321">
        <v>3500000</v>
      </c>
      <c r="D196" s="199" t="s">
        <v>709</v>
      </c>
    </row>
    <row r="197" spans="1:4">
      <c r="A197" s="5">
        <v>193</v>
      </c>
      <c r="B197" s="199" t="s">
        <v>3815</v>
      </c>
      <c r="C197" s="321">
        <v>3500000</v>
      </c>
      <c r="D197" s="199" t="s">
        <v>709</v>
      </c>
    </row>
    <row r="198" spans="1:4">
      <c r="A198" s="5">
        <v>194</v>
      </c>
      <c r="B198" s="199" t="s">
        <v>3816</v>
      </c>
      <c r="C198" s="321">
        <v>3500000</v>
      </c>
      <c r="D198" s="199" t="s">
        <v>709</v>
      </c>
    </row>
    <row r="199" spans="1:4">
      <c r="A199" s="5">
        <v>195</v>
      </c>
      <c r="B199" s="199" t="s">
        <v>3817</v>
      </c>
      <c r="C199" s="321">
        <v>3500000</v>
      </c>
      <c r="D199" s="199" t="s">
        <v>709</v>
      </c>
    </row>
    <row r="200" spans="1:4">
      <c r="A200" s="5">
        <v>196</v>
      </c>
      <c r="B200" s="199" t="s">
        <v>3818</v>
      </c>
      <c r="C200" s="321">
        <v>3349000</v>
      </c>
      <c r="D200" s="199" t="s">
        <v>709</v>
      </c>
    </row>
    <row r="201" spans="1:4">
      <c r="A201" s="5">
        <v>197</v>
      </c>
      <c r="B201" s="199" t="s">
        <v>3819</v>
      </c>
      <c r="C201" s="321">
        <v>3500000</v>
      </c>
      <c r="D201" s="199" t="s">
        <v>709</v>
      </c>
    </row>
    <row r="202" spans="1:4">
      <c r="A202" s="5">
        <v>198</v>
      </c>
      <c r="B202" s="199" t="s">
        <v>3820</v>
      </c>
      <c r="C202" s="321">
        <v>3500000</v>
      </c>
      <c r="D202" s="199" t="s">
        <v>709</v>
      </c>
    </row>
    <row r="203" spans="1:4">
      <c r="A203" s="5">
        <v>199</v>
      </c>
      <c r="B203" s="199" t="s">
        <v>3821</v>
      </c>
      <c r="C203" s="321">
        <v>3500000</v>
      </c>
      <c r="D203" s="199" t="s">
        <v>709</v>
      </c>
    </row>
    <row r="204" spans="1:4">
      <c r="A204" s="5">
        <v>200</v>
      </c>
      <c r="B204" s="199" t="s">
        <v>3822</v>
      </c>
      <c r="C204" s="321">
        <v>3500000</v>
      </c>
      <c r="D204" s="199" t="s">
        <v>709</v>
      </c>
    </row>
    <row r="205" spans="1:4">
      <c r="A205" s="5">
        <v>201</v>
      </c>
      <c r="B205" s="199" t="s">
        <v>3823</v>
      </c>
      <c r="C205" s="321">
        <v>3500000</v>
      </c>
      <c r="D205" s="199" t="s">
        <v>709</v>
      </c>
    </row>
    <row r="206" spans="1:4">
      <c r="A206" s="5">
        <v>202</v>
      </c>
      <c r="B206" s="199" t="s">
        <v>3824</v>
      </c>
      <c r="C206" s="321">
        <v>3500000</v>
      </c>
      <c r="D206" s="199" t="s">
        <v>709</v>
      </c>
    </row>
    <row r="207" spans="1:4">
      <c r="A207" s="5">
        <v>203</v>
      </c>
      <c r="B207" s="199" t="s">
        <v>3825</v>
      </c>
      <c r="C207" s="321">
        <v>3500000</v>
      </c>
      <c r="D207" s="199" t="s">
        <v>709</v>
      </c>
    </row>
    <row r="208" spans="1:4">
      <c r="A208" s="5">
        <v>204</v>
      </c>
      <c r="B208" s="199" t="s">
        <v>3826</v>
      </c>
      <c r="C208" s="321">
        <v>3500000</v>
      </c>
      <c r="D208" s="199" t="s">
        <v>709</v>
      </c>
    </row>
    <row r="209" spans="1:4">
      <c r="A209" s="5">
        <v>205</v>
      </c>
      <c r="B209" s="199" t="s">
        <v>3827</v>
      </c>
      <c r="C209" s="321">
        <v>3500000</v>
      </c>
      <c r="D209" s="199" t="s">
        <v>709</v>
      </c>
    </row>
    <row r="210" spans="1:4">
      <c r="A210" s="5">
        <v>206</v>
      </c>
      <c r="B210" s="199" t="s">
        <v>3828</v>
      </c>
      <c r="C210" s="321">
        <v>3500000</v>
      </c>
      <c r="D210" s="199" t="s">
        <v>709</v>
      </c>
    </row>
    <row r="211" spans="1:4">
      <c r="A211" s="5">
        <v>207</v>
      </c>
      <c r="B211" s="199" t="s">
        <v>3829</v>
      </c>
      <c r="C211" s="321">
        <v>3500000</v>
      </c>
      <c r="D211" s="199" t="s">
        <v>709</v>
      </c>
    </row>
    <row r="212" spans="1:4">
      <c r="A212" s="5">
        <v>208</v>
      </c>
      <c r="B212" s="199" t="s">
        <v>3830</v>
      </c>
      <c r="C212" s="321">
        <v>3500000</v>
      </c>
      <c r="D212" s="199" t="s">
        <v>709</v>
      </c>
    </row>
    <row r="213" spans="1:4">
      <c r="A213" s="5">
        <v>209</v>
      </c>
      <c r="B213" s="199" t="s">
        <v>3831</v>
      </c>
      <c r="C213" s="321">
        <v>3500000</v>
      </c>
      <c r="D213" s="199" t="s">
        <v>709</v>
      </c>
    </row>
    <row r="214" spans="1:4">
      <c r="A214" s="5">
        <v>210</v>
      </c>
      <c r="B214" s="199" t="s">
        <v>3832</v>
      </c>
      <c r="C214" s="321">
        <v>3500000</v>
      </c>
      <c r="D214" s="199" t="s">
        <v>709</v>
      </c>
    </row>
    <row r="215" spans="1:4">
      <c r="A215" s="5">
        <v>211</v>
      </c>
      <c r="B215" s="199" t="s">
        <v>3833</v>
      </c>
      <c r="C215" s="321">
        <v>3300000</v>
      </c>
      <c r="D215" s="199" t="s">
        <v>709</v>
      </c>
    </row>
    <row r="216" spans="1:4">
      <c r="A216" s="5">
        <v>212</v>
      </c>
      <c r="B216" s="199" t="s">
        <v>3834</v>
      </c>
      <c r="C216" s="321">
        <v>3500000</v>
      </c>
      <c r="D216" s="199" t="s">
        <v>709</v>
      </c>
    </row>
    <row r="217" spans="1:4">
      <c r="A217" s="5">
        <v>213</v>
      </c>
      <c r="B217" s="199" t="s">
        <v>3835</v>
      </c>
      <c r="C217" s="321">
        <v>3500000</v>
      </c>
      <c r="D217" s="199" t="s">
        <v>709</v>
      </c>
    </row>
    <row r="218" spans="1:4">
      <c r="A218" s="5">
        <v>214</v>
      </c>
      <c r="B218" s="199" t="s">
        <v>3836</v>
      </c>
      <c r="C218" s="321">
        <v>3500000</v>
      </c>
      <c r="D218" s="199" t="s">
        <v>709</v>
      </c>
    </row>
    <row r="219" spans="1:4">
      <c r="A219" s="5">
        <v>215</v>
      </c>
      <c r="B219" s="199" t="s">
        <v>3837</v>
      </c>
      <c r="C219" s="321">
        <v>3500000</v>
      </c>
      <c r="D219" s="199" t="s">
        <v>709</v>
      </c>
    </row>
    <row r="220" spans="1:4">
      <c r="A220" s="5">
        <v>216</v>
      </c>
      <c r="B220" s="199" t="s">
        <v>3838</v>
      </c>
      <c r="C220" s="321">
        <v>3500000</v>
      </c>
      <c r="D220" s="199" t="s">
        <v>709</v>
      </c>
    </row>
    <row r="221" spans="1:4">
      <c r="A221" s="5">
        <v>217</v>
      </c>
      <c r="B221" s="199" t="s">
        <v>3839</v>
      </c>
      <c r="C221" s="321">
        <v>3500000</v>
      </c>
      <c r="D221" s="199" t="s">
        <v>709</v>
      </c>
    </row>
    <row r="222" spans="1:4">
      <c r="A222" s="5">
        <v>218</v>
      </c>
      <c r="B222" s="199" t="s">
        <v>3840</v>
      </c>
      <c r="C222" s="321">
        <v>3500000</v>
      </c>
      <c r="D222" s="199" t="s">
        <v>709</v>
      </c>
    </row>
    <row r="223" spans="1:4">
      <c r="A223" s="5">
        <v>219</v>
      </c>
      <c r="B223" s="199" t="s">
        <v>3841</v>
      </c>
      <c r="C223" s="321">
        <v>3500000</v>
      </c>
      <c r="D223" s="199" t="s">
        <v>709</v>
      </c>
    </row>
    <row r="224" spans="1:4">
      <c r="A224" s="5">
        <v>220</v>
      </c>
      <c r="B224" s="199" t="s">
        <v>3842</v>
      </c>
      <c r="C224" s="321">
        <v>3500000</v>
      </c>
      <c r="D224" s="199" t="s">
        <v>709</v>
      </c>
    </row>
    <row r="225" spans="1:4">
      <c r="A225" s="5">
        <v>221</v>
      </c>
      <c r="B225" s="199" t="s">
        <v>3843</v>
      </c>
      <c r="C225" s="321">
        <v>3500000</v>
      </c>
      <c r="D225" s="199" t="s">
        <v>709</v>
      </c>
    </row>
    <row r="226" spans="1:4">
      <c r="A226" s="5">
        <v>222</v>
      </c>
      <c r="B226" s="199" t="s">
        <v>3844</v>
      </c>
      <c r="C226" s="321">
        <v>3500000</v>
      </c>
      <c r="D226" s="199" t="s">
        <v>709</v>
      </c>
    </row>
    <row r="227" spans="1:4">
      <c r="A227" s="5">
        <v>223</v>
      </c>
      <c r="B227" s="199" t="s">
        <v>3845</v>
      </c>
      <c r="C227" s="321">
        <v>3500000</v>
      </c>
      <c r="D227" s="199" t="s">
        <v>709</v>
      </c>
    </row>
    <row r="228" spans="1:4">
      <c r="A228" s="5">
        <v>224</v>
      </c>
      <c r="B228" s="199" t="s">
        <v>3846</v>
      </c>
      <c r="C228" s="321">
        <v>3500000</v>
      </c>
      <c r="D228" s="199" t="s">
        <v>709</v>
      </c>
    </row>
    <row r="229" spans="1:4">
      <c r="A229" s="5">
        <v>225</v>
      </c>
      <c r="B229" s="199" t="s">
        <v>3847</v>
      </c>
      <c r="C229" s="321">
        <v>3500000</v>
      </c>
      <c r="D229" s="199" t="s">
        <v>709</v>
      </c>
    </row>
    <row r="230" spans="1:4">
      <c r="A230" s="5">
        <v>226</v>
      </c>
      <c r="B230" s="199" t="s">
        <v>3848</v>
      </c>
      <c r="C230" s="321">
        <v>3500000</v>
      </c>
      <c r="D230" s="199" t="s">
        <v>709</v>
      </c>
    </row>
    <row r="231" spans="1:4">
      <c r="A231" s="5">
        <v>227</v>
      </c>
      <c r="B231" s="199" t="s">
        <v>3849</v>
      </c>
      <c r="C231" s="321">
        <v>3400000</v>
      </c>
      <c r="D231" s="199" t="s">
        <v>709</v>
      </c>
    </row>
    <row r="232" spans="1:4">
      <c r="A232" s="5">
        <v>228</v>
      </c>
      <c r="B232" s="199" t="s">
        <v>3850</v>
      </c>
      <c r="C232" s="321">
        <v>3500000</v>
      </c>
      <c r="D232" s="199" t="s">
        <v>709</v>
      </c>
    </row>
    <row r="233" spans="1:4">
      <c r="A233" s="5">
        <v>229</v>
      </c>
      <c r="B233" s="199" t="s">
        <v>3851</v>
      </c>
      <c r="C233" s="321">
        <v>3500000</v>
      </c>
      <c r="D233" s="199" t="s">
        <v>709</v>
      </c>
    </row>
    <row r="234" spans="1:4">
      <c r="A234" s="5">
        <v>230</v>
      </c>
      <c r="B234" s="199" t="s">
        <v>3852</v>
      </c>
      <c r="C234" s="321">
        <v>3500000</v>
      </c>
      <c r="D234" s="199" t="s">
        <v>709</v>
      </c>
    </row>
    <row r="235" spans="1:4">
      <c r="A235" s="5">
        <v>231</v>
      </c>
      <c r="B235" s="199" t="s">
        <v>3853</v>
      </c>
      <c r="C235" s="321">
        <v>3500000</v>
      </c>
      <c r="D235" s="199" t="s">
        <v>709</v>
      </c>
    </row>
    <row r="236" spans="1:4">
      <c r="A236" s="5">
        <v>232</v>
      </c>
      <c r="B236" s="199" t="s">
        <v>3854</v>
      </c>
      <c r="C236" s="321">
        <v>3500000</v>
      </c>
      <c r="D236" s="199" t="s">
        <v>709</v>
      </c>
    </row>
    <row r="237" spans="1:4">
      <c r="A237" s="5">
        <v>233</v>
      </c>
      <c r="B237" s="199" t="s">
        <v>3855</v>
      </c>
      <c r="C237" s="321">
        <v>3500000</v>
      </c>
      <c r="D237" s="199" t="s">
        <v>709</v>
      </c>
    </row>
    <row r="238" spans="1:4">
      <c r="A238" s="5">
        <v>234</v>
      </c>
      <c r="B238" s="199" t="s">
        <v>3856</v>
      </c>
      <c r="C238" s="321">
        <v>3500000</v>
      </c>
      <c r="D238" s="199" t="s">
        <v>709</v>
      </c>
    </row>
    <row r="239" spans="1:4">
      <c r="A239" s="5">
        <v>235</v>
      </c>
      <c r="B239" s="199" t="s">
        <v>3857</v>
      </c>
      <c r="C239" s="321">
        <v>3500000</v>
      </c>
      <c r="D239" s="199" t="s">
        <v>709</v>
      </c>
    </row>
    <row r="240" spans="1:4">
      <c r="A240" s="5">
        <v>236</v>
      </c>
      <c r="B240" s="199" t="s">
        <v>3858</v>
      </c>
      <c r="C240" s="321">
        <v>3500000</v>
      </c>
      <c r="D240" s="199" t="s">
        <v>709</v>
      </c>
    </row>
    <row r="241" spans="1:4">
      <c r="A241" s="5">
        <v>237</v>
      </c>
      <c r="B241" s="199" t="s">
        <v>3859</v>
      </c>
      <c r="C241" s="321">
        <v>3500000</v>
      </c>
      <c r="D241" s="199" t="s">
        <v>709</v>
      </c>
    </row>
    <row r="242" spans="1:4">
      <c r="A242" s="5">
        <v>238</v>
      </c>
      <c r="B242" s="199" t="s">
        <v>3860</v>
      </c>
      <c r="C242" s="321">
        <v>3500000</v>
      </c>
      <c r="D242" s="199" t="s">
        <v>709</v>
      </c>
    </row>
    <row r="243" spans="1:4">
      <c r="A243" s="5">
        <v>239</v>
      </c>
      <c r="B243" s="199" t="s">
        <v>3861</v>
      </c>
      <c r="C243" s="321">
        <v>3500000</v>
      </c>
      <c r="D243" s="199" t="s">
        <v>709</v>
      </c>
    </row>
    <row r="244" spans="1:4">
      <c r="A244" s="5">
        <v>240</v>
      </c>
      <c r="B244" s="199" t="s">
        <v>3862</v>
      </c>
      <c r="C244" s="321">
        <v>3500000</v>
      </c>
      <c r="D244" s="199" t="s">
        <v>709</v>
      </c>
    </row>
    <row r="245" spans="1:4">
      <c r="A245" s="5">
        <v>241</v>
      </c>
      <c r="B245" s="199" t="s">
        <v>3863</v>
      </c>
      <c r="C245" s="321">
        <v>3500000</v>
      </c>
      <c r="D245" s="199" t="s">
        <v>709</v>
      </c>
    </row>
    <row r="246" spans="1:4">
      <c r="A246" s="5">
        <v>242</v>
      </c>
      <c r="B246" s="199" t="s">
        <v>3864</v>
      </c>
      <c r="C246" s="321">
        <v>3500000</v>
      </c>
      <c r="D246" s="199" t="s">
        <v>709</v>
      </c>
    </row>
    <row r="247" spans="1:4">
      <c r="A247" s="5">
        <v>243</v>
      </c>
      <c r="B247" s="199" t="s">
        <v>3865</v>
      </c>
      <c r="C247" s="321">
        <v>3500000</v>
      </c>
      <c r="D247" s="199" t="s">
        <v>709</v>
      </c>
    </row>
    <row r="248" spans="1:4">
      <c r="A248" s="5">
        <v>244</v>
      </c>
      <c r="B248" s="199" t="s">
        <v>3866</v>
      </c>
      <c r="C248" s="321">
        <v>3500000</v>
      </c>
      <c r="D248" s="199" t="s">
        <v>709</v>
      </c>
    </row>
    <row r="249" spans="1:4">
      <c r="A249" s="5">
        <v>245</v>
      </c>
      <c r="B249" s="199" t="s">
        <v>3867</v>
      </c>
      <c r="C249" s="321">
        <v>3500000</v>
      </c>
      <c r="D249" s="199" t="s">
        <v>709</v>
      </c>
    </row>
    <row r="250" spans="1:4">
      <c r="A250" s="5">
        <v>246</v>
      </c>
      <c r="B250" s="199" t="s">
        <v>3868</v>
      </c>
      <c r="C250" s="321">
        <v>3500000</v>
      </c>
      <c r="D250" s="199" t="s">
        <v>709</v>
      </c>
    </row>
    <row r="251" spans="1:4">
      <c r="A251" s="5">
        <v>247</v>
      </c>
      <c r="B251" s="199" t="s">
        <v>3869</v>
      </c>
      <c r="C251" s="321">
        <v>3500000</v>
      </c>
      <c r="D251" s="199" t="s">
        <v>709</v>
      </c>
    </row>
    <row r="252" spans="1:4">
      <c r="A252" s="5">
        <v>248</v>
      </c>
      <c r="B252" s="199" t="s">
        <v>3870</v>
      </c>
      <c r="C252" s="321">
        <v>3500000</v>
      </c>
      <c r="D252" s="199" t="s">
        <v>709</v>
      </c>
    </row>
    <row r="253" spans="1:4">
      <c r="A253" s="5">
        <v>249</v>
      </c>
      <c r="B253" s="199" t="s">
        <v>3871</v>
      </c>
      <c r="C253" s="321">
        <v>3500000</v>
      </c>
      <c r="D253" s="199" t="s">
        <v>709</v>
      </c>
    </row>
    <row r="254" spans="1:4">
      <c r="A254" s="5">
        <v>250</v>
      </c>
      <c r="B254" s="199" t="s">
        <v>3872</v>
      </c>
      <c r="C254" s="321">
        <v>3500000</v>
      </c>
      <c r="D254" s="199" t="s">
        <v>709</v>
      </c>
    </row>
    <row r="255" spans="1:4">
      <c r="A255" s="5">
        <v>251</v>
      </c>
      <c r="B255" s="199" t="s">
        <v>3873</v>
      </c>
      <c r="C255" s="321">
        <v>3500000</v>
      </c>
      <c r="D255" s="199" t="s">
        <v>709</v>
      </c>
    </row>
    <row r="256" spans="1:4">
      <c r="A256" s="5">
        <v>252</v>
      </c>
      <c r="B256" s="199" t="s">
        <v>3874</v>
      </c>
      <c r="C256" s="321">
        <v>3500000</v>
      </c>
      <c r="D256" s="199" t="s">
        <v>709</v>
      </c>
    </row>
    <row r="257" spans="1:4">
      <c r="A257" s="5">
        <v>253</v>
      </c>
      <c r="B257" s="199" t="s">
        <v>3875</v>
      </c>
      <c r="C257" s="321">
        <v>3500000</v>
      </c>
      <c r="D257" s="199" t="s">
        <v>709</v>
      </c>
    </row>
    <row r="258" spans="1:4">
      <c r="A258" s="5">
        <v>254</v>
      </c>
      <c r="B258" s="199" t="s">
        <v>3876</v>
      </c>
      <c r="C258" s="321">
        <v>3500000</v>
      </c>
      <c r="D258" s="199" t="s">
        <v>709</v>
      </c>
    </row>
    <row r="259" spans="1:4">
      <c r="A259" s="5">
        <v>255</v>
      </c>
      <c r="B259" s="199" t="s">
        <v>3877</v>
      </c>
      <c r="C259" s="321">
        <v>3500000</v>
      </c>
      <c r="D259" s="199" t="s">
        <v>709</v>
      </c>
    </row>
    <row r="260" spans="1:4">
      <c r="A260" s="5">
        <v>256</v>
      </c>
      <c r="B260" s="199" t="s">
        <v>3878</v>
      </c>
      <c r="C260" s="321">
        <v>3500000</v>
      </c>
      <c r="D260" s="199" t="s">
        <v>709</v>
      </c>
    </row>
    <row r="261" spans="1:4">
      <c r="A261" s="5">
        <v>257</v>
      </c>
      <c r="B261" s="199" t="s">
        <v>3879</v>
      </c>
      <c r="C261" s="321">
        <v>3500000</v>
      </c>
      <c r="D261" s="199" t="s">
        <v>709</v>
      </c>
    </row>
    <row r="262" spans="1:4">
      <c r="A262" s="5">
        <v>258</v>
      </c>
      <c r="B262" s="199" t="s">
        <v>3880</v>
      </c>
      <c r="C262" s="321">
        <v>3400000</v>
      </c>
      <c r="D262" s="199" t="s">
        <v>600</v>
      </c>
    </row>
    <row r="263" spans="1:4">
      <c r="A263" s="5">
        <v>259</v>
      </c>
      <c r="B263" s="199" t="s">
        <v>3881</v>
      </c>
      <c r="C263" s="321">
        <v>3500000</v>
      </c>
      <c r="D263" s="199" t="s">
        <v>600</v>
      </c>
    </row>
    <row r="264" spans="1:4">
      <c r="A264" s="5">
        <v>260</v>
      </c>
      <c r="B264" s="199" t="s">
        <v>3882</v>
      </c>
      <c r="C264" s="321">
        <v>3500000</v>
      </c>
      <c r="D264" s="199" t="s">
        <v>600</v>
      </c>
    </row>
    <row r="265" spans="1:4">
      <c r="A265" s="5">
        <v>261</v>
      </c>
      <c r="B265" s="199" t="s">
        <v>3883</v>
      </c>
      <c r="C265" s="321">
        <v>3500000</v>
      </c>
      <c r="D265" s="199" t="s">
        <v>600</v>
      </c>
    </row>
    <row r="266" spans="1:4">
      <c r="A266" s="5">
        <v>262</v>
      </c>
      <c r="B266" s="199" t="s">
        <v>3884</v>
      </c>
      <c r="C266" s="321">
        <v>3450000</v>
      </c>
      <c r="D266" s="199" t="s">
        <v>600</v>
      </c>
    </row>
    <row r="267" spans="1:4">
      <c r="A267" s="5">
        <v>263</v>
      </c>
      <c r="B267" s="199" t="s">
        <v>3885</v>
      </c>
      <c r="C267" s="321">
        <v>3500000</v>
      </c>
      <c r="D267" s="199" t="s">
        <v>600</v>
      </c>
    </row>
    <row r="268" spans="1:4">
      <c r="A268" s="5">
        <v>264</v>
      </c>
      <c r="B268" s="199" t="s">
        <v>3886</v>
      </c>
      <c r="C268" s="321">
        <v>3500000</v>
      </c>
      <c r="D268" s="199" t="s">
        <v>600</v>
      </c>
    </row>
    <row r="269" spans="1:4">
      <c r="A269" s="5">
        <v>265</v>
      </c>
      <c r="B269" s="199" t="s">
        <v>3887</v>
      </c>
      <c r="C269" s="321">
        <v>3500000</v>
      </c>
      <c r="D269" s="199" t="s">
        <v>600</v>
      </c>
    </row>
    <row r="270" spans="1:4">
      <c r="A270" s="5">
        <v>266</v>
      </c>
      <c r="B270" s="199" t="s">
        <v>3888</v>
      </c>
      <c r="C270" s="321">
        <v>3500000</v>
      </c>
      <c r="D270" s="199" t="s">
        <v>600</v>
      </c>
    </row>
    <row r="271" spans="1:4">
      <c r="A271" s="5">
        <v>267</v>
      </c>
      <c r="B271" s="199" t="s">
        <v>3889</v>
      </c>
      <c r="C271" s="321">
        <v>3500000</v>
      </c>
      <c r="D271" s="199" t="s">
        <v>600</v>
      </c>
    </row>
    <row r="272" spans="1:4">
      <c r="A272" s="5">
        <v>268</v>
      </c>
      <c r="B272" s="199" t="s">
        <v>3890</v>
      </c>
      <c r="C272" s="321">
        <v>3500000</v>
      </c>
      <c r="D272" s="199" t="s">
        <v>600</v>
      </c>
    </row>
    <row r="273" spans="1:4">
      <c r="A273" s="5">
        <v>269</v>
      </c>
      <c r="B273" s="199" t="s">
        <v>3891</v>
      </c>
      <c r="C273" s="321">
        <v>3380000</v>
      </c>
      <c r="D273" s="199" t="s">
        <v>600</v>
      </c>
    </row>
    <row r="274" spans="1:4">
      <c r="A274" s="5">
        <v>270</v>
      </c>
      <c r="B274" s="199" t="s">
        <v>3892</v>
      </c>
      <c r="C274" s="321">
        <v>3350000</v>
      </c>
      <c r="D274" s="199" t="s">
        <v>600</v>
      </c>
    </row>
    <row r="275" spans="1:4">
      <c r="A275" s="5">
        <v>271</v>
      </c>
      <c r="B275" s="199" t="s">
        <v>3893</v>
      </c>
      <c r="C275" s="321">
        <v>3300000</v>
      </c>
      <c r="D275" s="199" t="s">
        <v>600</v>
      </c>
    </row>
    <row r="276" spans="1:4">
      <c r="A276" s="5">
        <v>272</v>
      </c>
      <c r="B276" s="199" t="s">
        <v>3894</v>
      </c>
      <c r="C276" s="321">
        <v>3000109</v>
      </c>
      <c r="D276" s="199" t="s">
        <v>600</v>
      </c>
    </row>
    <row r="277" spans="1:4">
      <c r="A277" s="5">
        <v>273</v>
      </c>
      <c r="B277" s="199" t="s">
        <v>3895</v>
      </c>
      <c r="C277" s="321">
        <v>3500000</v>
      </c>
      <c r="D277" s="199" t="s">
        <v>600</v>
      </c>
    </row>
    <row r="278" spans="1:4">
      <c r="A278" s="5">
        <v>274</v>
      </c>
      <c r="B278" s="199" t="s">
        <v>3896</v>
      </c>
      <c r="C278" s="321">
        <v>3500000</v>
      </c>
      <c r="D278" s="199" t="s">
        <v>600</v>
      </c>
    </row>
    <row r="279" spans="1:4">
      <c r="A279" s="5">
        <v>275</v>
      </c>
      <c r="B279" s="199" t="s">
        <v>3897</v>
      </c>
      <c r="C279" s="321">
        <v>3500000</v>
      </c>
      <c r="D279" s="199" t="s">
        <v>600</v>
      </c>
    </row>
    <row r="280" spans="1:4">
      <c r="A280" s="5">
        <v>276</v>
      </c>
      <c r="B280" s="199" t="s">
        <v>3898</v>
      </c>
      <c r="C280" s="321">
        <v>3500000</v>
      </c>
      <c r="D280" s="199" t="s">
        <v>600</v>
      </c>
    </row>
    <row r="281" spans="1:4">
      <c r="A281" s="5">
        <v>277</v>
      </c>
      <c r="B281" s="199" t="s">
        <v>3899</v>
      </c>
      <c r="C281" s="321">
        <v>3500000</v>
      </c>
      <c r="D281" s="199" t="s">
        <v>600</v>
      </c>
    </row>
    <row r="282" spans="1:4">
      <c r="A282" s="5">
        <v>278</v>
      </c>
      <c r="B282" s="199" t="s">
        <v>3900</v>
      </c>
      <c r="C282" s="321">
        <v>3500000</v>
      </c>
      <c r="D282" s="199" t="s">
        <v>600</v>
      </c>
    </row>
    <row r="283" spans="1:4">
      <c r="A283" s="5">
        <v>279</v>
      </c>
      <c r="B283" s="199" t="s">
        <v>3901</v>
      </c>
      <c r="C283" s="321">
        <v>3500000</v>
      </c>
      <c r="D283" s="199" t="s">
        <v>600</v>
      </c>
    </row>
    <row r="284" spans="1:4">
      <c r="A284" s="5">
        <v>280</v>
      </c>
      <c r="B284" s="199" t="s">
        <v>3902</v>
      </c>
      <c r="C284" s="321">
        <v>3500000</v>
      </c>
      <c r="D284" s="199" t="s">
        <v>600</v>
      </c>
    </row>
    <row r="285" spans="1:4">
      <c r="A285" s="5">
        <v>281</v>
      </c>
      <c r="B285" s="199" t="s">
        <v>3903</v>
      </c>
      <c r="C285" s="321">
        <v>3500000</v>
      </c>
      <c r="D285" s="199" t="s">
        <v>600</v>
      </c>
    </row>
    <row r="286" spans="1:4">
      <c r="A286" s="5">
        <v>282</v>
      </c>
      <c r="B286" s="199" t="s">
        <v>3904</v>
      </c>
      <c r="C286" s="321">
        <v>3500000</v>
      </c>
      <c r="D286" s="199" t="s">
        <v>600</v>
      </c>
    </row>
    <row r="287" spans="1:4">
      <c r="A287" s="5">
        <v>283</v>
      </c>
      <c r="B287" s="199" t="s">
        <v>3905</v>
      </c>
      <c r="C287" s="321">
        <v>3500000</v>
      </c>
      <c r="D287" s="199" t="s">
        <v>600</v>
      </c>
    </row>
    <row r="288" spans="1:4">
      <c r="A288" s="5">
        <v>284</v>
      </c>
      <c r="B288" s="199" t="s">
        <v>3906</v>
      </c>
      <c r="C288" s="321">
        <v>3500000</v>
      </c>
      <c r="D288" s="199" t="s">
        <v>600</v>
      </c>
    </row>
    <row r="289" spans="1:4">
      <c r="A289" s="5">
        <v>285</v>
      </c>
      <c r="B289" s="199" t="s">
        <v>3907</v>
      </c>
      <c r="C289" s="321">
        <v>3500000</v>
      </c>
      <c r="D289" s="199" t="s">
        <v>600</v>
      </c>
    </row>
    <row r="290" spans="1:4">
      <c r="A290" s="5">
        <v>286</v>
      </c>
      <c r="B290" s="199" t="s">
        <v>3908</v>
      </c>
      <c r="C290" s="321">
        <v>3500000</v>
      </c>
      <c r="D290" s="199" t="s">
        <v>600</v>
      </c>
    </row>
    <row r="291" spans="1:4">
      <c r="A291" s="5">
        <v>287</v>
      </c>
      <c r="B291" s="199" t="s">
        <v>3909</v>
      </c>
      <c r="C291" s="321">
        <v>3500000</v>
      </c>
      <c r="D291" s="199" t="s">
        <v>600</v>
      </c>
    </row>
    <row r="292" spans="1:4">
      <c r="A292" s="5">
        <v>288</v>
      </c>
      <c r="B292" s="199" t="s">
        <v>3910</v>
      </c>
      <c r="C292" s="321">
        <v>3500000</v>
      </c>
      <c r="D292" s="199" t="s">
        <v>600</v>
      </c>
    </row>
    <row r="293" spans="1:4">
      <c r="A293" s="5">
        <v>289</v>
      </c>
      <c r="B293" s="199" t="s">
        <v>3911</v>
      </c>
      <c r="C293" s="321">
        <v>3500000</v>
      </c>
      <c r="D293" s="199" t="s">
        <v>710</v>
      </c>
    </row>
    <row r="294" spans="1:4">
      <c r="A294" s="5">
        <v>290</v>
      </c>
      <c r="B294" s="199" t="s">
        <v>3912</v>
      </c>
      <c r="C294" s="321">
        <v>3500000</v>
      </c>
      <c r="D294" s="199" t="s">
        <v>710</v>
      </c>
    </row>
    <row r="295" spans="1:4">
      <c r="A295" s="5">
        <v>291</v>
      </c>
      <c r="B295" s="199" t="s">
        <v>3913</v>
      </c>
      <c r="C295" s="321">
        <v>3500000</v>
      </c>
      <c r="D295" s="199" t="s">
        <v>710</v>
      </c>
    </row>
    <row r="296" spans="1:4">
      <c r="A296" s="5">
        <v>292</v>
      </c>
      <c r="B296" s="199" t="s">
        <v>3914</v>
      </c>
      <c r="C296" s="321">
        <v>3500000</v>
      </c>
      <c r="D296" s="199" t="s">
        <v>710</v>
      </c>
    </row>
    <row r="297" spans="1:4">
      <c r="A297" s="5">
        <v>293</v>
      </c>
      <c r="B297" s="199" t="s">
        <v>3915</v>
      </c>
      <c r="C297" s="321">
        <v>3500000</v>
      </c>
      <c r="D297" s="199" t="s">
        <v>710</v>
      </c>
    </row>
    <row r="298" spans="1:4">
      <c r="A298" s="5">
        <v>294</v>
      </c>
      <c r="B298" s="199" t="s">
        <v>3916</v>
      </c>
      <c r="C298" s="321">
        <v>3500000</v>
      </c>
      <c r="D298" s="199" t="s">
        <v>710</v>
      </c>
    </row>
    <row r="299" spans="1:4">
      <c r="A299" s="5">
        <v>295</v>
      </c>
      <c r="B299" s="199" t="s">
        <v>3917</v>
      </c>
      <c r="C299" s="321">
        <v>3490000</v>
      </c>
      <c r="D299" s="199" t="s">
        <v>710</v>
      </c>
    </row>
    <row r="300" spans="1:4">
      <c r="A300" s="5">
        <v>296</v>
      </c>
      <c r="B300" s="199" t="s">
        <v>3918</v>
      </c>
      <c r="C300" s="321">
        <v>3500000</v>
      </c>
      <c r="D300" s="199" t="s">
        <v>710</v>
      </c>
    </row>
    <row r="301" spans="1:4">
      <c r="A301" s="5">
        <v>297</v>
      </c>
      <c r="B301" s="199" t="s">
        <v>3919</v>
      </c>
      <c r="C301" s="321">
        <v>3500000</v>
      </c>
      <c r="D301" s="199" t="s">
        <v>710</v>
      </c>
    </row>
    <row r="302" spans="1:4">
      <c r="A302" s="5">
        <v>298</v>
      </c>
      <c r="B302" s="199" t="s">
        <v>3920</v>
      </c>
      <c r="C302" s="321">
        <v>3500000</v>
      </c>
      <c r="D302" s="199" t="s">
        <v>710</v>
      </c>
    </row>
    <row r="303" spans="1:4">
      <c r="A303" s="5">
        <v>299</v>
      </c>
      <c r="B303" s="199" t="s">
        <v>3921</v>
      </c>
      <c r="C303" s="321">
        <v>3500000</v>
      </c>
      <c r="D303" s="199" t="s">
        <v>710</v>
      </c>
    </row>
    <row r="304" spans="1:4">
      <c r="A304" s="5">
        <v>300</v>
      </c>
      <c r="B304" s="199" t="s">
        <v>3922</v>
      </c>
      <c r="C304" s="321">
        <v>3500000</v>
      </c>
      <c r="D304" s="199" t="s">
        <v>710</v>
      </c>
    </row>
    <row r="305" spans="1:4">
      <c r="A305" s="5">
        <v>301</v>
      </c>
      <c r="B305" s="199" t="s">
        <v>3923</v>
      </c>
      <c r="C305" s="321">
        <v>3500000</v>
      </c>
      <c r="D305" s="199" t="s">
        <v>710</v>
      </c>
    </row>
    <row r="306" spans="1:4">
      <c r="A306" s="5">
        <v>302</v>
      </c>
      <c r="B306" s="199" t="s">
        <v>3924</v>
      </c>
      <c r="C306" s="321">
        <v>3500000</v>
      </c>
      <c r="D306" s="199" t="s">
        <v>710</v>
      </c>
    </row>
    <row r="307" spans="1:4">
      <c r="A307" s="5">
        <v>303</v>
      </c>
      <c r="B307" s="199" t="s">
        <v>3925</v>
      </c>
      <c r="C307" s="321">
        <v>3500000</v>
      </c>
      <c r="D307" s="199" t="s">
        <v>710</v>
      </c>
    </row>
    <row r="308" spans="1:4">
      <c r="A308" s="5">
        <v>304</v>
      </c>
      <c r="B308" s="199" t="s">
        <v>3926</v>
      </c>
      <c r="C308" s="321">
        <v>3300000</v>
      </c>
      <c r="D308" s="199" t="s">
        <v>710</v>
      </c>
    </row>
    <row r="309" spans="1:4">
      <c r="A309" s="5">
        <v>305</v>
      </c>
      <c r="B309" s="199" t="s">
        <v>3927</v>
      </c>
      <c r="C309" s="321">
        <v>3500000</v>
      </c>
      <c r="D309" s="199" t="s">
        <v>710</v>
      </c>
    </row>
    <row r="310" spans="1:4">
      <c r="A310" s="5">
        <v>306</v>
      </c>
      <c r="B310" s="199" t="s">
        <v>3928</v>
      </c>
      <c r="C310" s="321">
        <v>3500000</v>
      </c>
      <c r="D310" s="199" t="s">
        <v>710</v>
      </c>
    </row>
    <row r="311" spans="1:4">
      <c r="A311" s="5">
        <v>307</v>
      </c>
      <c r="B311" s="199" t="s">
        <v>3929</v>
      </c>
      <c r="C311" s="321">
        <v>3000000</v>
      </c>
      <c r="D311" s="199" t="s">
        <v>710</v>
      </c>
    </row>
    <row r="312" spans="1:4">
      <c r="A312" s="5">
        <v>308</v>
      </c>
      <c r="B312" s="199" t="s">
        <v>3930</v>
      </c>
      <c r="C312" s="321">
        <v>3500000</v>
      </c>
      <c r="D312" s="199" t="s">
        <v>710</v>
      </c>
    </row>
    <row r="313" spans="1:4">
      <c r="A313" s="5">
        <v>309</v>
      </c>
      <c r="B313" s="199" t="s">
        <v>3931</v>
      </c>
      <c r="C313" s="321">
        <v>3500000</v>
      </c>
      <c r="D313" s="199" t="s">
        <v>710</v>
      </c>
    </row>
    <row r="314" spans="1:4">
      <c r="A314" s="5">
        <v>310</v>
      </c>
      <c r="B314" s="199" t="s">
        <v>3932</v>
      </c>
      <c r="C314" s="321">
        <v>3500000</v>
      </c>
      <c r="D314" s="199" t="s">
        <v>710</v>
      </c>
    </row>
    <row r="315" spans="1:4">
      <c r="A315" s="5">
        <v>311</v>
      </c>
      <c r="B315" s="199" t="s">
        <v>3933</v>
      </c>
      <c r="C315" s="321">
        <v>3500000</v>
      </c>
      <c r="D315" s="199" t="s">
        <v>710</v>
      </c>
    </row>
    <row r="316" spans="1:4">
      <c r="A316" s="5">
        <v>312</v>
      </c>
      <c r="B316" s="199" t="s">
        <v>3934</v>
      </c>
      <c r="C316" s="321">
        <v>3500000</v>
      </c>
      <c r="D316" s="199" t="s">
        <v>710</v>
      </c>
    </row>
    <row r="317" spans="1:4">
      <c r="A317" s="5">
        <v>313</v>
      </c>
      <c r="B317" s="199" t="s">
        <v>3935</v>
      </c>
      <c r="C317" s="321">
        <v>3500000</v>
      </c>
      <c r="D317" s="199" t="s">
        <v>710</v>
      </c>
    </row>
    <row r="318" spans="1:4">
      <c r="A318" s="5">
        <v>314</v>
      </c>
      <c r="B318" s="199" t="s">
        <v>3936</v>
      </c>
      <c r="C318" s="321">
        <v>3500000</v>
      </c>
      <c r="D318" s="199" t="s">
        <v>710</v>
      </c>
    </row>
    <row r="319" spans="1:4">
      <c r="A319" s="5">
        <v>315</v>
      </c>
      <c r="B319" s="199" t="s">
        <v>3937</v>
      </c>
      <c r="C319" s="321">
        <v>3500000</v>
      </c>
      <c r="D319" s="199" t="s">
        <v>710</v>
      </c>
    </row>
    <row r="320" spans="1:4">
      <c r="A320" s="5">
        <v>316</v>
      </c>
      <c r="B320" s="199" t="s">
        <v>3938</v>
      </c>
      <c r="C320" s="321">
        <v>3480000</v>
      </c>
      <c r="D320" s="199" t="s">
        <v>710</v>
      </c>
    </row>
    <row r="321" spans="1:4">
      <c r="A321" s="5">
        <v>317</v>
      </c>
      <c r="B321" s="199" t="s">
        <v>3939</v>
      </c>
      <c r="C321" s="321">
        <v>3500000</v>
      </c>
      <c r="D321" s="199" t="s">
        <v>710</v>
      </c>
    </row>
    <row r="322" spans="1:4">
      <c r="A322" s="5">
        <v>318</v>
      </c>
      <c r="B322" s="199" t="s">
        <v>3940</v>
      </c>
      <c r="C322" s="321">
        <v>3500000</v>
      </c>
      <c r="D322" s="199" t="s">
        <v>710</v>
      </c>
    </row>
    <row r="323" spans="1:4">
      <c r="A323" s="5">
        <v>319</v>
      </c>
      <c r="B323" s="199" t="s">
        <v>3941</v>
      </c>
      <c r="C323" s="321">
        <v>3500000</v>
      </c>
      <c r="D323" s="199" t="s">
        <v>710</v>
      </c>
    </row>
    <row r="324" spans="1:4">
      <c r="A324" s="5">
        <v>320</v>
      </c>
      <c r="B324" s="199" t="s">
        <v>3942</v>
      </c>
      <c r="C324" s="321">
        <v>3500000</v>
      </c>
      <c r="D324" s="199" t="s">
        <v>710</v>
      </c>
    </row>
    <row r="325" spans="1:4">
      <c r="A325" s="5">
        <v>321</v>
      </c>
      <c r="B325" s="199" t="s">
        <v>3943</v>
      </c>
      <c r="C325" s="321">
        <v>3500000</v>
      </c>
      <c r="D325" s="199" t="s">
        <v>710</v>
      </c>
    </row>
    <row r="326" spans="1:4">
      <c r="A326" s="5">
        <v>322</v>
      </c>
      <c r="B326" s="199" t="s">
        <v>3944</v>
      </c>
      <c r="C326" s="321">
        <v>3500000</v>
      </c>
      <c r="D326" s="199" t="s">
        <v>710</v>
      </c>
    </row>
    <row r="327" spans="1:4">
      <c r="A327" s="5">
        <v>323</v>
      </c>
      <c r="B327" s="199" t="s">
        <v>3945</v>
      </c>
      <c r="C327" s="321">
        <v>3500000</v>
      </c>
      <c r="D327" s="199" t="s">
        <v>710</v>
      </c>
    </row>
    <row r="328" spans="1:4">
      <c r="A328" s="5">
        <v>324</v>
      </c>
      <c r="B328" s="199" t="s">
        <v>3946</v>
      </c>
      <c r="C328" s="321">
        <v>3500000</v>
      </c>
      <c r="D328" s="199" t="s">
        <v>710</v>
      </c>
    </row>
    <row r="329" spans="1:4">
      <c r="A329" s="5">
        <v>325</v>
      </c>
      <c r="B329" s="199" t="s">
        <v>3947</v>
      </c>
      <c r="C329" s="321">
        <v>3500000</v>
      </c>
      <c r="D329" s="199" t="s">
        <v>710</v>
      </c>
    </row>
    <row r="330" spans="1:4">
      <c r="A330" s="5">
        <v>326</v>
      </c>
      <c r="B330" s="199" t="s">
        <v>3948</v>
      </c>
      <c r="C330" s="321">
        <v>3500000</v>
      </c>
      <c r="D330" s="199" t="s">
        <v>710</v>
      </c>
    </row>
    <row r="331" spans="1:4">
      <c r="A331" s="5">
        <v>327</v>
      </c>
      <c r="B331" s="199" t="s">
        <v>3949</v>
      </c>
      <c r="C331" s="321">
        <v>3500000</v>
      </c>
      <c r="D331" s="199" t="s">
        <v>710</v>
      </c>
    </row>
    <row r="332" spans="1:4">
      <c r="A332" s="5">
        <v>328</v>
      </c>
      <c r="B332" s="199" t="s">
        <v>3950</v>
      </c>
      <c r="C332" s="321">
        <v>3500000</v>
      </c>
      <c r="D332" s="199" t="s">
        <v>710</v>
      </c>
    </row>
    <row r="333" spans="1:4">
      <c r="A333" s="5">
        <v>329</v>
      </c>
      <c r="B333" s="199" t="s">
        <v>3951</v>
      </c>
      <c r="C333" s="321">
        <v>3500000</v>
      </c>
      <c r="D333" s="199" t="s">
        <v>710</v>
      </c>
    </row>
    <row r="334" spans="1:4">
      <c r="A334" s="5">
        <v>330</v>
      </c>
      <c r="B334" s="199" t="s">
        <v>3952</v>
      </c>
      <c r="C334" s="321">
        <v>3500000</v>
      </c>
      <c r="D334" s="199" t="s">
        <v>710</v>
      </c>
    </row>
    <row r="335" spans="1:4">
      <c r="A335" s="5">
        <v>331</v>
      </c>
      <c r="B335" s="199" t="s">
        <v>3953</v>
      </c>
      <c r="C335" s="321">
        <v>3500000</v>
      </c>
      <c r="D335" s="199" t="s">
        <v>710</v>
      </c>
    </row>
    <row r="336" spans="1:4">
      <c r="A336" s="5">
        <v>332</v>
      </c>
      <c r="B336" s="199" t="s">
        <v>3954</v>
      </c>
      <c r="C336" s="321">
        <v>3300000</v>
      </c>
      <c r="D336" s="199" t="s">
        <v>710</v>
      </c>
    </row>
    <row r="337" spans="1:4">
      <c r="A337" s="5">
        <v>333</v>
      </c>
      <c r="B337" s="199" t="s">
        <v>3955</v>
      </c>
      <c r="C337" s="321">
        <v>3500000</v>
      </c>
      <c r="D337" s="199" t="s">
        <v>710</v>
      </c>
    </row>
    <row r="338" spans="1:4">
      <c r="A338" s="5">
        <v>334</v>
      </c>
      <c r="B338" s="199" t="s">
        <v>3956</v>
      </c>
      <c r="C338" s="321">
        <v>3500000</v>
      </c>
      <c r="D338" s="199" t="s">
        <v>710</v>
      </c>
    </row>
    <row r="339" spans="1:4">
      <c r="A339" s="5">
        <v>335</v>
      </c>
      <c r="B339" s="199" t="s">
        <v>3957</v>
      </c>
      <c r="C339" s="321">
        <v>3230000</v>
      </c>
      <c r="D339" s="199" t="s">
        <v>710</v>
      </c>
    </row>
    <row r="340" spans="1:4">
      <c r="A340" s="5">
        <v>336</v>
      </c>
      <c r="B340" s="199" t="s">
        <v>3958</v>
      </c>
      <c r="C340" s="321">
        <v>3478000</v>
      </c>
      <c r="D340" s="199" t="s">
        <v>710</v>
      </c>
    </row>
    <row r="341" spans="1:4">
      <c r="A341" s="5">
        <v>337</v>
      </c>
      <c r="B341" s="199" t="s">
        <v>3959</v>
      </c>
      <c r="C341" s="321">
        <v>3500000</v>
      </c>
      <c r="D341" s="199" t="s">
        <v>710</v>
      </c>
    </row>
    <row r="342" spans="1:4">
      <c r="A342" s="5">
        <v>338</v>
      </c>
      <c r="B342" s="199" t="s">
        <v>3960</v>
      </c>
      <c r="C342" s="321">
        <v>3500000</v>
      </c>
      <c r="D342" s="199" t="s">
        <v>710</v>
      </c>
    </row>
    <row r="343" spans="1:4">
      <c r="A343" s="5">
        <v>339</v>
      </c>
      <c r="B343" s="199" t="s">
        <v>3961</v>
      </c>
      <c r="C343" s="321">
        <v>3500000</v>
      </c>
      <c r="D343" s="199" t="s">
        <v>710</v>
      </c>
    </row>
    <row r="344" spans="1:4">
      <c r="A344" s="5">
        <v>340</v>
      </c>
      <c r="B344" s="199" t="s">
        <v>3962</v>
      </c>
      <c r="C344" s="321">
        <v>3500000</v>
      </c>
      <c r="D344" s="199" t="s">
        <v>710</v>
      </c>
    </row>
    <row r="345" spans="1:4">
      <c r="A345" s="5">
        <v>341</v>
      </c>
      <c r="B345" s="199" t="s">
        <v>3963</v>
      </c>
      <c r="C345" s="321">
        <v>3500000</v>
      </c>
      <c r="D345" s="199" t="s">
        <v>710</v>
      </c>
    </row>
    <row r="346" spans="1:4">
      <c r="A346" s="5">
        <v>342</v>
      </c>
      <c r="B346" s="199" t="s">
        <v>3964</v>
      </c>
      <c r="C346" s="321">
        <v>3500000</v>
      </c>
      <c r="D346" s="199" t="s">
        <v>710</v>
      </c>
    </row>
    <row r="347" spans="1:4">
      <c r="A347" s="5">
        <v>343</v>
      </c>
      <c r="B347" s="199" t="s">
        <v>3965</v>
      </c>
      <c r="C347" s="321">
        <v>3500000</v>
      </c>
      <c r="D347" s="199" t="s">
        <v>710</v>
      </c>
    </row>
    <row r="348" spans="1:4">
      <c r="A348" s="5">
        <v>344</v>
      </c>
      <c r="B348" s="199" t="s">
        <v>3966</v>
      </c>
      <c r="C348" s="321">
        <v>3500000</v>
      </c>
      <c r="D348" s="199" t="s">
        <v>710</v>
      </c>
    </row>
    <row r="349" spans="1:4">
      <c r="A349" s="5">
        <v>345</v>
      </c>
      <c r="B349" s="199" t="s">
        <v>3967</v>
      </c>
      <c r="C349" s="321">
        <v>3500000</v>
      </c>
      <c r="D349" s="199" t="s">
        <v>710</v>
      </c>
    </row>
    <row r="350" spans="1:4">
      <c r="A350" s="5">
        <v>346</v>
      </c>
      <c r="B350" s="199" t="s">
        <v>3968</v>
      </c>
      <c r="C350" s="321">
        <v>3500000</v>
      </c>
      <c r="D350" s="199" t="s">
        <v>710</v>
      </c>
    </row>
    <row r="351" spans="1:4">
      <c r="A351" s="5">
        <v>347</v>
      </c>
      <c r="B351" s="199" t="s">
        <v>3969</v>
      </c>
      <c r="C351" s="321">
        <v>3500000</v>
      </c>
      <c r="D351" s="199" t="s">
        <v>710</v>
      </c>
    </row>
    <row r="352" spans="1:4">
      <c r="A352" s="5">
        <v>348</v>
      </c>
      <c r="B352" s="199" t="s">
        <v>3970</v>
      </c>
      <c r="C352" s="321">
        <v>3500000</v>
      </c>
      <c r="D352" s="199" t="s">
        <v>710</v>
      </c>
    </row>
    <row r="353" spans="1:4">
      <c r="A353" s="5">
        <v>349</v>
      </c>
      <c r="B353" s="199" t="s">
        <v>3971</v>
      </c>
      <c r="C353" s="321">
        <v>3500000</v>
      </c>
      <c r="D353" s="199" t="s">
        <v>710</v>
      </c>
    </row>
    <row r="354" spans="1:4">
      <c r="A354" s="5">
        <v>350</v>
      </c>
      <c r="B354" s="199" t="s">
        <v>3972</v>
      </c>
      <c r="C354" s="321">
        <v>3500000</v>
      </c>
      <c r="D354" s="199" t="s">
        <v>710</v>
      </c>
    </row>
    <row r="355" spans="1:4">
      <c r="A355" s="5">
        <v>351</v>
      </c>
      <c r="B355" s="199" t="s">
        <v>3973</v>
      </c>
      <c r="C355" s="321">
        <v>3500000</v>
      </c>
      <c r="D355" s="199" t="s">
        <v>710</v>
      </c>
    </row>
    <row r="356" spans="1:4">
      <c r="A356" s="5">
        <v>352</v>
      </c>
      <c r="B356" s="199" t="s">
        <v>3974</v>
      </c>
      <c r="C356" s="321">
        <v>3500000</v>
      </c>
      <c r="D356" s="199" t="s">
        <v>710</v>
      </c>
    </row>
    <row r="357" spans="1:4">
      <c r="A357" s="5">
        <v>353</v>
      </c>
      <c r="B357" s="199" t="s">
        <v>3975</v>
      </c>
      <c r="C357" s="321">
        <v>3500000</v>
      </c>
      <c r="D357" s="199" t="s">
        <v>710</v>
      </c>
    </row>
    <row r="358" spans="1:4">
      <c r="A358" s="5">
        <v>354</v>
      </c>
      <c r="B358" s="199" t="s">
        <v>3976</v>
      </c>
      <c r="C358" s="321">
        <v>3500000</v>
      </c>
      <c r="D358" s="199" t="s">
        <v>710</v>
      </c>
    </row>
    <row r="359" spans="1:4">
      <c r="A359" s="5">
        <v>355</v>
      </c>
      <c r="B359" s="199" t="s">
        <v>3977</v>
      </c>
      <c r="C359" s="321">
        <v>3300000</v>
      </c>
      <c r="D359" s="199" t="s">
        <v>710</v>
      </c>
    </row>
    <row r="360" spans="1:4">
      <c r="A360" s="5">
        <v>356</v>
      </c>
      <c r="B360" s="199" t="s">
        <v>3978</v>
      </c>
      <c r="C360" s="321">
        <v>3500000</v>
      </c>
      <c r="D360" s="199" t="s">
        <v>710</v>
      </c>
    </row>
    <row r="361" spans="1:4">
      <c r="A361" s="5">
        <v>357</v>
      </c>
      <c r="B361" s="199" t="s">
        <v>3979</v>
      </c>
      <c r="C361" s="321">
        <v>3500000</v>
      </c>
      <c r="D361" s="199" t="s">
        <v>710</v>
      </c>
    </row>
    <row r="362" spans="1:4">
      <c r="A362" s="5">
        <v>358</v>
      </c>
      <c r="B362" s="199" t="s">
        <v>3980</v>
      </c>
      <c r="C362" s="321">
        <v>3500000</v>
      </c>
      <c r="D362" s="199" t="s">
        <v>710</v>
      </c>
    </row>
    <row r="363" spans="1:4">
      <c r="A363" s="5">
        <v>359</v>
      </c>
      <c r="B363" s="199" t="s">
        <v>3981</v>
      </c>
      <c r="C363" s="321">
        <v>3500000</v>
      </c>
      <c r="D363" s="199" t="s">
        <v>710</v>
      </c>
    </row>
    <row r="364" spans="1:4">
      <c r="A364" s="5">
        <v>360</v>
      </c>
      <c r="B364" s="199" t="s">
        <v>3982</v>
      </c>
      <c r="C364" s="321">
        <v>3500000</v>
      </c>
      <c r="D364" s="199" t="s">
        <v>710</v>
      </c>
    </row>
    <row r="365" spans="1:4">
      <c r="A365" s="5">
        <v>361</v>
      </c>
      <c r="B365" s="199" t="s">
        <v>3983</v>
      </c>
      <c r="C365" s="321">
        <v>3500000</v>
      </c>
      <c r="D365" s="199" t="s">
        <v>710</v>
      </c>
    </row>
    <row r="366" spans="1:4">
      <c r="A366" s="5">
        <v>362</v>
      </c>
      <c r="B366" s="199" t="s">
        <v>3984</v>
      </c>
      <c r="C366" s="321">
        <v>3500000</v>
      </c>
      <c r="D366" s="199" t="s">
        <v>710</v>
      </c>
    </row>
    <row r="367" spans="1:4">
      <c r="A367" s="5">
        <v>363</v>
      </c>
      <c r="B367" s="199" t="s">
        <v>3985</v>
      </c>
      <c r="C367" s="321">
        <v>3500000</v>
      </c>
      <c r="D367" s="199" t="s">
        <v>710</v>
      </c>
    </row>
    <row r="368" spans="1:4">
      <c r="A368" s="5">
        <v>364</v>
      </c>
      <c r="B368" s="199" t="s">
        <v>3986</v>
      </c>
      <c r="C368" s="321">
        <v>3300000</v>
      </c>
      <c r="D368" s="199" t="s">
        <v>710</v>
      </c>
    </row>
    <row r="369" spans="1:4">
      <c r="A369" s="5">
        <v>365</v>
      </c>
      <c r="B369" s="199" t="s">
        <v>3987</v>
      </c>
      <c r="C369" s="321">
        <v>3500000</v>
      </c>
      <c r="D369" s="199" t="s">
        <v>710</v>
      </c>
    </row>
    <row r="370" spans="1:4">
      <c r="A370" s="5">
        <v>366</v>
      </c>
      <c r="B370" s="199" t="s">
        <v>3988</v>
      </c>
      <c r="C370" s="321">
        <v>3500000</v>
      </c>
      <c r="D370" s="199" t="s">
        <v>710</v>
      </c>
    </row>
    <row r="371" spans="1:4">
      <c r="A371" s="5">
        <v>367</v>
      </c>
      <c r="B371" s="199" t="s">
        <v>3989</v>
      </c>
      <c r="C371" s="321">
        <v>3500000</v>
      </c>
      <c r="D371" s="199" t="s">
        <v>710</v>
      </c>
    </row>
    <row r="372" spans="1:4">
      <c r="A372" s="5">
        <v>368</v>
      </c>
      <c r="B372" s="199" t="s">
        <v>3990</v>
      </c>
      <c r="C372" s="321">
        <v>3500000</v>
      </c>
      <c r="D372" s="199" t="s">
        <v>710</v>
      </c>
    </row>
    <row r="373" spans="1:4">
      <c r="A373" s="5">
        <v>369</v>
      </c>
      <c r="B373" s="199" t="s">
        <v>3991</v>
      </c>
      <c r="C373" s="321">
        <v>3500000</v>
      </c>
      <c r="D373" s="199" t="s">
        <v>710</v>
      </c>
    </row>
    <row r="374" spans="1:4">
      <c r="A374" s="5">
        <v>370</v>
      </c>
      <c r="B374" s="199" t="s">
        <v>3992</v>
      </c>
      <c r="C374" s="321">
        <v>3500000</v>
      </c>
      <c r="D374" s="199" t="s">
        <v>710</v>
      </c>
    </row>
    <row r="375" spans="1:4">
      <c r="A375" s="5">
        <v>371</v>
      </c>
      <c r="B375" s="199" t="s">
        <v>3993</v>
      </c>
      <c r="C375" s="321">
        <v>3500000</v>
      </c>
      <c r="D375" s="199" t="s">
        <v>710</v>
      </c>
    </row>
    <row r="376" spans="1:4">
      <c r="A376" s="5">
        <v>372</v>
      </c>
      <c r="B376" s="199" t="s">
        <v>3994</v>
      </c>
      <c r="C376" s="321">
        <v>3500000</v>
      </c>
      <c r="D376" s="199" t="s">
        <v>710</v>
      </c>
    </row>
    <row r="377" spans="1:4">
      <c r="A377" s="5">
        <v>373</v>
      </c>
      <c r="B377" s="199" t="s">
        <v>3995</v>
      </c>
      <c r="C377" s="321">
        <v>3500000</v>
      </c>
      <c r="D377" s="199" t="s">
        <v>710</v>
      </c>
    </row>
    <row r="378" spans="1:4">
      <c r="A378" s="5">
        <v>374</v>
      </c>
      <c r="B378" s="199" t="s">
        <v>3996</v>
      </c>
      <c r="C378" s="321">
        <v>3500000</v>
      </c>
      <c r="D378" s="199" t="s">
        <v>710</v>
      </c>
    </row>
    <row r="379" spans="1:4">
      <c r="A379" s="5">
        <v>375</v>
      </c>
      <c r="B379" s="199" t="s">
        <v>3997</v>
      </c>
      <c r="C379" s="321">
        <v>3500000</v>
      </c>
      <c r="D379" s="199" t="s">
        <v>710</v>
      </c>
    </row>
    <row r="380" spans="1:4">
      <c r="A380" s="5">
        <v>376</v>
      </c>
      <c r="B380" s="199" t="s">
        <v>3998</v>
      </c>
      <c r="C380" s="321">
        <v>3200000</v>
      </c>
      <c r="D380" s="199" t="s">
        <v>710</v>
      </c>
    </row>
    <row r="381" spans="1:4">
      <c r="A381" s="5">
        <v>377</v>
      </c>
      <c r="B381" s="199" t="s">
        <v>3999</v>
      </c>
      <c r="C381" s="321">
        <v>3500000</v>
      </c>
      <c r="D381" s="199" t="s">
        <v>710</v>
      </c>
    </row>
    <row r="382" spans="1:4">
      <c r="A382" s="5">
        <v>378</v>
      </c>
      <c r="B382" s="199" t="s">
        <v>4000</v>
      </c>
      <c r="C382" s="321">
        <v>3500000</v>
      </c>
      <c r="D382" s="199" t="s">
        <v>710</v>
      </c>
    </row>
    <row r="383" spans="1:4">
      <c r="A383" s="5">
        <v>379</v>
      </c>
      <c r="B383" s="199" t="s">
        <v>4001</v>
      </c>
      <c r="C383" s="321">
        <v>3500000</v>
      </c>
      <c r="D383" s="199" t="s">
        <v>710</v>
      </c>
    </row>
    <row r="384" spans="1:4">
      <c r="A384" s="5">
        <v>380</v>
      </c>
      <c r="B384" s="199" t="s">
        <v>4002</v>
      </c>
      <c r="C384" s="321">
        <v>3500000</v>
      </c>
      <c r="D384" s="199" t="s">
        <v>710</v>
      </c>
    </row>
    <row r="385" spans="1:4">
      <c r="A385" s="5">
        <v>381</v>
      </c>
      <c r="B385" s="199" t="s">
        <v>4003</v>
      </c>
      <c r="C385" s="321">
        <v>3496700</v>
      </c>
      <c r="D385" s="199" t="s">
        <v>710</v>
      </c>
    </row>
    <row r="386" spans="1:4">
      <c r="A386" s="5">
        <v>382</v>
      </c>
      <c r="B386" s="199" t="s">
        <v>4004</v>
      </c>
      <c r="C386" s="321">
        <v>3500000</v>
      </c>
      <c r="D386" s="199" t="s">
        <v>710</v>
      </c>
    </row>
    <row r="387" spans="1:4">
      <c r="A387" s="5">
        <v>383</v>
      </c>
      <c r="B387" s="199" t="s">
        <v>4005</v>
      </c>
      <c r="C387" s="321">
        <v>3500000</v>
      </c>
      <c r="D387" s="199" t="s">
        <v>710</v>
      </c>
    </row>
    <row r="388" spans="1:4">
      <c r="A388" s="5">
        <v>384</v>
      </c>
      <c r="B388" s="199" t="s">
        <v>4006</v>
      </c>
      <c r="C388" s="321">
        <v>3500000</v>
      </c>
      <c r="D388" s="199" t="s">
        <v>710</v>
      </c>
    </row>
    <row r="389" spans="1:4">
      <c r="A389" s="5">
        <v>385</v>
      </c>
      <c r="B389" s="199" t="s">
        <v>4007</v>
      </c>
      <c r="C389" s="321">
        <v>3500000</v>
      </c>
      <c r="D389" s="199" t="s">
        <v>710</v>
      </c>
    </row>
    <row r="390" spans="1:4">
      <c r="A390" s="5">
        <v>386</v>
      </c>
      <c r="B390" s="199" t="s">
        <v>4008</v>
      </c>
      <c r="C390" s="321">
        <v>3500000</v>
      </c>
      <c r="D390" s="199" t="s">
        <v>710</v>
      </c>
    </row>
    <row r="391" spans="1:4">
      <c r="A391" s="5">
        <v>387</v>
      </c>
      <c r="B391" s="199" t="s">
        <v>4009</v>
      </c>
      <c r="C391" s="321">
        <v>3500000</v>
      </c>
      <c r="D391" s="199" t="s">
        <v>710</v>
      </c>
    </row>
    <row r="392" spans="1:4">
      <c r="A392" s="5">
        <v>388</v>
      </c>
      <c r="B392" s="199" t="s">
        <v>4010</v>
      </c>
      <c r="C392" s="321">
        <v>3500000</v>
      </c>
      <c r="D392" s="199" t="s">
        <v>710</v>
      </c>
    </row>
    <row r="393" spans="1:4">
      <c r="A393" s="5">
        <v>389</v>
      </c>
      <c r="B393" s="199" t="s">
        <v>4011</v>
      </c>
      <c r="C393" s="321">
        <v>3500000</v>
      </c>
      <c r="D393" s="199" t="s">
        <v>710</v>
      </c>
    </row>
    <row r="394" spans="1:4">
      <c r="A394" s="5">
        <v>390</v>
      </c>
      <c r="B394" s="199" t="s">
        <v>4012</v>
      </c>
      <c r="C394" s="321">
        <v>3500000</v>
      </c>
      <c r="D394" s="199" t="s">
        <v>710</v>
      </c>
    </row>
    <row r="395" spans="1:4">
      <c r="A395" s="5">
        <v>391</v>
      </c>
      <c r="B395" s="199" t="s">
        <v>4013</v>
      </c>
      <c r="C395" s="321">
        <v>3300000</v>
      </c>
      <c r="D395" s="199" t="s">
        <v>710</v>
      </c>
    </row>
    <row r="396" spans="1:4">
      <c r="A396" s="5">
        <v>392</v>
      </c>
      <c r="B396" s="199" t="s">
        <v>4014</v>
      </c>
      <c r="C396" s="321">
        <v>3500000</v>
      </c>
      <c r="D396" s="199" t="s">
        <v>710</v>
      </c>
    </row>
    <row r="397" spans="1:4">
      <c r="A397" s="5">
        <v>393</v>
      </c>
      <c r="B397" s="199" t="s">
        <v>4015</v>
      </c>
      <c r="C397" s="321">
        <v>3500000</v>
      </c>
      <c r="D397" s="199" t="s">
        <v>710</v>
      </c>
    </row>
    <row r="398" spans="1:4">
      <c r="A398" s="5">
        <v>394</v>
      </c>
      <c r="B398" s="199" t="s">
        <v>4016</v>
      </c>
      <c r="C398" s="321">
        <v>3500000</v>
      </c>
      <c r="D398" s="199" t="s">
        <v>710</v>
      </c>
    </row>
    <row r="399" spans="1:4">
      <c r="A399" s="5">
        <v>395</v>
      </c>
      <c r="B399" s="199" t="s">
        <v>4017</v>
      </c>
      <c r="C399" s="321">
        <v>3500000</v>
      </c>
      <c r="D399" s="199" t="s">
        <v>710</v>
      </c>
    </row>
    <row r="400" spans="1:4">
      <c r="A400" s="5">
        <v>396</v>
      </c>
      <c r="B400" s="199" t="s">
        <v>4018</v>
      </c>
      <c r="C400" s="321">
        <v>3500000</v>
      </c>
      <c r="D400" s="199" t="s">
        <v>710</v>
      </c>
    </row>
    <row r="401" spans="1:4">
      <c r="A401" s="5">
        <v>397</v>
      </c>
      <c r="B401" s="199" t="s">
        <v>4019</v>
      </c>
      <c r="C401" s="321">
        <v>3100000</v>
      </c>
      <c r="D401" s="199" t="s">
        <v>710</v>
      </c>
    </row>
    <row r="402" spans="1:4">
      <c r="A402" s="5">
        <v>398</v>
      </c>
      <c r="B402" s="199" t="s">
        <v>4020</v>
      </c>
      <c r="C402" s="321">
        <v>3500000</v>
      </c>
      <c r="D402" s="199" t="s">
        <v>710</v>
      </c>
    </row>
    <row r="403" spans="1:4">
      <c r="A403" s="5">
        <v>399</v>
      </c>
      <c r="B403" s="199" t="s">
        <v>4021</v>
      </c>
      <c r="C403" s="321">
        <v>3500000</v>
      </c>
      <c r="D403" s="199" t="s">
        <v>710</v>
      </c>
    </row>
    <row r="404" spans="1:4">
      <c r="A404" s="5">
        <v>400</v>
      </c>
      <c r="B404" s="199" t="s">
        <v>4022</v>
      </c>
      <c r="C404" s="321">
        <v>3300000</v>
      </c>
      <c r="D404" s="199" t="s">
        <v>710</v>
      </c>
    </row>
    <row r="405" spans="1:4">
      <c r="A405" s="5">
        <v>401</v>
      </c>
      <c r="B405" s="199" t="s">
        <v>4023</v>
      </c>
      <c r="C405" s="321">
        <v>3500000</v>
      </c>
      <c r="D405" s="199" t="s">
        <v>710</v>
      </c>
    </row>
    <row r="406" spans="1:4">
      <c r="A406" s="5">
        <v>402</v>
      </c>
      <c r="B406" s="199" t="s">
        <v>4024</v>
      </c>
      <c r="C406" s="321">
        <v>3500000</v>
      </c>
      <c r="D406" s="199" t="s">
        <v>710</v>
      </c>
    </row>
    <row r="407" spans="1:4">
      <c r="A407" s="5">
        <v>403</v>
      </c>
      <c r="B407" s="199" t="s">
        <v>4025</v>
      </c>
      <c r="C407" s="321">
        <v>3500000</v>
      </c>
      <c r="D407" s="199" t="s">
        <v>710</v>
      </c>
    </row>
    <row r="408" spans="1:4">
      <c r="A408" s="5">
        <v>404</v>
      </c>
      <c r="B408" s="199" t="s">
        <v>4026</v>
      </c>
      <c r="C408" s="321">
        <v>3500000</v>
      </c>
      <c r="D408" s="199" t="s">
        <v>710</v>
      </c>
    </row>
    <row r="409" spans="1:4">
      <c r="A409" s="5">
        <v>405</v>
      </c>
      <c r="B409" s="199" t="s">
        <v>4027</v>
      </c>
      <c r="C409" s="321">
        <v>3500000</v>
      </c>
      <c r="D409" s="199" t="s">
        <v>710</v>
      </c>
    </row>
    <row r="410" spans="1:4">
      <c r="A410" s="5">
        <v>406</v>
      </c>
      <c r="B410" s="199" t="s">
        <v>4028</v>
      </c>
      <c r="C410" s="321">
        <v>3500000</v>
      </c>
      <c r="D410" s="199" t="s">
        <v>710</v>
      </c>
    </row>
    <row r="411" spans="1:4">
      <c r="A411" s="5">
        <v>407</v>
      </c>
      <c r="B411" s="199" t="s">
        <v>4029</v>
      </c>
      <c r="C411" s="321">
        <v>3500000</v>
      </c>
      <c r="D411" s="199" t="s">
        <v>710</v>
      </c>
    </row>
    <row r="412" spans="1:4">
      <c r="A412" s="5">
        <v>408</v>
      </c>
      <c r="B412" s="199" t="s">
        <v>4030</v>
      </c>
      <c r="C412" s="321">
        <v>3500000</v>
      </c>
      <c r="D412" s="199" t="s">
        <v>710</v>
      </c>
    </row>
    <row r="413" spans="1:4">
      <c r="A413" s="5">
        <v>409</v>
      </c>
      <c r="B413" s="199" t="s">
        <v>4031</v>
      </c>
      <c r="C413" s="321">
        <v>3500000</v>
      </c>
      <c r="D413" s="199" t="s">
        <v>710</v>
      </c>
    </row>
    <row r="414" spans="1:4">
      <c r="A414" s="5">
        <v>410</v>
      </c>
      <c r="B414" s="199" t="s">
        <v>4032</v>
      </c>
      <c r="C414" s="321">
        <v>3500000</v>
      </c>
      <c r="D414" s="199" t="s">
        <v>710</v>
      </c>
    </row>
    <row r="415" spans="1:4">
      <c r="A415" s="5">
        <v>411</v>
      </c>
      <c r="B415" s="199" t="s">
        <v>4033</v>
      </c>
      <c r="C415" s="321">
        <v>3450000</v>
      </c>
      <c r="D415" s="199" t="s">
        <v>710</v>
      </c>
    </row>
    <row r="416" spans="1:4">
      <c r="A416" s="5">
        <v>412</v>
      </c>
      <c r="B416" s="199" t="s">
        <v>4034</v>
      </c>
      <c r="C416" s="321">
        <v>3500000</v>
      </c>
      <c r="D416" s="199" t="s">
        <v>710</v>
      </c>
    </row>
    <row r="417" spans="1:4">
      <c r="A417" s="5">
        <v>413</v>
      </c>
      <c r="B417" s="199" t="s">
        <v>4035</v>
      </c>
      <c r="C417" s="321">
        <v>3500000</v>
      </c>
      <c r="D417" s="199" t="s">
        <v>710</v>
      </c>
    </row>
    <row r="418" spans="1:4">
      <c r="A418" s="5">
        <v>414</v>
      </c>
      <c r="B418" s="199" t="s">
        <v>4036</v>
      </c>
      <c r="C418" s="321">
        <v>3500000</v>
      </c>
      <c r="D418" s="199" t="s">
        <v>710</v>
      </c>
    </row>
    <row r="419" spans="1:4">
      <c r="A419" s="5">
        <v>415</v>
      </c>
      <c r="B419" s="199" t="s">
        <v>4037</v>
      </c>
      <c r="C419" s="321">
        <v>3500000</v>
      </c>
      <c r="D419" s="199" t="s">
        <v>602</v>
      </c>
    </row>
    <row r="420" spans="1:4">
      <c r="A420" s="5">
        <v>416</v>
      </c>
      <c r="B420" s="199" t="s">
        <v>4038</v>
      </c>
      <c r="C420" s="321">
        <v>3500000</v>
      </c>
      <c r="D420" s="199" t="s">
        <v>602</v>
      </c>
    </row>
    <row r="421" spans="1:4">
      <c r="A421" s="5">
        <v>417</v>
      </c>
      <c r="B421" s="199" t="s">
        <v>4039</v>
      </c>
      <c r="C421" s="321">
        <v>3500000</v>
      </c>
      <c r="D421" s="199" t="s">
        <v>602</v>
      </c>
    </row>
    <row r="422" spans="1:4">
      <c r="A422" s="5">
        <v>418</v>
      </c>
      <c r="B422" s="199" t="s">
        <v>4040</v>
      </c>
      <c r="C422" s="321">
        <v>3500000</v>
      </c>
      <c r="D422" s="199" t="s">
        <v>602</v>
      </c>
    </row>
    <row r="423" spans="1:4">
      <c r="A423" s="5">
        <v>419</v>
      </c>
      <c r="B423" s="199" t="s">
        <v>4041</v>
      </c>
      <c r="C423" s="321">
        <v>3500000</v>
      </c>
      <c r="D423" s="199" t="s">
        <v>602</v>
      </c>
    </row>
    <row r="424" spans="1:4">
      <c r="A424" s="5">
        <v>420</v>
      </c>
      <c r="B424" s="199" t="s">
        <v>4042</v>
      </c>
      <c r="C424" s="321">
        <v>3500000</v>
      </c>
      <c r="D424" s="199" t="s">
        <v>602</v>
      </c>
    </row>
    <row r="425" spans="1:4">
      <c r="A425" s="5">
        <v>421</v>
      </c>
      <c r="B425" s="199" t="s">
        <v>4043</v>
      </c>
      <c r="C425" s="321">
        <v>3500000</v>
      </c>
      <c r="D425" s="199" t="s">
        <v>602</v>
      </c>
    </row>
    <row r="426" spans="1:4">
      <c r="A426" s="5">
        <v>422</v>
      </c>
      <c r="B426" s="199" t="s">
        <v>4044</v>
      </c>
      <c r="C426" s="321">
        <v>3500000</v>
      </c>
      <c r="D426" s="199" t="s">
        <v>602</v>
      </c>
    </row>
    <row r="427" spans="1:4">
      <c r="A427" s="5">
        <v>423</v>
      </c>
      <c r="B427" s="199" t="s">
        <v>4045</v>
      </c>
      <c r="C427" s="321">
        <v>3500000</v>
      </c>
      <c r="D427" s="199" t="s">
        <v>602</v>
      </c>
    </row>
    <row r="428" spans="1:4">
      <c r="A428" s="5">
        <v>424</v>
      </c>
      <c r="B428" s="199" t="s">
        <v>4046</v>
      </c>
      <c r="C428" s="321">
        <v>3500000</v>
      </c>
      <c r="D428" s="199" t="s">
        <v>602</v>
      </c>
    </row>
    <row r="429" spans="1:4">
      <c r="A429" s="5">
        <v>425</v>
      </c>
      <c r="B429" s="199" t="s">
        <v>4047</v>
      </c>
      <c r="C429" s="321">
        <v>3500000</v>
      </c>
      <c r="D429" s="199" t="s">
        <v>602</v>
      </c>
    </row>
    <row r="430" spans="1:4">
      <c r="A430" s="5">
        <v>426</v>
      </c>
      <c r="B430" s="199" t="s">
        <v>4048</v>
      </c>
      <c r="C430" s="321">
        <v>3500000</v>
      </c>
      <c r="D430" s="199" t="s">
        <v>602</v>
      </c>
    </row>
    <row r="431" spans="1:4">
      <c r="A431" s="5">
        <v>427</v>
      </c>
      <c r="B431" s="199" t="s">
        <v>4049</v>
      </c>
      <c r="C431" s="321">
        <v>3500000</v>
      </c>
      <c r="D431" s="199" t="s">
        <v>602</v>
      </c>
    </row>
    <row r="432" spans="1:4">
      <c r="A432" s="5">
        <v>428</v>
      </c>
      <c r="B432" s="199" t="s">
        <v>4050</v>
      </c>
      <c r="C432" s="321">
        <v>3500000</v>
      </c>
      <c r="D432" s="199" t="s">
        <v>602</v>
      </c>
    </row>
    <row r="433" spans="1:4">
      <c r="A433" s="5">
        <v>429</v>
      </c>
      <c r="B433" s="199" t="s">
        <v>4051</v>
      </c>
      <c r="C433" s="321">
        <v>3500000</v>
      </c>
      <c r="D433" s="199" t="s">
        <v>602</v>
      </c>
    </row>
    <row r="434" spans="1:4">
      <c r="A434" s="5">
        <v>430</v>
      </c>
      <c r="B434" s="199" t="s">
        <v>4052</v>
      </c>
      <c r="C434" s="321">
        <v>3500000</v>
      </c>
      <c r="D434" s="199" t="s">
        <v>602</v>
      </c>
    </row>
    <row r="435" spans="1:4">
      <c r="A435" s="5">
        <v>431</v>
      </c>
      <c r="B435" s="199" t="s">
        <v>4053</v>
      </c>
      <c r="C435" s="321">
        <v>3435000</v>
      </c>
      <c r="D435" s="199" t="s">
        <v>602</v>
      </c>
    </row>
    <row r="436" spans="1:4">
      <c r="A436" s="5">
        <v>432</v>
      </c>
      <c r="B436" s="199" t="s">
        <v>4054</v>
      </c>
      <c r="C436" s="321">
        <v>3500000</v>
      </c>
      <c r="D436" s="199" t="s">
        <v>602</v>
      </c>
    </row>
    <row r="437" spans="1:4">
      <c r="A437" s="5">
        <v>433</v>
      </c>
      <c r="B437" s="199" t="s">
        <v>4055</v>
      </c>
      <c r="C437" s="321">
        <v>3300000</v>
      </c>
      <c r="D437" s="199" t="s">
        <v>602</v>
      </c>
    </row>
    <row r="438" spans="1:4">
      <c r="A438" s="5">
        <v>434</v>
      </c>
      <c r="B438" s="199" t="s">
        <v>4056</v>
      </c>
      <c r="C438" s="321">
        <v>3500000</v>
      </c>
      <c r="D438" s="199" t="s">
        <v>602</v>
      </c>
    </row>
    <row r="439" spans="1:4">
      <c r="A439" s="5">
        <v>435</v>
      </c>
      <c r="B439" s="199" t="s">
        <v>4057</v>
      </c>
      <c r="C439" s="321">
        <v>3500000</v>
      </c>
      <c r="D439" s="199" t="s">
        <v>602</v>
      </c>
    </row>
    <row r="440" spans="1:4">
      <c r="A440" s="5">
        <v>436</v>
      </c>
      <c r="B440" s="199" t="s">
        <v>4058</v>
      </c>
      <c r="C440" s="321">
        <v>3500000</v>
      </c>
      <c r="D440" s="199" t="s">
        <v>602</v>
      </c>
    </row>
    <row r="441" spans="1:4">
      <c r="A441" s="5">
        <v>437</v>
      </c>
      <c r="B441" s="199" t="s">
        <v>4059</v>
      </c>
      <c r="C441" s="321">
        <v>3500000</v>
      </c>
      <c r="D441" s="199" t="s">
        <v>602</v>
      </c>
    </row>
    <row r="442" spans="1:4">
      <c r="A442" s="5">
        <v>438</v>
      </c>
      <c r="B442" s="199" t="s">
        <v>4060</v>
      </c>
      <c r="C442" s="321">
        <v>3500000</v>
      </c>
      <c r="D442" s="199" t="s">
        <v>602</v>
      </c>
    </row>
    <row r="443" spans="1:4">
      <c r="A443" s="5">
        <v>439</v>
      </c>
      <c r="B443" s="199" t="s">
        <v>4061</v>
      </c>
      <c r="C443" s="321">
        <v>3300000</v>
      </c>
      <c r="D443" s="199" t="s">
        <v>602</v>
      </c>
    </row>
    <row r="444" spans="1:4">
      <c r="A444" s="5">
        <v>440</v>
      </c>
      <c r="B444" s="199" t="s">
        <v>4062</v>
      </c>
      <c r="C444" s="321">
        <v>3500000</v>
      </c>
      <c r="D444" s="199" t="s">
        <v>602</v>
      </c>
    </row>
    <row r="445" spans="1:4">
      <c r="A445" s="5">
        <v>441</v>
      </c>
      <c r="B445" s="199" t="s">
        <v>4063</v>
      </c>
      <c r="C445" s="321">
        <v>3500000</v>
      </c>
      <c r="D445" s="199" t="s">
        <v>602</v>
      </c>
    </row>
    <row r="446" spans="1:4">
      <c r="A446" s="5">
        <v>442</v>
      </c>
      <c r="B446" s="199" t="s">
        <v>4064</v>
      </c>
      <c r="C446" s="321">
        <v>3500000</v>
      </c>
      <c r="D446" s="199" t="s">
        <v>602</v>
      </c>
    </row>
    <row r="447" spans="1:4">
      <c r="A447" s="5">
        <v>443</v>
      </c>
      <c r="B447" s="199" t="s">
        <v>4065</v>
      </c>
      <c r="C447" s="321">
        <v>3500000</v>
      </c>
      <c r="D447" s="199" t="s">
        <v>602</v>
      </c>
    </row>
    <row r="448" spans="1:4">
      <c r="A448" s="5">
        <v>444</v>
      </c>
      <c r="B448" s="199" t="s">
        <v>4066</v>
      </c>
      <c r="C448" s="321">
        <v>3500000</v>
      </c>
      <c r="D448" s="199" t="s">
        <v>602</v>
      </c>
    </row>
    <row r="449" spans="1:4">
      <c r="A449" s="5">
        <v>445</v>
      </c>
      <c r="B449" s="199" t="s">
        <v>4067</v>
      </c>
      <c r="C449" s="321">
        <v>3500000</v>
      </c>
      <c r="D449" s="199" t="s">
        <v>602</v>
      </c>
    </row>
    <row r="450" spans="1:4">
      <c r="A450" s="5">
        <v>446</v>
      </c>
      <c r="B450" s="199" t="s">
        <v>4068</v>
      </c>
      <c r="C450" s="321">
        <v>3500000</v>
      </c>
      <c r="D450" s="199" t="s">
        <v>602</v>
      </c>
    </row>
    <row r="451" spans="1:4">
      <c r="A451" s="5">
        <v>447</v>
      </c>
      <c r="B451" s="199" t="s">
        <v>4069</v>
      </c>
      <c r="C451" s="321">
        <v>3500000</v>
      </c>
      <c r="D451" s="199" t="s">
        <v>602</v>
      </c>
    </row>
    <row r="452" spans="1:4">
      <c r="A452" s="5">
        <v>448</v>
      </c>
      <c r="B452" s="199" t="s">
        <v>4070</v>
      </c>
      <c r="C452" s="321">
        <v>3500000</v>
      </c>
      <c r="D452" s="199" t="s">
        <v>602</v>
      </c>
    </row>
    <row r="453" spans="1:4">
      <c r="A453" s="5">
        <v>449</v>
      </c>
      <c r="B453" s="199" t="s">
        <v>4071</v>
      </c>
      <c r="C453" s="321">
        <v>3500000</v>
      </c>
      <c r="D453" s="199" t="s">
        <v>602</v>
      </c>
    </row>
    <row r="454" spans="1:4">
      <c r="A454" s="5">
        <v>450</v>
      </c>
      <c r="B454" s="199" t="s">
        <v>4072</v>
      </c>
      <c r="C454" s="321">
        <v>3500000</v>
      </c>
      <c r="D454" s="199" t="s">
        <v>602</v>
      </c>
    </row>
    <row r="455" spans="1:4">
      <c r="A455" s="5">
        <v>451</v>
      </c>
      <c r="B455" s="199" t="s">
        <v>4073</v>
      </c>
      <c r="C455" s="321">
        <v>3500000</v>
      </c>
      <c r="D455" s="199" t="s">
        <v>602</v>
      </c>
    </row>
    <row r="456" spans="1:4">
      <c r="A456" s="5">
        <v>452</v>
      </c>
      <c r="B456" s="199" t="s">
        <v>4074</v>
      </c>
      <c r="C456" s="321">
        <v>3500000</v>
      </c>
      <c r="D456" s="199" t="s">
        <v>602</v>
      </c>
    </row>
    <row r="457" spans="1:4">
      <c r="A457" s="5">
        <v>453</v>
      </c>
      <c r="B457" s="199" t="s">
        <v>4075</v>
      </c>
      <c r="C457" s="321">
        <v>3500000</v>
      </c>
      <c r="D457" s="199" t="s">
        <v>602</v>
      </c>
    </row>
    <row r="458" spans="1:4">
      <c r="A458" s="5">
        <v>454</v>
      </c>
      <c r="B458" s="199" t="s">
        <v>4076</v>
      </c>
      <c r="C458" s="321">
        <v>3200000</v>
      </c>
      <c r="D458" s="199" t="s">
        <v>602</v>
      </c>
    </row>
    <row r="459" spans="1:4">
      <c r="A459" s="5">
        <v>455</v>
      </c>
      <c r="B459" s="199" t="s">
        <v>4077</v>
      </c>
      <c r="C459" s="321">
        <v>3500000</v>
      </c>
      <c r="D459" s="199" t="s">
        <v>602</v>
      </c>
    </row>
    <row r="460" spans="1:4">
      <c r="A460" s="5">
        <v>456</v>
      </c>
      <c r="B460" s="199" t="s">
        <v>4078</v>
      </c>
      <c r="C460" s="321">
        <v>3500000</v>
      </c>
      <c r="D460" s="199" t="s">
        <v>602</v>
      </c>
    </row>
    <row r="461" spans="1:4">
      <c r="A461" s="5">
        <v>457</v>
      </c>
      <c r="B461" s="199" t="s">
        <v>4079</v>
      </c>
      <c r="C461" s="321">
        <v>3360000</v>
      </c>
      <c r="D461" s="199" t="s">
        <v>602</v>
      </c>
    </row>
    <row r="462" spans="1:4">
      <c r="A462" s="5">
        <v>458</v>
      </c>
      <c r="B462" s="199" t="s">
        <v>4080</v>
      </c>
      <c r="C462" s="321">
        <v>3500000</v>
      </c>
      <c r="D462" s="199" t="s">
        <v>602</v>
      </c>
    </row>
    <row r="463" spans="1:4">
      <c r="A463" s="5">
        <v>459</v>
      </c>
      <c r="B463" s="199" t="s">
        <v>4081</v>
      </c>
      <c r="C463" s="321">
        <v>3500000</v>
      </c>
      <c r="D463" s="199" t="s">
        <v>602</v>
      </c>
    </row>
    <row r="464" spans="1:4">
      <c r="A464" s="5">
        <v>460</v>
      </c>
      <c r="B464" s="199" t="s">
        <v>4082</v>
      </c>
      <c r="C464" s="321">
        <v>3500000</v>
      </c>
      <c r="D464" s="199" t="s">
        <v>602</v>
      </c>
    </row>
    <row r="465" spans="1:4">
      <c r="A465" s="5">
        <v>461</v>
      </c>
      <c r="B465" s="199" t="s">
        <v>4083</v>
      </c>
      <c r="C465" s="321">
        <v>3500000</v>
      </c>
      <c r="D465" s="199" t="s">
        <v>602</v>
      </c>
    </row>
    <row r="466" spans="1:4">
      <c r="A466" s="5">
        <v>462</v>
      </c>
      <c r="B466" s="199" t="s">
        <v>4084</v>
      </c>
      <c r="C466" s="321">
        <v>3500000</v>
      </c>
      <c r="D466" s="199" t="s">
        <v>602</v>
      </c>
    </row>
    <row r="467" spans="1:4">
      <c r="A467" s="5">
        <v>463</v>
      </c>
      <c r="B467" s="199" t="s">
        <v>4085</v>
      </c>
      <c r="C467" s="321">
        <v>3500000</v>
      </c>
      <c r="D467" s="199" t="s">
        <v>602</v>
      </c>
    </row>
    <row r="468" spans="1:4">
      <c r="A468" s="5">
        <v>464</v>
      </c>
      <c r="B468" s="199" t="s">
        <v>4086</v>
      </c>
      <c r="C468" s="321">
        <v>3500000</v>
      </c>
      <c r="D468" s="199" t="s">
        <v>602</v>
      </c>
    </row>
    <row r="469" spans="1:4">
      <c r="A469" s="5">
        <v>465</v>
      </c>
      <c r="B469" s="199" t="s">
        <v>4087</v>
      </c>
      <c r="C469" s="321">
        <v>3310000</v>
      </c>
      <c r="D469" s="199" t="s">
        <v>602</v>
      </c>
    </row>
    <row r="470" spans="1:4">
      <c r="A470" s="5">
        <v>466</v>
      </c>
      <c r="B470" s="199" t="s">
        <v>4088</v>
      </c>
      <c r="C470" s="321">
        <v>3500000</v>
      </c>
      <c r="D470" s="199" t="s">
        <v>602</v>
      </c>
    </row>
    <row r="471" spans="1:4">
      <c r="A471" s="5">
        <v>467</v>
      </c>
      <c r="B471" s="199" t="s">
        <v>4089</v>
      </c>
      <c r="C471" s="321">
        <v>3500000</v>
      </c>
      <c r="D471" s="199" t="s">
        <v>602</v>
      </c>
    </row>
    <row r="472" spans="1:4">
      <c r="A472" s="5">
        <v>468</v>
      </c>
      <c r="B472" s="199" t="s">
        <v>4090</v>
      </c>
      <c r="C472" s="321">
        <v>3500000</v>
      </c>
      <c r="D472" s="199" t="s">
        <v>602</v>
      </c>
    </row>
    <row r="473" spans="1:4">
      <c r="A473" s="5">
        <v>469</v>
      </c>
      <c r="B473" s="199" t="s">
        <v>4091</v>
      </c>
      <c r="C473" s="321">
        <v>3500000</v>
      </c>
      <c r="D473" s="199" t="s">
        <v>602</v>
      </c>
    </row>
    <row r="474" spans="1:4">
      <c r="A474" s="5">
        <v>470</v>
      </c>
      <c r="B474" s="199" t="s">
        <v>4092</v>
      </c>
      <c r="C474" s="321">
        <v>3350000</v>
      </c>
      <c r="D474" s="199" t="s">
        <v>602</v>
      </c>
    </row>
    <row r="475" spans="1:4">
      <c r="A475" s="5">
        <v>471</v>
      </c>
      <c r="B475" s="199" t="s">
        <v>4093</v>
      </c>
      <c r="C475" s="321">
        <v>3500000</v>
      </c>
      <c r="D475" s="199" t="s">
        <v>602</v>
      </c>
    </row>
    <row r="476" spans="1:4">
      <c r="A476" s="5">
        <v>472</v>
      </c>
      <c r="B476" s="199" t="s">
        <v>4094</v>
      </c>
      <c r="C476" s="321">
        <v>3500000</v>
      </c>
      <c r="D476" s="199" t="s">
        <v>602</v>
      </c>
    </row>
    <row r="477" spans="1:4">
      <c r="A477" s="5">
        <v>473</v>
      </c>
      <c r="B477" s="199" t="s">
        <v>4095</v>
      </c>
      <c r="C477" s="321">
        <v>3500000</v>
      </c>
      <c r="D477" s="199" t="s">
        <v>602</v>
      </c>
    </row>
    <row r="478" spans="1:4">
      <c r="A478" s="5">
        <v>474</v>
      </c>
      <c r="B478" s="199" t="s">
        <v>4096</v>
      </c>
      <c r="C478" s="321">
        <v>3500000</v>
      </c>
      <c r="D478" s="199" t="s">
        <v>602</v>
      </c>
    </row>
    <row r="479" spans="1:4">
      <c r="A479" s="5">
        <v>475</v>
      </c>
      <c r="B479" s="199" t="s">
        <v>4097</v>
      </c>
      <c r="C479" s="321">
        <v>3500000</v>
      </c>
      <c r="D479" s="199" t="s">
        <v>602</v>
      </c>
    </row>
    <row r="480" spans="1:4">
      <c r="A480" s="5">
        <v>476</v>
      </c>
      <c r="B480" s="199" t="s">
        <v>4098</v>
      </c>
      <c r="C480" s="321">
        <v>3500000</v>
      </c>
      <c r="D480" s="199" t="s">
        <v>602</v>
      </c>
    </row>
    <row r="481" spans="1:4">
      <c r="A481" s="5">
        <v>477</v>
      </c>
      <c r="B481" s="199" t="s">
        <v>4099</v>
      </c>
      <c r="C481" s="321">
        <v>3500000</v>
      </c>
      <c r="D481" s="199" t="s">
        <v>602</v>
      </c>
    </row>
    <row r="482" spans="1:4">
      <c r="A482" s="5">
        <v>478</v>
      </c>
      <c r="B482" s="199" t="s">
        <v>4100</v>
      </c>
      <c r="C482" s="321">
        <v>3500000</v>
      </c>
      <c r="D482" s="199" t="s">
        <v>602</v>
      </c>
    </row>
    <row r="483" spans="1:4">
      <c r="A483" s="5">
        <v>479</v>
      </c>
      <c r="B483" s="199" t="s">
        <v>4101</v>
      </c>
      <c r="C483" s="321">
        <v>3300000</v>
      </c>
      <c r="D483" s="199" t="s">
        <v>602</v>
      </c>
    </row>
    <row r="484" spans="1:4">
      <c r="A484" s="5">
        <v>480</v>
      </c>
      <c r="B484" s="199" t="s">
        <v>4102</v>
      </c>
      <c r="C484" s="321">
        <v>3500000</v>
      </c>
      <c r="D484" s="199" t="s">
        <v>602</v>
      </c>
    </row>
    <row r="485" spans="1:4">
      <c r="A485" s="5">
        <v>481</v>
      </c>
      <c r="B485" s="199" t="s">
        <v>4103</v>
      </c>
      <c r="C485" s="321">
        <v>3500000</v>
      </c>
      <c r="D485" s="199" t="s">
        <v>602</v>
      </c>
    </row>
    <row r="486" spans="1:4">
      <c r="A486" s="5">
        <v>482</v>
      </c>
      <c r="B486" s="199" t="s">
        <v>4104</v>
      </c>
      <c r="C486" s="321">
        <v>3500000</v>
      </c>
      <c r="D486" s="199" t="s">
        <v>602</v>
      </c>
    </row>
    <row r="487" spans="1:4">
      <c r="A487" s="5">
        <v>483</v>
      </c>
      <c r="B487" s="199" t="s">
        <v>4105</v>
      </c>
      <c r="C487" s="321">
        <v>3500000</v>
      </c>
      <c r="D487" s="199" t="s">
        <v>602</v>
      </c>
    </row>
    <row r="488" spans="1:4">
      <c r="A488" s="5">
        <v>484</v>
      </c>
      <c r="B488" s="199" t="s">
        <v>4106</v>
      </c>
      <c r="C488" s="321">
        <v>3500000</v>
      </c>
      <c r="D488" s="199" t="s">
        <v>602</v>
      </c>
    </row>
    <row r="489" spans="1:4">
      <c r="A489" s="5">
        <v>485</v>
      </c>
      <c r="B489" s="199" t="s">
        <v>4107</v>
      </c>
      <c r="C489" s="321">
        <v>3500000</v>
      </c>
      <c r="D489" s="199" t="s">
        <v>602</v>
      </c>
    </row>
    <row r="490" spans="1:4">
      <c r="A490" s="5">
        <v>486</v>
      </c>
      <c r="B490" s="199" t="s">
        <v>4108</v>
      </c>
      <c r="C490" s="321">
        <v>3500000</v>
      </c>
      <c r="D490" s="199" t="s">
        <v>602</v>
      </c>
    </row>
    <row r="491" spans="1:4">
      <c r="A491" s="5">
        <v>487</v>
      </c>
      <c r="B491" s="199" t="s">
        <v>4109</v>
      </c>
      <c r="C491" s="321">
        <v>3500000</v>
      </c>
      <c r="D491" s="199" t="s">
        <v>602</v>
      </c>
    </row>
    <row r="492" spans="1:4">
      <c r="A492" s="5">
        <v>488</v>
      </c>
      <c r="B492" s="199" t="s">
        <v>4110</v>
      </c>
      <c r="C492" s="321">
        <v>3500000</v>
      </c>
      <c r="D492" s="199" t="s">
        <v>602</v>
      </c>
    </row>
    <row r="493" spans="1:4">
      <c r="A493" s="5">
        <v>489</v>
      </c>
      <c r="B493" s="199" t="s">
        <v>4111</v>
      </c>
      <c r="C493" s="321">
        <v>3500000</v>
      </c>
      <c r="D493" s="199" t="s">
        <v>602</v>
      </c>
    </row>
    <row r="494" spans="1:4">
      <c r="A494" s="5">
        <v>490</v>
      </c>
      <c r="B494" s="199" t="s">
        <v>4112</v>
      </c>
      <c r="C494" s="321">
        <v>3500000</v>
      </c>
      <c r="D494" s="199" t="s">
        <v>602</v>
      </c>
    </row>
    <row r="495" spans="1:4">
      <c r="A495" s="5">
        <v>491</v>
      </c>
      <c r="B495" s="199" t="s">
        <v>4113</v>
      </c>
      <c r="C495" s="321">
        <v>3500000</v>
      </c>
      <c r="D495" s="199" t="s">
        <v>602</v>
      </c>
    </row>
    <row r="496" spans="1:4">
      <c r="A496" s="5">
        <v>492</v>
      </c>
      <c r="B496" s="199" t="s">
        <v>4114</v>
      </c>
      <c r="C496" s="321">
        <v>3500000</v>
      </c>
      <c r="D496" s="199" t="s">
        <v>602</v>
      </c>
    </row>
    <row r="497" spans="1:4">
      <c r="A497" s="5">
        <v>493</v>
      </c>
      <c r="B497" s="199" t="s">
        <v>4115</v>
      </c>
      <c r="C497" s="321">
        <v>3500000</v>
      </c>
      <c r="D497" s="199" t="s">
        <v>602</v>
      </c>
    </row>
    <row r="498" spans="1:4">
      <c r="A498" s="5">
        <v>494</v>
      </c>
      <c r="B498" s="199" t="s">
        <v>4116</v>
      </c>
      <c r="C498" s="321">
        <v>3500000</v>
      </c>
      <c r="D498" s="199" t="s">
        <v>602</v>
      </c>
    </row>
    <row r="499" spans="1:4">
      <c r="A499" s="5">
        <v>495</v>
      </c>
      <c r="B499" s="199" t="s">
        <v>4117</v>
      </c>
      <c r="C499" s="321">
        <v>3500000</v>
      </c>
      <c r="D499" s="199" t="s">
        <v>602</v>
      </c>
    </row>
    <row r="500" spans="1:4">
      <c r="A500" s="5">
        <v>496</v>
      </c>
      <c r="B500" s="199" t="s">
        <v>4118</v>
      </c>
      <c r="C500" s="321">
        <v>3500000</v>
      </c>
      <c r="D500" s="199" t="s">
        <v>602</v>
      </c>
    </row>
    <row r="501" spans="1:4">
      <c r="A501" s="5">
        <v>497</v>
      </c>
      <c r="B501" s="199" t="s">
        <v>4119</v>
      </c>
      <c r="C501" s="321">
        <v>3500000</v>
      </c>
      <c r="D501" s="199" t="s">
        <v>602</v>
      </c>
    </row>
    <row r="502" spans="1:4">
      <c r="A502" s="5">
        <v>498</v>
      </c>
      <c r="B502" s="199" t="s">
        <v>4120</v>
      </c>
      <c r="C502" s="321">
        <v>3500000</v>
      </c>
      <c r="D502" s="199" t="s">
        <v>602</v>
      </c>
    </row>
    <row r="503" spans="1:4">
      <c r="A503" s="5">
        <v>499</v>
      </c>
      <c r="B503" s="199" t="s">
        <v>4121</v>
      </c>
      <c r="C503" s="321">
        <v>3500000</v>
      </c>
      <c r="D503" s="199" t="s">
        <v>602</v>
      </c>
    </row>
    <row r="504" spans="1:4">
      <c r="A504" s="5">
        <v>500</v>
      </c>
      <c r="B504" s="199" t="s">
        <v>4122</v>
      </c>
      <c r="C504" s="321">
        <v>3500000</v>
      </c>
      <c r="D504" s="199" t="s">
        <v>602</v>
      </c>
    </row>
    <row r="505" spans="1:4">
      <c r="A505" s="5">
        <v>501</v>
      </c>
      <c r="B505" s="199" t="s">
        <v>4123</v>
      </c>
      <c r="C505" s="321">
        <v>3500000</v>
      </c>
      <c r="D505" s="199" t="s">
        <v>602</v>
      </c>
    </row>
    <row r="506" spans="1:4">
      <c r="A506" s="5">
        <v>502</v>
      </c>
      <c r="B506" s="199" t="s">
        <v>4124</v>
      </c>
      <c r="C506" s="321">
        <v>3500000</v>
      </c>
      <c r="D506" s="199" t="s">
        <v>602</v>
      </c>
    </row>
    <row r="507" spans="1:4">
      <c r="A507" s="5">
        <v>503</v>
      </c>
      <c r="B507" s="199" t="s">
        <v>4125</v>
      </c>
      <c r="C507" s="321">
        <v>3500000</v>
      </c>
      <c r="D507" s="199" t="s">
        <v>602</v>
      </c>
    </row>
    <row r="508" spans="1:4">
      <c r="A508" s="5">
        <v>504</v>
      </c>
      <c r="B508" s="199" t="s">
        <v>4126</v>
      </c>
      <c r="C508" s="321">
        <v>3500000</v>
      </c>
      <c r="D508" s="199" t="s">
        <v>602</v>
      </c>
    </row>
    <row r="509" spans="1:4">
      <c r="A509" s="5">
        <v>505</v>
      </c>
      <c r="B509" s="199" t="s">
        <v>4127</v>
      </c>
      <c r="C509" s="321">
        <v>3500000</v>
      </c>
      <c r="D509" s="199" t="s">
        <v>602</v>
      </c>
    </row>
    <row r="510" spans="1:4">
      <c r="A510" s="323">
        <f>A509+1</f>
        <v>506</v>
      </c>
      <c r="B510" s="324" t="s">
        <v>4128</v>
      </c>
      <c r="C510" s="321">
        <v>3500000</v>
      </c>
      <c r="D510" s="199" t="s">
        <v>602</v>
      </c>
    </row>
    <row r="511" spans="1:4">
      <c r="A511" s="323">
        <f t="shared" ref="A511:A574" si="0">A510+1</f>
        <v>507</v>
      </c>
      <c r="B511" s="324" t="s">
        <v>4129</v>
      </c>
      <c r="C511" s="325">
        <v>3500000</v>
      </c>
      <c r="D511" s="199" t="s">
        <v>602</v>
      </c>
    </row>
    <row r="512" spans="1:4">
      <c r="A512" s="323">
        <f t="shared" si="0"/>
        <v>508</v>
      </c>
      <c r="B512" s="324" t="s">
        <v>4130</v>
      </c>
      <c r="C512" s="325">
        <v>3500000</v>
      </c>
      <c r="D512" s="199" t="s">
        <v>602</v>
      </c>
    </row>
    <row r="513" spans="1:4">
      <c r="A513" s="323">
        <f t="shared" si="0"/>
        <v>509</v>
      </c>
      <c r="B513" s="324" t="s">
        <v>4131</v>
      </c>
      <c r="C513" s="325">
        <v>3500000</v>
      </c>
      <c r="D513" s="199" t="s">
        <v>602</v>
      </c>
    </row>
    <row r="514" spans="1:4">
      <c r="A514" s="323">
        <f t="shared" si="0"/>
        <v>510</v>
      </c>
      <c r="B514" s="324" t="s">
        <v>4132</v>
      </c>
      <c r="C514" s="325">
        <v>3500000</v>
      </c>
      <c r="D514" s="199" t="s">
        <v>602</v>
      </c>
    </row>
    <row r="515" spans="1:4">
      <c r="A515" s="323">
        <f t="shared" si="0"/>
        <v>511</v>
      </c>
      <c r="B515" s="324" t="s">
        <v>4133</v>
      </c>
      <c r="C515" s="325">
        <v>3500000</v>
      </c>
      <c r="D515" s="199" t="s">
        <v>602</v>
      </c>
    </row>
    <row r="516" spans="1:4">
      <c r="A516" s="323">
        <f t="shared" si="0"/>
        <v>512</v>
      </c>
      <c r="B516" s="324" t="s">
        <v>4134</v>
      </c>
      <c r="C516" s="325">
        <v>3340000</v>
      </c>
      <c r="D516" s="199" t="s">
        <v>602</v>
      </c>
    </row>
    <row r="517" spans="1:4">
      <c r="A517" s="323">
        <f t="shared" si="0"/>
        <v>513</v>
      </c>
      <c r="B517" s="324" t="s">
        <v>4135</v>
      </c>
      <c r="C517" s="325">
        <v>3500000</v>
      </c>
      <c r="D517" s="199" t="s">
        <v>602</v>
      </c>
    </row>
    <row r="518" spans="1:4">
      <c r="A518" s="323">
        <f t="shared" si="0"/>
        <v>514</v>
      </c>
      <c r="B518" s="324" t="s">
        <v>4136</v>
      </c>
      <c r="C518" s="325">
        <v>3500000</v>
      </c>
      <c r="D518" s="199" t="s">
        <v>602</v>
      </c>
    </row>
    <row r="519" spans="1:4">
      <c r="A519" s="323">
        <f t="shared" si="0"/>
        <v>515</v>
      </c>
      <c r="B519" s="324" t="s">
        <v>4137</v>
      </c>
      <c r="C519" s="325">
        <v>3500000</v>
      </c>
      <c r="D519" s="199" t="s">
        <v>602</v>
      </c>
    </row>
    <row r="520" spans="1:4">
      <c r="A520" s="323">
        <f t="shared" si="0"/>
        <v>516</v>
      </c>
      <c r="B520" s="324" t="s">
        <v>4138</v>
      </c>
      <c r="C520" s="325">
        <v>3500000</v>
      </c>
      <c r="D520" s="199" t="s">
        <v>602</v>
      </c>
    </row>
    <row r="521" spans="1:4">
      <c r="A521" s="323">
        <f t="shared" si="0"/>
        <v>517</v>
      </c>
      <c r="B521" s="324" t="s">
        <v>4139</v>
      </c>
      <c r="C521" s="325">
        <v>3500000</v>
      </c>
      <c r="D521" s="199" t="s">
        <v>602</v>
      </c>
    </row>
    <row r="522" spans="1:4">
      <c r="A522" s="323">
        <f t="shared" si="0"/>
        <v>518</v>
      </c>
      <c r="B522" s="324" t="s">
        <v>4140</v>
      </c>
      <c r="C522" s="325">
        <v>3500000</v>
      </c>
      <c r="D522" s="199" t="s">
        <v>602</v>
      </c>
    </row>
    <row r="523" spans="1:4">
      <c r="A523" s="323">
        <f t="shared" si="0"/>
        <v>519</v>
      </c>
      <c r="B523" s="324" t="s">
        <v>4141</v>
      </c>
      <c r="C523" s="325">
        <v>3500000</v>
      </c>
      <c r="D523" s="324" t="s">
        <v>714</v>
      </c>
    </row>
    <row r="524" spans="1:4">
      <c r="A524" s="323">
        <f t="shared" si="0"/>
        <v>520</v>
      </c>
      <c r="B524" s="324" t="s">
        <v>4142</v>
      </c>
      <c r="C524" s="325">
        <v>3500000</v>
      </c>
      <c r="D524" s="324" t="s">
        <v>714</v>
      </c>
    </row>
    <row r="525" spans="1:4">
      <c r="A525" s="323">
        <f t="shared" si="0"/>
        <v>521</v>
      </c>
      <c r="B525" s="324" t="s">
        <v>4143</v>
      </c>
      <c r="C525" s="325">
        <v>3400000</v>
      </c>
      <c r="D525" s="324" t="s">
        <v>714</v>
      </c>
    </row>
    <row r="526" spans="1:4">
      <c r="A526" s="323">
        <f t="shared" si="0"/>
        <v>522</v>
      </c>
      <c r="B526" s="324" t="s">
        <v>4144</v>
      </c>
      <c r="C526" s="325">
        <v>3500000</v>
      </c>
      <c r="D526" s="324" t="s">
        <v>714</v>
      </c>
    </row>
    <row r="527" spans="1:4">
      <c r="A527" s="323">
        <f t="shared" si="0"/>
        <v>523</v>
      </c>
      <c r="B527" s="324" t="s">
        <v>4145</v>
      </c>
      <c r="C527" s="325">
        <v>3500000</v>
      </c>
      <c r="D527" s="324" t="s">
        <v>714</v>
      </c>
    </row>
    <row r="528" spans="1:4">
      <c r="A528" s="323">
        <f t="shared" si="0"/>
        <v>524</v>
      </c>
      <c r="B528" s="324" t="s">
        <v>4146</v>
      </c>
      <c r="C528" s="325">
        <v>3500000</v>
      </c>
      <c r="D528" s="324" t="s">
        <v>714</v>
      </c>
    </row>
    <row r="529" spans="1:4">
      <c r="A529" s="323">
        <f t="shared" si="0"/>
        <v>525</v>
      </c>
      <c r="B529" s="324" t="s">
        <v>4147</v>
      </c>
      <c r="C529" s="325">
        <v>3500000</v>
      </c>
      <c r="D529" s="324" t="s">
        <v>714</v>
      </c>
    </row>
    <row r="530" spans="1:4">
      <c r="A530" s="323">
        <f t="shared" si="0"/>
        <v>526</v>
      </c>
      <c r="B530" s="324" t="s">
        <v>4148</v>
      </c>
      <c r="C530" s="325">
        <v>3500000</v>
      </c>
      <c r="D530" s="324" t="s">
        <v>714</v>
      </c>
    </row>
    <row r="531" spans="1:4">
      <c r="A531" s="323">
        <f t="shared" si="0"/>
        <v>527</v>
      </c>
      <c r="B531" s="324" t="s">
        <v>4149</v>
      </c>
      <c r="C531" s="325">
        <v>3500000</v>
      </c>
      <c r="D531" s="324" t="s">
        <v>714</v>
      </c>
    </row>
    <row r="532" spans="1:4">
      <c r="A532" s="323">
        <f t="shared" si="0"/>
        <v>528</v>
      </c>
      <c r="B532" s="324" t="s">
        <v>4150</v>
      </c>
      <c r="C532" s="325">
        <v>3500000</v>
      </c>
      <c r="D532" s="324" t="s">
        <v>714</v>
      </c>
    </row>
    <row r="533" spans="1:4">
      <c r="A533" s="323">
        <f t="shared" si="0"/>
        <v>529</v>
      </c>
      <c r="B533" s="324" t="s">
        <v>4151</v>
      </c>
      <c r="C533" s="325">
        <v>3500000</v>
      </c>
      <c r="D533" s="324" t="s">
        <v>714</v>
      </c>
    </row>
    <row r="534" spans="1:4">
      <c r="A534" s="323">
        <f t="shared" si="0"/>
        <v>530</v>
      </c>
      <c r="B534" s="324" t="s">
        <v>4152</v>
      </c>
      <c r="C534" s="325">
        <v>3500000</v>
      </c>
      <c r="D534" s="324" t="s">
        <v>714</v>
      </c>
    </row>
    <row r="535" spans="1:4">
      <c r="A535" s="323">
        <f t="shared" si="0"/>
        <v>531</v>
      </c>
      <c r="B535" s="324" t="s">
        <v>4153</v>
      </c>
      <c r="C535" s="325">
        <v>3500000</v>
      </c>
      <c r="D535" s="324" t="s">
        <v>714</v>
      </c>
    </row>
    <row r="536" spans="1:4">
      <c r="A536" s="323">
        <f t="shared" si="0"/>
        <v>532</v>
      </c>
      <c r="B536" s="324" t="s">
        <v>4154</v>
      </c>
      <c r="C536" s="325">
        <v>3500000</v>
      </c>
      <c r="D536" s="324" t="s">
        <v>714</v>
      </c>
    </row>
    <row r="537" spans="1:4">
      <c r="A537" s="323">
        <f t="shared" si="0"/>
        <v>533</v>
      </c>
      <c r="B537" s="324" t="s">
        <v>4155</v>
      </c>
      <c r="C537" s="325">
        <v>3500000</v>
      </c>
      <c r="D537" s="324" t="s">
        <v>714</v>
      </c>
    </row>
    <row r="538" spans="1:4">
      <c r="A538" s="323">
        <f t="shared" si="0"/>
        <v>534</v>
      </c>
      <c r="B538" s="324" t="s">
        <v>4156</v>
      </c>
      <c r="C538" s="325">
        <v>3500000</v>
      </c>
      <c r="D538" s="324" t="s">
        <v>714</v>
      </c>
    </row>
    <row r="539" spans="1:4">
      <c r="A539" s="323">
        <f t="shared" si="0"/>
        <v>535</v>
      </c>
      <c r="B539" s="324" t="s">
        <v>4157</v>
      </c>
      <c r="C539" s="325">
        <v>3500000</v>
      </c>
      <c r="D539" s="324" t="s">
        <v>714</v>
      </c>
    </row>
    <row r="540" spans="1:4">
      <c r="A540" s="323">
        <f t="shared" si="0"/>
        <v>536</v>
      </c>
      <c r="B540" s="324" t="s">
        <v>4158</v>
      </c>
      <c r="C540" s="325">
        <v>3500000</v>
      </c>
      <c r="D540" s="324" t="s">
        <v>714</v>
      </c>
    </row>
    <row r="541" spans="1:4">
      <c r="A541" s="323">
        <f t="shared" si="0"/>
        <v>537</v>
      </c>
      <c r="B541" s="324" t="s">
        <v>4159</v>
      </c>
      <c r="C541" s="325">
        <v>3400000</v>
      </c>
      <c r="D541" s="324" t="s">
        <v>714</v>
      </c>
    </row>
    <row r="542" spans="1:4">
      <c r="A542" s="323">
        <f t="shared" si="0"/>
        <v>538</v>
      </c>
      <c r="B542" s="324" t="s">
        <v>4160</v>
      </c>
      <c r="C542" s="325">
        <v>3500000</v>
      </c>
      <c r="D542" s="324" t="s">
        <v>714</v>
      </c>
    </row>
    <row r="543" spans="1:4">
      <c r="A543" s="323">
        <f t="shared" si="0"/>
        <v>539</v>
      </c>
      <c r="B543" s="324" t="s">
        <v>4161</v>
      </c>
      <c r="C543" s="325">
        <v>3400000</v>
      </c>
      <c r="D543" s="324" t="s">
        <v>34</v>
      </c>
    </row>
    <row r="544" spans="1:4">
      <c r="A544" s="323">
        <f t="shared" si="0"/>
        <v>540</v>
      </c>
      <c r="B544" s="324" t="s">
        <v>4162</v>
      </c>
      <c r="C544" s="325">
        <v>3500000</v>
      </c>
      <c r="D544" s="324" t="s">
        <v>34</v>
      </c>
    </row>
    <row r="545" spans="1:4">
      <c r="A545" s="323">
        <f t="shared" si="0"/>
        <v>541</v>
      </c>
      <c r="B545" s="324" t="s">
        <v>4163</v>
      </c>
      <c r="C545" s="325">
        <v>3500000</v>
      </c>
      <c r="D545" s="324" t="s">
        <v>34</v>
      </c>
    </row>
    <row r="546" spans="1:4">
      <c r="A546" s="323">
        <f t="shared" si="0"/>
        <v>542</v>
      </c>
      <c r="B546" s="324" t="s">
        <v>4164</v>
      </c>
      <c r="C546" s="325">
        <v>3500000</v>
      </c>
      <c r="D546" s="324" t="s">
        <v>34</v>
      </c>
    </row>
    <row r="547" spans="1:4">
      <c r="A547" s="323">
        <f t="shared" si="0"/>
        <v>543</v>
      </c>
      <c r="B547" s="324" t="s">
        <v>4165</v>
      </c>
      <c r="C547" s="325">
        <v>3500000</v>
      </c>
      <c r="D547" s="324" t="s">
        <v>34</v>
      </c>
    </row>
    <row r="548" spans="1:4">
      <c r="A548" s="323">
        <f t="shared" si="0"/>
        <v>544</v>
      </c>
      <c r="B548" s="324" t="s">
        <v>4166</v>
      </c>
      <c r="C548" s="325">
        <v>3500000</v>
      </c>
      <c r="D548" s="324" t="s">
        <v>34</v>
      </c>
    </row>
    <row r="549" spans="1:4">
      <c r="A549" s="323">
        <f t="shared" si="0"/>
        <v>545</v>
      </c>
      <c r="B549" s="324" t="s">
        <v>4167</v>
      </c>
      <c r="C549" s="325">
        <v>3500000</v>
      </c>
      <c r="D549" s="324" t="s">
        <v>34</v>
      </c>
    </row>
    <row r="550" spans="1:4">
      <c r="A550" s="323">
        <f t="shared" si="0"/>
        <v>546</v>
      </c>
      <c r="B550" s="324" t="s">
        <v>4168</v>
      </c>
      <c r="C550" s="325">
        <v>3500000</v>
      </c>
      <c r="D550" s="324" t="s">
        <v>34</v>
      </c>
    </row>
    <row r="551" spans="1:4">
      <c r="A551" s="323">
        <f t="shared" si="0"/>
        <v>547</v>
      </c>
      <c r="B551" s="324" t="s">
        <v>4169</v>
      </c>
      <c r="C551" s="325">
        <v>3500000</v>
      </c>
      <c r="D551" s="324" t="s">
        <v>34</v>
      </c>
    </row>
    <row r="552" spans="1:4">
      <c r="A552" s="323">
        <f t="shared" si="0"/>
        <v>548</v>
      </c>
      <c r="B552" s="324" t="s">
        <v>4170</v>
      </c>
      <c r="C552" s="325">
        <v>3495000</v>
      </c>
      <c r="D552" s="324" t="s">
        <v>34</v>
      </c>
    </row>
    <row r="553" spans="1:4">
      <c r="A553" s="323">
        <f t="shared" si="0"/>
        <v>549</v>
      </c>
      <c r="B553" s="324" t="s">
        <v>4171</v>
      </c>
      <c r="C553" s="325">
        <v>3500000</v>
      </c>
      <c r="D553" s="324" t="s">
        <v>34</v>
      </c>
    </row>
    <row r="554" spans="1:4">
      <c r="A554" s="323">
        <f t="shared" si="0"/>
        <v>550</v>
      </c>
      <c r="B554" s="324" t="s">
        <v>4172</v>
      </c>
      <c r="C554" s="325">
        <v>3500000</v>
      </c>
      <c r="D554" s="324" t="s">
        <v>34</v>
      </c>
    </row>
    <row r="555" spans="1:4">
      <c r="A555" s="323">
        <f t="shared" si="0"/>
        <v>551</v>
      </c>
      <c r="B555" s="324" t="s">
        <v>4173</v>
      </c>
      <c r="C555" s="325">
        <v>3500000</v>
      </c>
      <c r="D555" s="324" t="s">
        <v>34</v>
      </c>
    </row>
    <row r="556" spans="1:4">
      <c r="A556" s="323">
        <f t="shared" si="0"/>
        <v>552</v>
      </c>
      <c r="B556" s="324" t="s">
        <v>4174</v>
      </c>
      <c r="C556" s="325">
        <v>3500000</v>
      </c>
      <c r="D556" s="324" t="s">
        <v>34</v>
      </c>
    </row>
    <row r="557" spans="1:4">
      <c r="A557" s="323">
        <f t="shared" si="0"/>
        <v>553</v>
      </c>
      <c r="B557" s="324" t="s">
        <v>4175</v>
      </c>
      <c r="C557" s="325">
        <v>3500000</v>
      </c>
      <c r="D557" s="324" t="s">
        <v>34</v>
      </c>
    </row>
    <row r="558" spans="1:4">
      <c r="A558" s="323">
        <f t="shared" si="0"/>
        <v>554</v>
      </c>
      <c r="B558" s="324" t="s">
        <v>4176</v>
      </c>
      <c r="C558" s="325">
        <v>3500000</v>
      </c>
      <c r="D558" s="324" t="s">
        <v>34</v>
      </c>
    </row>
    <row r="559" spans="1:4">
      <c r="A559" s="323">
        <f t="shared" si="0"/>
        <v>555</v>
      </c>
      <c r="B559" s="324" t="s">
        <v>4177</v>
      </c>
      <c r="C559" s="325">
        <v>3500000</v>
      </c>
      <c r="D559" s="324" t="s">
        <v>34</v>
      </c>
    </row>
    <row r="560" spans="1:4">
      <c r="A560" s="323">
        <f t="shared" si="0"/>
        <v>556</v>
      </c>
      <c r="B560" s="324" t="s">
        <v>4178</v>
      </c>
      <c r="C560" s="325">
        <v>3500000</v>
      </c>
      <c r="D560" s="324" t="s">
        <v>34</v>
      </c>
    </row>
    <row r="561" spans="1:4">
      <c r="A561" s="323">
        <f t="shared" si="0"/>
        <v>557</v>
      </c>
      <c r="B561" s="324" t="s">
        <v>4179</v>
      </c>
      <c r="C561" s="325">
        <v>3500000</v>
      </c>
      <c r="D561" s="324" t="s">
        <v>34</v>
      </c>
    </row>
    <row r="562" spans="1:4">
      <c r="A562" s="323">
        <f t="shared" si="0"/>
        <v>558</v>
      </c>
      <c r="B562" s="324" t="s">
        <v>4180</v>
      </c>
      <c r="C562" s="325">
        <v>3100000</v>
      </c>
      <c r="D562" s="324" t="s">
        <v>34</v>
      </c>
    </row>
    <row r="563" spans="1:4">
      <c r="A563" s="323">
        <f t="shared" si="0"/>
        <v>559</v>
      </c>
      <c r="B563" s="324" t="s">
        <v>4181</v>
      </c>
      <c r="C563" s="325">
        <v>3500000</v>
      </c>
      <c r="D563" s="324" t="s">
        <v>34</v>
      </c>
    </row>
    <row r="564" spans="1:4">
      <c r="A564" s="323">
        <f t="shared" si="0"/>
        <v>560</v>
      </c>
      <c r="B564" s="324" t="s">
        <v>4182</v>
      </c>
      <c r="C564" s="325">
        <v>3300000</v>
      </c>
      <c r="D564" s="324" t="s">
        <v>34</v>
      </c>
    </row>
    <row r="565" spans="1:4">
      <c r="A565" s="323">
        <f t="shared" si="0"/>
        <v>561</v>
      </c>
      <c r="B565" s="324" t="s">
        <v>4183</v>
      </c>
      <c r="C565" s="325">
        <v>3500000</v>
      </c>
      <c r="D565" s="324" t="s">
        <v>34</v>
      </c>
    </row>
    <row r="566" spans="1:4">
      <c r="A566" s="323">
        <f t="shared" si="0"/>
        <v>562</v>
      </c>
      <c r="B566" s="324" t="s">
        <v>4184</v>
      </c>
      <c r="C566" s="325">
        <v>3500000</v>
      </c>
      <c r="D566" s="324" t="s">
        <v>34</v>
      </c>
    </row>
    <row r="567" spans="1:4">
      <c r="A567" s="323">
        <f t="shared" si="0"/>
        <v>563</v>
      </c>
      <c r="B567" s="324" t="s">
        <v>4185</v>
      </c>
      <c r="C567" s="325">
        <v>3500000</v>
      </c>
      <c r="D567" s="324" t="s">
        <v>34</v>
      </c>
    </row>
    <row r="568" spans="1:4">
      <c r="A568" s="323">
        <f t="shared" si="0"/>
        <v>564</v>
      </c>
      <c r="B568" s="324" t="s">
        <v>4186</v>
      </c>
      <c r="C568" s="325">
        <v>3500000</v>
      </c>
      <c r="D568" s="324" t="s">
        <v>34</v>
      </c>
    </row>
    <row r="569" spans="1:4">
      <c r="A569" s="323">
        <f t="shared" si="0"/>
        <v>565</v>
      </c>
      <c r="B569" s="324" t="s">
        <v>4187</v>
      </c>
      <c r="C569" s="325">
        <v>3200000</v>
      </c>
      <c r="D569" s="324" t="s">
        <v>34</v>
      </c>
    </row>
    <row r="570" spans="1:4">
      <c r="A570" s="323">
        <f t="shared" si="0"/>
        <v>566</v>
      </c>
      <c r="B570" s="324" t="s">
        <v>4188</v>
      </c>
      <c r="C570" s="325">
        <v>3500000</v>
      </c>
      <c r="D570" s="324" t="s">
        <v>34</v>
      </c>
    </row>
    <row r="571" spans="1:4">
      <c r="A571" s="323">
        <f t="shared" si="0"/>
        <v>567</v>
      </c>
      <c r="B571" s="324" t="s">
        <v>4189</v>
      </c>
      <c r="C571" s="325">
        <v>3500000</v>
      </c>
      <c r="D571" s="324" t="s">
        <v>34</v>
      </c>
    </row>
    <row r="572" spans="1:4">
      <c r="A572" s="323">
        <f t="shared" si="0"/>
        <v>568</v>
      </c>
      <c r="B572" s="324" t="s">
        <v>4190</v>
      </c>
      <c r="C572" s="325">
        <v>3500000</v>
      </c>
      <c r="D572" s="324" t="s">
        <v>34</v>
      </c>
    </row>
    <row r="573" spans="1:4">
      <c r="A573" s="323">
        <f t="shared" si="0"/>
        <v>569</v>
      </c>
      <c r="B573" s="324" t="s">
        <v>4191</v>
      </c>
      <c r="C573" s="325">
        <v>3500000</v>
      </c>
      <c r="D573" s="324" t="s">
        <v>34</v>
      </c>
    </row>
    <row r="574" spans="1:4">
      <c r="A574" s="323">
        <f t="shared" si="0"/>
        <v>570</v>
      </c>
      <c r="B574" s="324" t="s">
        <v>4192</v>
      </c>
      <c r="C574" s="325">
        <v>3400000</v>
      </c>
      <c r="D574" s="324" t="s">
        <v>34</v>
      </c>
    </row>
    <row r="575" spans="1:4">
      <c r="A575" s="323">
        <f t="shared" ref="A575:A617" si="1">A574+1</f>
        <v>571</v>
      </c>
      <c r="B575" s="324" t="s">
        <v>4193</v>
      </c>
      <c r="C575" s="325">
        <v>3500000</v>
      </c>
      <c r="D575" s="323" t="s">
        <v>2949</v>
      </c>
    </row>
    <row r="576" spans="1:4">
      <c r="A576" s="323">
        <f t="shared" si="1"/>
        <v>572</v>
      </c>
      <c r="B576" s="324" t="s">
        <v>4194</v>
      </c>
      <c r="C576" s="325">
        <v>3500000</v>
      </c>
      <c r="D576" s="323" t="s">
        <v>2949</v>
      </c>
    </row>
    <row r="577" spans="1:4">
      <c r="A577" s="323">
        <f t="shared" si="1"/>
        <v>573</v>
      </c>
      <c r="B577" s="324" t="s">
        <v>4195</v>
      </c>
      <c r="C577" s="325">
        <v>3500000</v>
      </c>
      <c r="D577" s="323" t="s">
        <v>2949</v>
      </c>
    </row>
    <row r="578" spans="1:4">
      <c r="A578" s="323">
        <f t="shared" si="1"/>
        <v>574</v>
      </c>
      <c r="B578" s="324" t="s">
        <v>4196</v>
      </c>
      <c r="C578" s="325">
        <v>3500000</v>
      </c>
      <c r="D578" s="323" t="s">
        <v>2949</v>
      </c>
    </row>
    <row r="579" spans="1:4">
      <c r="A579" s="323">
        <f t="shared" si="1"/>
        <v>575</v>
      </c>
      <c r="B579" s="324" t="s">
        <v>4197</v>
      </c>
      <c r="C579" s="325">
        <v>3300000</v>
      </c>
      <c r="D579" s="323" t="s">
        <v>2949</v>
      </c>
    </row>
    <row r="580" spans="1:4">
      <c r="A580" s="323">
        <f t="shared" si="1"/>
        <v>576</v>
      </c>
      <c r="B580" s="324" t="s">
        <v>4198</v>
      </c>
      <c r="C580" s="325">
        <v>3500000</v>
      </c>
      <c r="D580" s="323" t="s">
        <v>2949</v>
      </c>
    </row>
    <row r="581" spans="1:4">
      <c r="A581" s="323">
        <f t="shared" si="1"/>
        <v>577</v>
      </c>
      <c r="B581" s="324" t="s">
        <v>4199</v>
      </c>
      <c r="C581" s="325">
        <v>3500000</v>
      </c>
      <c r="D581" s="323" t="s">
        <v>2949</v>
      </c>
    </row>
    <row r="582" spans="1:4">
      <c r="A582" s="323">
        <f t="shared" si="1"/>
        <v>578</v>
      </c>
      <c r="B582" s="324" t="s">
        <v>4200</v>
      </c>
      <c r="C582" s="325">
        <v>3500000</v>
      </c>
      <c r="D582" s="323" t="s">
        <v>2949</v>
      </c>
    </row>
    <row r="583" spans="1:4">
      <c r="A583" s="323">
        <f t="shared" si="1"/>
        <v>579</v>
      </c>
      <c r="B583" s="324" t="s">
        <v>4201</v>
      </c>
      <c r="C583" s="325">
        <v>3500000</v>
      </c>
      <c r="D583" s="323" t="s">
        <v>2949</v>
      </c>
    </row>
    <row r="584" spans="1:4">
      <c r="A584" s="323">
        <f t="shared" si="1"/>
        <v>580</v>
      </c>
      <c r="B584" s="324" t="s">
        <v>4202</v>
      </c>
      <c r="C584" s="325">
        <v>3500000</v>
      </c>
      <c r="D584" s="323" t="s">
        <v>2949</v>
      </c>
    </row>
    <row r="585" spans="1:4">
      <c r="A585" s="323">
        <f t="shared" si="1"/>
        <v>581</v>
      </c>
      <c r="B585" s="324" t="s">
        <v>4203</v>
      </c>
      <c r="C585" s="325">
        <v>3500000</v>
      </c>
      <c r="D585" s="323" t="s">
        <v>2949</v>
      </c>
    </row>
    <row r="586" spans="1:4">
      <c r="A586" s="323">
        <f t="shared" si="1"/>
        <v>582</v>
      </c>
      <c r="B586" s="324" t="s">
        <v>4204</v>
      </c>
      <c r="C586" s="325">
        <v>3300000</v>
      </c>
      <c r="D586" s="323" t="s">
        <v>2949</v>
      </c>
    </row>
    <row r="587" spans="1:4">
      <c r="A587" s="323">
        <f t="shared" si="1"/>
        <v>583</v>
      </c>
      <c r="B587" s="324" t="s">
        <v>4205</v>
      </c>
      <c r="C587" s="325">
        <v>3500000</v>
      </c>
      <c r="D587" s="323" t="s">
        <v>2949</v>
      </c>
    </row>
    <row r="588" spans="1:4">
      <c r="A588" s="323">
        <f t="shared" si="1"/>
        <v>584</v>
      </c>
      <c r="B588" s="324" t="s">
        <v>4206</v>
      </c>
      <c r="C588" s="325">
        <v>3500000</v>
      </c>
      <c r="D588" s="323" t="s">
        <v>2949</v>
      </c>
    </row>
    <row r="589" spans="1:4">
      <c r="A589" s="323">
        <f t="shared" si="1"/>
        <v>585</v>
      </c>
      <c r="B589" s="324" t="s">
        <v>4207</v>
      </c>
      <c r="C589" s="325">
        <v>3500000</v>
      </c>
      <c r="D589" s="323" t="s">
        <v>2949</v>
      </c>
    </row>
    <row r="590" spans="1:4">
      <c r="A590" s="323">
        <f t="shared" si="1"/>
        <v>586</v>
      </c>
      <c r="B590" s="324" t="s">
        <v>4208</v>
      </c>
      <c r="C590" s="325">
        <v>3500000</v>
      </c>
      <c r="D590" s="323" t="s">
        <v>2949</v>
      </c>
    </row>
    <row r="591" spans="1:4">
      <c r="A591" s="323">
        <f t="shared" si="1"/>
        <v>587</v>
      </c>
      <c r="B591" s="324" t="s">
        <v>4209</v>
      </c>
      <c r="C591" s="325">
        <v>3500000</v>
      </c>
      <c r="D591" s="323" t="s">
        <v>2949</v>
      </c>
    </row>
    <row r="592" spans="1:4">
      <c r="A592" s="323">
        <f t="shared" si="1"/>
        <v>588</v>
      </c>
      <c r="B592" s="324" t="s">
        <v>4210</v>
      </c>
      <c r="C592" s="325">
        <v>3500000</v>
      </c>
      <c r="D592" s="323" t="s">
        <v>2949</v>
      </c>
    </row>
    <row r="593" spans="1:4">
      <c r="A593" s="323">
        <f t="shared" si="1"/>
        <v>589</v>
      </c>
      <c r="B593" s="324" t="s">
        <v>4211</v>
      </c>
      <c r="C593" s="325">
        <v>3500000</v>
      </c>
      <c r="D593" s="323" t="s">
        <v>2949</v>
      </c>
    </row>
    <row r="594" spans="1:4">
      <c r="A594" s="323">
        <f t="shared" si="1"/>
        <v>590</v>
      </c>
      <c r="B594" s="324" t="s">
        <v>4212</v>
      </c>
      <c r="C594" s="325">
        <v>3500000</v>
      </c>
      <c r="D594" s="323" t="s">
        <v>2949</v>
      </c>
    </row>
    <row r="595" spans="1:4">
      <c r="A595" s="323">
        <f t="shared" si="1"/>
        <v>591</v>
      </c>
      <c r="B595" s="324" t="s">
        <v>4213</v>
      </c>
      <c r="C595" s="325">
        <v>3500000</v>
      </c>
      <c r="D595" s="323" t="s">
        <v>2949</v>
      </c>
    </row>
    <row r="596" spans="1:4">
      <c r="A596" s="323">
        <f t="shared" si="1"/>
        <v>592</v>
      </c>
      <c r="B596" s="324" t="s">
        <v>4214</v>
      </c>
      <c r="C596" s="325">
        <v>3500000</v>
      </c>
      <c r="D596" s="323" t="s">
        <v>2949</v>
      </c>
    </row>
    <row r="597" spans="1:4">
      <c r="A597" s="323">
        <f t="shared" si="1"/>
        <v>593</v>
      </c>
      <c r="B597" s="324" t="s">
        <v>4215</v>
      </c>
      <c r="C597" s="325">
        <v>3500000</v>
      </c>
      <c r="D597" s="323" t="s">
        <v>2949</v>
      </c>
    </row>
    <row r="598" spans="1:4">
      <c r="A598" s="323">
        <f t="shared" si="1"/>
        <v>594</v>
      </c>
      <c r="B598" s="324" t="s">
        <v>4216</v>
      </c>
      <c r="C598" s="325">
        <v>3500000</v>
      </c>
      <c r="D598" s="323" t="s">
        <v>2949</v>
      </c>
    </row>
    <row r="599" spans="1:4">
      <c r="A599" s="323">
        <f t="shared" si="1"/>
        <v>595</v>
      </c>
      <c r="B599" s="324" t="s">
        <v>4217</v>
      </c>
      <c r="C599" s="325">
        <v>3500000</v>
      </c>
      <c r="D599" s="323" t="s">
        <v>2949</v>
      </c>
    </row>
    <row r="600" spans="1:4">
      <c r="A600" s="323">
        <f t="shared" si="1"/>
        <v>596</v>
      </c>
      <c r="B600" s="324" t="s">
        <v>4218</v>
      </c>
      <c r="C600" s="325">
        <v>3500000</v>
      </c>
      <c r="D600" s="323" t="s">
        <v>2949</v>
      </c>
    </row>
    <row r="601" spans="1:4">
      <c r="A601" s="323">
        <f t="shared" si="1"/>
        <v>597</v>
      </c>
      <c r="B601" s="324" t="s">
        <v>4219</v>
      </c>
      <c r="C601" s="325">
        <v>3500000</v>
      </c>
      <c r="D601" s="323" t="s">
        <v>2949</v>
      </c>
    </row>
    <row r="602" spans="1:4">
      <c r="A602" s="323">
        <f t="shared" si="1"/>
        <v>598</v>
      </c>
      <c r="B602" s="324" t="s">
        <v>4220</v>
      </c>
      <c r="C602" s="325">
        <v>3500000</v>
      </c>
      <c r="D602" s="323" t="s">
        <v>2949</v>
      </c>
    </row>
    <row r="603" spans="1:4">
      <c r="A603" s="323">
        <f t="shared" si="1"/>
        <v>599</v>
      </c>
      <c r="B603" s="324" t="s">
        <v>4221</v>
      </c>
      <c r="C603" s="325">
        <v>3500000</v>
      </c>
      <c r="D603" s="323" t="s">
        <v>2949</v>
      </c>
    </row>
    <row r="604" spans="1:4">
      <c r="A604" s="323">
        <f t="shared" si="1"/>
        <v>600</v>
      </c>
      <c r="B604" s="324" t="s">
        <v>4222</v>
      </c>
      <c r="C604" s="325">
        <v>3500000</v>
      </c>
      <c r="D604" s="323" t="s">
        <v>2949</v>
      </c>
    </row>
    <row r="605" spans="1:4">
      <c r="A605" s="323">
        <f t="shared" si="1"/>
        <v>601</v>
      </c>
      <c r="B605" s="324" t="s">
        <v>4223</v>
      </c>
      <c r="C605" s="325">
        <v>3500000</v>
      </c>
      <c r="D605" s="323" t="s">
        <v>2949</v>
      </c>
    </row>
    <row r="606" spans="1:4">
      <c r="A606" s="323">
        <f t="shared" si="1"/>
        <v>602</v>
      </c>
      <c r="B606" s="324" t="s">
        <v>4224</v>
      </c>
      <c r="C606" s="325">
        <v>3500000</v>
      </c>
      <c r="D606" s="323" t="s">
        <v>2949</v>
      </c>
    </row>
    <row r="607" spans="1:4">
      <c r="A607" s="323">
        <f t="shared" si="1"/>
        <v>603</v>
      </c>
      <c r="B607" s="324" t="s">
        <v>4225</v>
      </c>
      <c r="C607" s="325">
        <v>3500000</v>
      </c>
      <c r="D607" s="323" t="s">
        <v>2949</v>
      </c>
    </row>
    <row r="608" spans="1:4">
      <c r="A608" s="323">
        <f t="shared" si="1"/>
        <v>604</v>
      </c>
      <c r="B608" s="324" t="s">
        <v>4226</v>
      </c>
      <c r="C608" s="325">
        <v>3290000</v>
      </c>
      <c r="D608" s="323" t="s">
        <v>2949</v>
      </c>
    </row>
    <row r="609" spans="1:4">
      <c r="A609" s="323">
        <f t="shared" si="1"/>
        <v>605</v>
      </c>
      <c r="B609" s="324" t="s">
        <v>4227</v>
      </c>
      <c r="C609" s="325">
        <v>3500000</v>
      </c>
      <c r="D609" s="323" t="s">
        <v>2949</v>
      </c>
    </row>
    <row r="610" spans="1:4">
      <c r="A610" s="323">
        <f t="shared" si="1"/>
        <v>606</v>
      </c>
      <c r="B610" s="324" t="s">
        <v>4228</v>
      </c>
      <c r="C610" s="325">
        <v>3500000</v>
      </c>
      <c r="D610" s="323" t="s">
        <v>2949</v>
      </c>
    </row>
    <row r="611" spans="1:4">
      <c r="A611" s="323">
        <f t="shared" si="1"/>
        <v>607</v>
      </c>
      <c r="B611" s="324" t="s">
        <v>4229</v>
      </c>
      <c r="C611" s="325">
        <v>3500000</v>
      </c>
      <c r="D611" s="323" t="s">
        <v>2949</v>
      </c>
    </row>
    <row r="612" spans="1:4">
      <c r="A612" s="323">
        <f t="shared" si="1"/>
        <v>608</v>
      </c>
      <c r="B612" s="324" t="s">
        <v>4230</v>
      </c>
      <c r="C612" s="325">
        <v>3500000</v>
      </c>
      <c r="D612" s="323" t="s">
        <v>2949</v>
      </c>
    </row>
    <row r="613" spans="1:4">
      <c r="A613" s="323">
        <f t="shared" si="1"/>
        <v>609</v>
      </c>
      <c r="B613" s="324" t="s">
        <v>4231</v>
      </c>
      <c r="C613" s="325">
        <v>3500000</v>
      </c>
      <c r="D613" s="323" t="s">
        <v>2949</v>
      </c>
    </row>
    <row r="614" spans="1:4">
      <c r="A614" s="323">
        <f t="shared" si="1"/>
        <v>610</v>
      </c>
      <c r="B614" s="324" t="s">
        <v>4232</v>
      </c>
      <c r="C614" s="325">
        <v>3500000</v>
      </c>
      <c r="D614" s="323" t="s">
        <v>2949</v>
      </c>
    </row>
    <row r="615" spans="1:4">
      <c r="A615" s="323">
        <f t="shared" si="1"/>
        <v>611</v>
      </c>
      <c r="B615" s="324" t="s">
        <v>4233</v>
      </c>
      <c r="C615" s="325">
        <v>3200000</v>
      </c>
      <c r="D615" s="323" t="s">
        <v>2949</v>
      </c>
    </row>
    <row r="616" spans="1:4">
      <c r="A616" s="323">
        <f t="shared" si="1"/>
        <v>612</v>
      </c>
      <c r="B616" s="324" t="s">
        <v>4234</v>
      </c>
      <c r="C616" s="325">
        <v>3500000</v>
      </c>
      <c r="D616" s="323" t="s">
        <v>2949</v>
      </c>
    </row>
    <row r="617" spans="1:4">
      <c r="A617" s="323">
        <f t="shared" si="1"/>
        <v>613</v>
      </c>
      <c r="B617" s="324" t="s">
        <v>4235</v>
      </c>
      <c r="C617" s="325">
        <v>3500000</v>
      </c>
      <c r="D617" s="323" t="s">
        <v>2949</v>
      </c>
    </row>
  </sheetData>
  <mergeCells count="4">
    <mergeCell ref="A1:A4"/>
    <mergeCell ref="C1:D1"/>
    <mergeCell ref="C2:D2"/>
    <mergeCell ref="C3:D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91"/>
  <sheetViews>
    <sheetView showGridLines="0" zoomScale="70" zoomScaleNormal="70" workbookViewId="0">
      <pane ySplit="4" topLeftCell="A5" activePane="bottomLeft" state="frozenSplit"/>
      <selection pane="bottomLeft" activeCell="C4" sqref="C4"/>
    </sheetView>
  </sheetViews>
  <sheetFormatPr baseColWidth="10" defaultRowHeight="12"/>
  <cols>
    <col min="1" max="1" width="4.42578125" style="26" bestFit="1" customWidth="1"/>
    <col min="2" max="2" width="42.42578125" style="26" customWidth="1"/>
    <col min="3" max="3" width="39.42578125" style="26" customWidth="1"/>
    <col min="4" max="4" width="18.42578125" style="28" customWidth="1"/>
    <col min="5" max="5" width="14.5703125" style="83" bestFit="1" customWidth="1"/>
    <col min="6" max="6" width="17.85546875" style="26" customWidth="1"/>
    <col min="7" max="16384" width="11.42578125" style="26"/>
  </cols>
  <sheetData>
    <row r="1" spans="1:6">
      <c r="A1" s="73" t="s">
        <v>14</v>
      </c>
      <c r="B1" s="33" t="s">
        <v>37</v>
      </c>
      <c r="C1" s="277" t="s">
        <v>26</v>
      </c>
      <c r="D1" s="277"/>
      <c r="E1" s="277"/>
      <c r="F1" s="277"/>
    </row>
    <row r="2" spans="1:6">
      <c r="A2" s="73" t="s">
        <v>14</v>
      </c>
      <c r="B2" s="33" t="s">
        <v>16</v>
      </c>
      <c r="C2" s="278" t="s">
        <v>32</v>
      </c>
      <c r="D2" s="278"/>
      <c r="E2" s="278"/>
      <c r="F2" s="278"/>
    </row>
    <row r="3" spans="1:6">
      <c r="A3" s="73" t="s">
        <v>14</v>
      </c>
      <c r="B3" s="33" t="s">
        <v>17</v>
      </c>
      <c r="C3" s="278" t="s">
        <v>4459</v>
      </c>
      <c r="D3" s="278"/>
      <c r="E3" s="278"/>
      <c r="F3" s="278"/>
    </row>
    <row r="4" spans="1:6">
      <c r="A4" s="73" t="s">
        <v>14</v>
      </c>
      <c r="B4" s="27" t="s">
        <v>38</v>
      </c>
      <c r="C4" s="27" t="s">
        <v>18</v>
      </c>
      <c r="D4" s="27" t="s">
        <v>39</v>
      </c>
      <c r="E4" s="74" t="s">
        <v>40</v>
      </c>
      <c r="F4" s="27" t="s">
        <v>12</v>
      </c>
    </row>
    <row r="5" spans="1:6">
      <c r="A5" s="21">
        <v>1</v>
      </c>
      <c r="B5" s="59"/>
      <c r="C5" s="21"/>
      <c r="D5" s="45"/>
      <c r="E5" s="75"/>
      <c r="F5" s="76"/>
    </row>
    <row r="6" spans="1:6">
      <c r="A6" s="21">
        <v>2</v>
      </c>
      <c r="B6" s="59"/>
      <c r="C6" s="21"/>
      <c r="D6" s="45"/>
      <c r="E6" s="75"/>
      <c r="F6" s="76"/>
    </row>
    <row r="7" spans="1:6" ht="15.75" customHeight="1">
      <c r="A7" s="21">
        <v>3</v>
      </c>
      <c r="B7" s="109"/>
      <c r="C7" s="21"/>
      <c r="D7" s="45"/>
      <c r="E7" s="110"/>
      <c r="F7" s="76"/>
    </row>
    <row r="8" spans="1:6">
      <c r="A8" s="21">
        <v>4</v>
      </c>
      <c r="B8" s="109"/>
      <c r="C8" s="21"/>
      <c r="D8" s="45"/>
      <c r="E8" s="110"/>
      <c r="F8" s="76"/>
    </row>
    <row r="9" spans="1:6">
      <c r="A9" s="21">
        <v>5</v>
      </c>
      <c r="B9" s="109"/>
      <c r="C9" s="21"/>
      <c r="D9" s="45"/>
      <c r="E9" s="110"/>
      <c r="F9" s="76"/>
    </row>
    <row r="10" spans="1:6">
      <c r="A10" s="21">
        <v>6</v>
      </c>
      <c r="B10" s="21"/>
      <c r="C10" s="21"/>
      <c r="D10" s="45"/>
      <c r="E10" s="75"/>
      <c r="F10" s="76"/>
    </row>
    <row r="11" spans="1:6">
      <c r="A11" s="21">
        <v>7</v>
      </c>
      <c r="B11" s="21"/>
      <c r="C11" s="21"/>
      <c r="D11" s="45"/>
      <c r="E11" s="75"/>
      <c r="F11" s="76"/>
    </row>
    <row r="12" spans="1:6">
      <c r="A12" s="21">
        <v>8</v>
      </c>
      <c r="B12" s="21"/>
      <c r="C12" s="21"/>
      <c r="D12" s="45"/>
      <c r="E12" s="75"/>
      <c r="F12" s="76"/>
    </row>
    <row r="13" spans="1:6">
      <c r="A13" s="21">
        <v>9</v>
      </c>
      <c r="B13" s="21"/>
      <c r="C13" s="21"/>
      <c r="D13" s="45"/>
      <c r="E13" s="75"/>
      <c r="F13" s="76"/>
    </row>
    <row r="14" spans="1:6">
      <c r="A14" s="21">
        <v>10</v>
      </c>
      <c r="B14" s="21"/>
      <c r="C14" s="21"/>
      <c r="D14" s="45"/>
      <c r="E14" s="75"/>
      <c r="F14" s="76"/>
    </row>
    <row r="15" spans="1:6">
      <c r="A15" s="21">
        <v>11</v>
      </c>
      <c r="B15" s="21"/>
      <c r="C15" s="21"/>
      <c r="D15" s="45"/>
      <c r="E15" s="75"/>
      <c r="F15" s="77"/>
    </row>
    <row r="16" spans="1:6" ht="15.75" customHeight="1">
      <c r="A16" s="21">
        <v>12</v>
      </c>
      <c r="B16" s="111"/>
      <c r="C16" s="21"/>
      <c r="D16" s="45"/>
      <c r="E16" s="110"/>
      <c r="F16" s="76"/>
    </row>
    <row r="17" spans="1:6">
      <c r="A17" s="21">
        <v>13</v>
      </c>
      <c r="B17" s="111"/>
      <c r="C17" s="21"/>
      <c r="D17" s="45"/>
      <c r="E17" s="110"/>
      <c r="F17" s="76"/>
    </row>
    <row r="18" spans="1:6">
      <c r="A18" s="21">
        <v>14</v>
      </c>
      <c r="B18" s="111"/>
      <c r="C18" s="21"/>
      <c r="D18" s="45"/>
      <c r="E18" s="110"/>
      <c r="F18" s="76"/>
    </row>
    <row r="19" spans="1:6">
      <c r="A19" s="21">
        <v>15</v>
      </c>
      <c r="B19" s="111"/>
      <c r="C19" s="21"/>
      <c r="D19" s="45"/>
      <c r="E19" s="110"/>
      <c r="F19" s="76"/>
    </row>
    <row r="20" spans="1:6">
      <c r="A20" s="21">
        <v>16</v>
      </c>
      <c r="B20" s="111"/>
      <c r="C20" s="21"/>
      <c r="D20" s="45"/>
      <c r="E20" s="110"/>
      <c r="F20" s="76"/>
    </row>
    <row r="21" spans="1:6">
      <c r="A21" s="21">
        <v>17</v>
      </c>
      <c r="B21" s="112"/>
      <c r="C21" s="102"/>
      <c r="D21" s="114"/>
      <c r="E21" s="107"/>
      <c r="F21" s="115"/>
    </row>
    <row r="22" spans="1:6">
      <c r="A22" s="21">
        <v>18</v>
      </c>
      <c r="B22" s="111"/>
      <c r="C22" s="21"/>
      <c r="D22" s="45"/>
      <c r="E22" s="110"/>
      <c r="F22" s="76"/>
    </row>
    <row r="23" spans="1:6">
      <c r="A23" s="21">
        <v>19</v>
      </c>
      <c r="B23" s="111"/>
      <c r="C23" s="21"/>
      <c r="D23" s="45"/>
      <c r="E23" s="110"/>
      <c r="F23" s="76"/>
    </row>
    <row r="24" spans="1:6">
      <c r="A24" s="21">
        <v>20</v>
      </c>
      <c r="B24" s="111"/>
      <c r="C24" s="21"/>
      <c r="D24" s="45"/>
      <c r="E24" s="110"/>
      <c r="F24" s="76"/>
    </row>
    <row r="25" spans="1:6">
      <c r="A25" s="21">
        <f>+A24+1</f>
        <v>21</v>
      </c>
      <c r="B25" s="21"/>
      <c r="C25" s="21"/>
      <c r="D25" s="45"/>
      <c r="E25" s="75"/>
      <c r="F25" s="76"/>
    </row>
    <row r="26" spans="1:6" s="17" customFormat="1" ht="15">
      <c r="A26" s="30">
        <f t="shared" ref="A26:A89" si="0">+A25+1</f>
        <v>22</v>
      </c>
      <c r="B26" s="78"/>
      <c r="C26" s="21"/>
      <c r="D26" s="45"/>
      <c r="E26" s="79"/>
      <c r="F26" s="43"/>
    </row>
    <row r="27" spans="1:6" ht="12.75">
      <c r="A27" s="30">
        <f t="shared" si="0"/>
        <v>23</v>
      </c>
      <c r="B27" s="21"/>
      <c r="C27" s="21"/>
      <c r="D27" s="45"/>
      <c r="E27" s="75"/>
      <c r="F27" s="76"/>
    </row>
    <row r="28" spans="1:6" ht="12.75">
      <c r="A28" s="30">
        <f t="shared" si="0"/>
        <v>24</v>
      </c>
      <c r="B28" s="21"/>
      <c r="C28" s="21"/>
      <c r="D28" s="45"/>
      <c r="E28" s="75"/>
      <c r="F28" s="76"/>
    </row>
    <row r="29" spans="1:6" ht="12.75">
      <c r="A29" s="30">
        <f t="shared" si="0"/>
        <v>25</v>
      </c>
      <c r="B29" s="21"/>
      <c r="C29" s="21"/>
      <c r="D29" s="45"/>
      <c r="E29" s="75"/>
      <c r="F29" s="76"/>
    </row>
    <row r="30" spans="1:6" ht="12.75">
      <c r="A30" s="30">
        <f t="shared" si="0"/>
        <v>26</v>
      </c>
      <c r="B30" s="111"/>
      <c r="C30" s="21"/>
      <c r="D30" s="45"/>
      <c r="E30" s="110"/>
      <c r="F30" s="76"/>
    </row>
    <row r="31" spans="1:6" ht="12.75">
      <c r="A31" s="30">
        <f t="shared" si="0"/>
        <v>27</v>
      </c>
      <c r="B31" s="111"/>
      <c r="C31" s="21"/>
      <c r="D31" s="45"/>
      <c r="E31" s="110"/>
      <c r="F31" s="76"/>
    </row>
    <row r="32" spans="1:6" ht="12.75">
      <c r="A32" s="30">
        <f t="shared" si="0"/>
        <v>28</v>
      </c>
      <c r="B32" s="111"/>
      <c r="C32" s="21"/>
      <c r="D32" s="45"/>
      <c r="E32" s="110"/>
      <c r="F32" s="76"/>
    </row>
    <row r="33" spans="1:6" ht="12.75">
      <c r="A33" s="30">
        <f t="shared" si="0"/>
        <v>29</v>
      </c>
      <c r="B33" s="111"/>
      <c r="C33" s="21"/>
      <c r="D33" s="45"/>
      <c r="E33" s="110"/>
      <c r="F33" s="76"/>
    </row>
    <row r="34" spans="1:6" ht="12.75">
      <c r="A34" s="30">
        <f t="shared" si="0"/>
        <v>30</v>
      </c>
      <c r="B34" s="111"/>
      <c r="C34" s="21"/>
      <c r="D34" s="45"/>
      <c r="E34" s="110"/>
      <c r="F34" s="76"/>
    </row>
    <row r="35" spans="1:6" ht="12.75">
      <c r="A35" s="30">
        <f t="shared" si="0"/>
        <v>31</v>
      </c>
      <c r="B35" s="111"/>
      <c r="C35" s="21"/>
      <c r="D35" s="45"/>
      <c r="E35" s="110"/>
      <c r="F35" s="76"/>
    </row>
    <row r="36" spans="1:6" ht="12.75">
      <c r="A36" s="30">
        <f t="shared" si="0"/>
        <v>32</v>
      </c>
      <c r="B36" s="111"/>
      <c r="C36" s="21"/>
      <c r="D36" s="45"/>
      <c r="E36" s="110"/>
      <c r="F36" s="76"/>
    </row>
    <row r="37" spans="1:6" ht="12.75">
      <c r="A37" s="30">
        <f t="shared" si="0"/>
        <v>33</v>
      </c>
      <c r="B37" s="21"/>
      <c r="C37" s="21"/>
      <c r="D37" s="45"/>
      <c r="E37" s="75"/>
      <c r="F37" s="76"/>
    </row>
    <row r="38" spans="1:6" ht="12.75">
      <c r="A38" s="30">
        <f t="shared" si="0"/>
        <v>34</v>
      </c>
      <c r="B38" s="21"/>
      <c r="C38" s="21"/>
      <c r="D38" s="45"/>
      <c r="E38" s="75"/>
      <c r="F38" s="76"/>
    </row>
    <row r="39" spans="1:6" ht="12.75">
      <c r="A39" s="30">
        <f t="shared" si="0"/>
        <v>35</v>
      </c>
      <c r="B39" s="21"/>
      <c r="C39" s="21"/>
      <c r="D39" s="45"/>
      <c r="E39" s="75"/>
      <c r="F39" s="76"/>
    </row>
    <row r="40" spans="1:6" ht="12.75">
      <c r="A40" s="30">
        <f t="shared" si="0"/>
        <v>36</v>
      </c>
      <c r="B40" s="21"/>
      <c r="C40" s="21"/>
      <c r="D40" s="45"/>
      <c r="E40" s="75"/>
      <c r="F40" s="76"/>
    </row>
    <row r="41" spans="1:6" ht="12.75">
      <c r="A41" s="30">
        <f t="shared" si="0"/>
        <v>37</v>
      </c>
      <c r="B41" s="21"/>
      <c r="C41" s="21"/>
      <c r="D41" s="45"/>
      <c r="E41" s="75"/>
      <c r="F41" s="76"/>
    </row>
    <row r="42" spans="1:6" ht="12.75">
      <c r="A42" s="30">
        <f t="shared" si="0"/>
        <v>38</v>
      </c>
      <c r="B42" s="21"/>
      <c r="C42" s="21"/>
      <c r="D42" s="45"/>
      <c r="E42" s="75"/>
      <c r="F42" s="76"/>
    </row>
    <row r="43" spans="1:6" ht="12.75">
      <c r="A43" s="30">
        <f t="shared" si="0"/>
        <v>39</v>
      </c>
      <c r="B43" s="21"/>
      <c r="C43" s="21"/>
      <c r="D43" s="45"/>
      <c r="E43" s="75"/>
      <c r="F43" s="76"/>
    </row>
    <row r="44" spans="1:6" ht="12.75" customHeight="1">
      <c r="A44" s="30">
        <f t="shared" si="0"/>
        <v>40</v>
      </c>
      <c r="B44" s="21"/>
      <c r="C44" s="21"/>
      <c r="D44" s="45"/>
      <c r="E44" s="75"/>
      <c r="F44" s="76"/>
    </row>
    <row r="45" spans="1:6" ht="12.75" customHeight="1">
      <c r="A45" s="30">
        <f t="shared" si="0"/>
        <v>41</v>
      </c>
      <c r="B45" s="112"/>
      <c r="C45" s="102"/>
      <c r="D45" s="114"/>
      <c r="E45" s="107"/>
      <c r="F45" s="76"/>
    </row>
    <row r="46" spans="1:6" ht="12.75" customHeight="1">
      <c r="A46" s="30">
        <f t="shared" si="0"/>
        <v>42</v>
      </c>
      <c r="B46" s="111"/>
      <c r="C46" s="21"/>
      <c r="D46" s="45"/>
      <c r="E46" s="110"/>
      <c r="F46" s="76"/>
    </row>
    <row r="47" spans="1:6" ht="12.75" customHeight="1">
      <c r="A47" s="30">
        <f t="shared" si="0"/>
        <v>43</v>
      </c>
      <c r="B47" s="111"/>
      <c r="C47" s="21"/>
      <c r="D47" s="45"/>
      <c r="E47" s="110"/>
      <c r="F47" s="76"/>
    </row>
    <row r="48" spans="1:6" ht="12.75" customHeight="1">
      <c r="A48" s="30">
        <f t="shared" si="0"/>
        <v>44</v>
      </c>
      <c r="B48" s="113"/>
      <c r="C48" s="103"/>
      <c r="D48" s="116"/>
      <c r="E48" s="108"/>
      <c r="F48" s="76"/>
    </row>
    <row r="49" spans="1:6" ht="12.75" customHeight="1">
      <c r="A49" s="30">
        <f t="shared" si="0"/>
        <v>45</v>
      </c>
      <c r="B49" s="21"/>
      <c r="C49" s="21"/>
      <c r="D49" s="45"/>
      <c r="E49" s="75"/>
      <c r="F49" s="76"/>
    </row>
    <row r="50" spans="1:6" ht="12.75" customHeight="1">
      <c r="A50" s="30">
        <f t="shared" si="0"/>
        <v>46</v>
      </c>
      <c r="B50" s="21"/>
      <c r="C50" s="21"/>
      <c r="D50" s="45"/>
      <c r="E50" s="75"/>
      <c r="F50" s="76"/>
    </row>
    <row r="51" spans="1:6" ht="12.75" customHeight="1">
      <c r="A51" s="30">
        <f t="shared" si="0"/>
        <v>47</v>
      </c>
      <c r="B51" s="274"/>
      <c r="C51" s="21"/>
      <c r="D51" s="45"/>
      <c r="E51" s="271"/>
      <c r="F51" s="76"/>
    </row>
    <row r="52" spans="1:6" ht="12.75">
      <c r="A52" s="30">
        <f t="shared" si="0"/>
        <v>48</v>
      </c>
      <c r="B52" s="275"/>
      <c r="C52" s="21"/>
      <c r="D52" s="45"/>
      <c r="E52" s="272"/>
      <c r="F52" s="76"/>
    </row>
    <row r="53" spans="1:6" ht="12.75">
      <c r="A53" s="30">
        <f t="shared" si="0"/>
        <v>49</v>
      </c>
      <c r="B53" s="275"/>
      <c r="C53" s="21"/>
      <c r="D53" s="45"/>
      <c r="E53" s="272"/>
      <c r="F53" s="76"/>
    </row>
    <row r="54" spans="1:6" ht="12.75">
      <c r="A54" s="30">
        <f t="shared" si="0"/>
        <v>50</v>
      </c>
      <c r="B54" s="275"/>
      <c r="C54" s="21"/>
      <c r="D54" s="45"/>
      <c r="E54" s="272"/>
      <c r="F54" s="76"/>
    </row>
    <row r="55" spans="1:6" ht="12.75">
      <c r="A55" s="30">
        <f t="shared" si="0"/>
        <v>51</v>
      </c>
      <c r="B55" s="275"/>
      <c r="C55" s="21"/>
      <c r="D55" s="45"/>
      <c r="E55" s="272"/>
      <c r="F55" s="76"/>
    </row>
    <row r="56" spans="1:6" ht="15" customHeight="1">
      <c r="A56" s="30">
        <f t="shared" si="0"/>
        <v>52</v>
      </c>
      <c r="B56" s="276"/>
      <c r="C56" s="21"/>
      <c r="D56" s="45"/>
      <c r="E56" s="273"/>
      <c r="F56" s="76"/>
    </row>
    <row r="57" spans="1:6" ht="12.75" customHeight="1">
      <c r="A57" s="30">
        <f t="shared" si="0"/>
        <v>53</v>
      </c>
      <c r="B57" s="274"/>
      <c r="C57" s="21"/>
      <c r="D57" s="45"/>
      <c r="E57" s="271"/>
      <c r="F57" s="76"/>
    </row>
    <row r="58" spans="1:6" ht="12.75" customHeight="1">
      <c r="A58" s="30">
        <f t="shared" si="0"/>
        <v>54</v>
      </c>
      <c r="B58" s="275"/>
      <c r="C58" s="21"/>
      <c r="D58" s="45"/>
      <c r="E58" s="272"/>
      <c r="F58" s="76"/>
    </row>
    <row r="59" spans="1:6" ht="15" customHeight="1">
      <c r="A59" s="30">
        <f t="shared" si="0"/>
        <v>55</v>
      </c>
      <c r="B59" s="275"/>
      <c r="C59" s="21"/>
      <c r="D59" s="45"/>
      <c r="E59" s="272"/>
      <c r="F59" s="76"/>
    </row>
    <row r="60" spans="1:6" ht="12.75">
      <c r="A60" s="30">
        <f t="shared" si="0"/>
        <v>56</v>
      </c>
      <c r="B60" s="275"/>
      <c r="C60" s="21"/>
      <c r="D60" s="45"/>
      <c r="E60" s="272"/>
      <c r="F60" s="76"/>
    </row>
    <row r="61" spans="1:6" ht="12.75">
      <c r="A61" s="30">
        <f t="shared" si="0"/>
        <v>57</v>
      </c>
      <c r="B61" s="276"/>
      <c r="C61" s="21"/>
      <c r="D61" s="45"/>
      <c r="E61" s="273"/>
      <c r="F61" s="76"/>
    </row>
    <row r="62" spans="1:6" ht="12.75">
      <c r="A62" s="30">
        <f t="shared" si="0"/>
        <v>58</v>
      </c>
      <c r="B62" s="268"/>
      <c r="C62" s="21"/>
      <c r="D62" s="45"/>
      <c r="E62" s="271"/>
      <c r="F62" s="76"/>
    </row>
    <row r="63" spans="1:6" ht="12.75">
      <c r="A63" s="30">
        <f t="shared" si="0"/>
        <v>59</v>
      </c>
      <c r="B63" s="269"/>
      <c r="C63" s="21"/>
      <c r="D63" s="45"/>
      <c r="E63" s="272"/>
      <c r="F63" s="76"/>
    </row>
    <row r="64" spans="1:6" ht="12.75">
      <c r="A64" s="30">
        <f t="shared" si="0"/>
        <v>60</v>
      </c>
      <c r="B64" s="269"/>
      <c r="C64" s="21"/>
      <c r="D64" s="45"/>
      <c r="E64" s="272"/>
      <c r="F64" s="76"/>
    </row>
    <row r="65" spans="1:6" ht="12.75">
      <c r="A65" s="30">
        <f t="shared" si="0"/>
        <v>61</v>
      </c>
      <c r="B65" s="269"/>
      <c r="C65" s="21"/>
      <c r="D65" s="45"/>
      <c r="E65" s="272"/>
      <c r="F65" s="76"/>
    </row>
    <row r="66" spans="1:6" ht="12.75">
      <c r="A66" s="30">
        <f t="shared" si="0"/>
        <v>62</v>
      </c>
      <c r="B66" s="270"/>
      <c r="C66" s="21"/>
      <c r="D66" s="45"/>
      <c r="E66" s="273"/>
      <c r="F66" s="76"/>
    </row>
    <row r="67" spans="1:6" ht="12.75">
      <c r="A67" s="30">
        <f t="shared" si="0"/>
        <v>63</v>
      </c>
      <c r="B67" s="21"/>
      <c r="C67" s="21"/>
      <c r="D67" s="45"/>
      <c r="E67" s="75"/>
      <c r="F67" s="76"/>
    </row>
    <row r="68" spans="1:6" ht="12.75">
      <c r="A68" s="30">
        <f t="shared" si="0"/>
        <v>64</v>
      </c>
      <c r="B68" s="59"/>
      <c r="C68" s="21"/>
      <c r="D68" s="45"/>
      <c r="E68" s="75"/>
      <c r="F68" s="80"/>
    </row>
    <row r="69" spans="1:6" ht="12.75">
      <c r="A69" s="30">
        <f t="shared" si="0"/>
        <v>65</v>
      </c>
      <c r="B69" s="59"/>
      <c r="C69" s="21"/>
      <c r="D69" s="45"/>
      <c r="E69" s="75"/>
      <c r="F69" s="80"/>
    </row>
    <row r="70" spans="1:6" ht="25.5" customHeight="1">
      <c r="A70" s="30">
        <f t="shared" si="0"/>
        <v>66</v>
      </c>
      <c r="B70" s="268"/>
      <c r="C70" s="21"/>
      <c r="D70" s="45"/>
      <c r="E70" s="271"/>
      <c r="F70" s="80"/>
    </row>
    <row r="71" spans="1:6" ht="12.75">
      <c r="A71" s="30">
        <f t="shared" si="0"/>
        <v>67</v>
      </c>
      <c r="B71" s="269"/>
      <c r="C71" s="21"/>
      <c r="D71" s="45"/>
      <c r="E71" s="272"/>
      <c r="F71" s="80"/>
    </row>
    <row r="72" spans="1:6" ht="12.75">
      <c r="A72" s="30">
        <f t="shared" si="0"/>
        <v>68</v>
      </c>
      <c r="B72" s="269"/>
      <c r="C72" s="21"/>
      <c r="D72" s="45"/>
      <c r="E72" s="272"/>
      <c r="F72" s="76"/>
    </row>
    <row r="73" spans="1:6" ht="12.75">
      <c r="A73" s="30">
        <f t="shared" si="0"/>
        <v>69</v>
      </c>
      <c r="B73" s="269"/>
      <c r="C73" s="21"/>
      <c r="D73" s="45"/>
      <c r="E73" s="272"/>
      <c r="F73" s="76"/>
    </row>
    <row r="74" spans="1:6" ht="12.75">
      <c r="A74" s="30">
        <f t="shared" si="0"/>
        <v>70</v>
      </c>
      <c r="B74" s="270"/>
      <c r="C74" s="21"/>
      <c r="D74" s="45"/>
      <c r="E74" s="273"/>
      <c r="F74" s="76"/>
    </row>
    <row r="75" spans="1:6" ht="25.5" customHeight="1">
      <c r="A75" s="30">
        <f t="shared" si="0"/>
        <v>71</v>
      </c>
      <c r="B75" s="268"/>
      <c r="C75" s="21"/>
      <c r="D75" s="45"/>
      <c r="E75" s="271"/>
      <c r="F75" s="76"/>
    </row>
    <row r="76" spans="1:6" ht="12.75">
      <c r="A76" s="30">
        <f t="shared" si="0"/>
        <v>72</v>
      </c>
      <c r="B76" s="269"/>
      <c r="C76" s="21"/>
      <c r="D76" s="45"/>
      <c r="E76" s="272"/>
      <c r="F76" s="76"/>
    </row>
    <row r="77" spans="1:6" ht="12.75">
      <c r="A77" s="30">
        <f t="shared" si="0"/>
        <v>73</v>
      </c>
      <c r="B77" s="270"/>
      <c r="C77" s="21"/>
      <c r="D77" s="45"/>
      <c r="E77" s="273"/>
      <c r="F77" s="76"/>
    </row>
    <row r="78" spans="1:6" ht="12.75">
      <c r="A78" s="30">
        <f t="shared" si="0"/>
        <v>74</v>
      </c>
      <c r="B78" s="59"/>
      <c r="C78" s="21"/>
      <c r="D78" s="45"/>
      <c r="E78" s="75"/>
      <c r="F78" s="76"/>
    </row>
    <row r="79" spans="1:6" ht="12.75">
      <c r="A79" s="30">
        <f t="shared" si="0"/>
        <v>75</v>
      </c>
      <c r="B79" s="59"/>
      <c r="C79" s="21"/>
      <c r="D79" s="45"/>
      <c r="E79" s="75"/>
      <c r="F79" s="76"/>
    </row>
    <row r="80" spans="1:6" ht="12.75">
      <c r="A80" s="30">
        <f t="shared" si="0"/>
        <v>76</v>
      </c>
      <c r="B80" s="59"/>
      <c r="C80" s="21"/>
      <c r="D80" s="45"/>
      <c r="E80" s="75"/>
      <c r="F80" s="76"/>
    </row>
    <row r="81" spans="1:6" ht="12.75">
      <c r="A81" s="30">
        <f t="shared" si="0"/>
        <v>77</v>
      </c>
      <c r="B81" s="268"/>
      <c r="C81" s="21"/>
      <c r="D81" s="45"/>
      <c r="E81" s="271"/>
      <c r="F81" s="76"/>
    </row>
    <row r="82" spans="1:6" ht="12.75">
      <c r="A82" s="30">
        <f t="shared" si="0"/>
        <v>78</v>
      </c>
      <c r="B82" s="269"/>
      <c r="C82" s="21"/>
      <c r="D82" s="45"/>
      <c r="E82" s="272"/>
      <c r="F82" s="76"/>
    </row>
    <row r="83" spans="1:6" ht="12.75">
      <c r="A83" s="30">
        <f t="shared" si="0"/>
        <v>79</v>
      </c>
      <c r="B83" s="269"/>
      <c r="C83" s="21"/>
      <c r="D83" s="45"/>
      <c r="E83" s="272"/>
      <c r="F83" s="76"/>
    </row>
    <row r="84" spans="1:6" ht="12.75">
      <c r="A84" s="30">
        <f t="shared" si="0"/>
        <v>80</v>
      </c>
      <c r="B84" s="269"/>
      <c r="C84" s="21"/>
      <c r="D84" s="45"/>
      <c r="E84" s="272"/>
      <c r="F84" s="76"/>
    </row>
    <row r="85" spans="1:6" ht="12.75">
      <c r="A85" s="30">
        <f t="shared" si="0"/>
        <v>81</v>
      </c>
      <c r="B85" s="270"/>
      <c r="C85" s="21"/>
      <c r="D85" s="45"/>
      <c r="E85" s="273"/>
      <c r="F85" s="76"/>
    </row>
    <row r="86" spans="1:6" ht="25.5" customHeight="1">
      <c r="A86" s="30">
        <f t="shared" si="0"/>
        <v>82</v>
      </c>
      <c r="B86" s="268"/>
      <c r="C86" s="21"/>
      <c r="D86" s="45"/>
      <c r="E86" s="271"/>
      <c r="F86" s="76"/>
    </row>
    <row r="87" spans="1:6" ht="12.75">
      <c r="A87" s="30">
        <f t="shared" si="0"/>
        <v>83</v>
      </c>
      <c r="B87" s="269"/>
      <c r="C87" s="21"/>
      <c r="D87" s="45"/>
      <c r="E87" s="272"/>
      <c r="F87" s="76"/>
    </row>
    <row r="88" spans="1:6" ht="12.75">
      <c r="A88" s="30">
        <f t="shared" si="0"/>
        <v>84</v>
      </c>
      <c r="B88" s="269"/>
      <c r="C88" s="21"/>
      <c r="D88" s="45"/>
      <c r="E88" s="272"/>
      <c r="F88" s="76"/>
    </row>
    <row r="89" spans="1:6" ht="12.75">
      <c r="A89" s="30">
        <f t="shared" si="0"/>
        <v>85</v>
      </c>
      <c r="B89" s="269"/>
      <c r="C89" s="21"/>
      <c r="D89" s="45"/>
      <c r="E89" s="272"/>
      <c r="F89" s="76"/>
    </row>
    <row r="90" spans="1:6" ht="12.75">
      <c r="A90" s="30">
        <f t="shared" ref="A90:A153" si="1">+A89+1</f>
        <v>86</v>
      </c>
      <c r="B90" s="270"/>
      <c r="C90" s="21"/>
      <c r="D90" s="45"/>
      <c r="E90" s="273"/>
      <c r="F90" s="76"/>
    </row>
    <row r="91" spans="1:6" ht="12.75">
      <c r="A91" s="30">
        <f t="shared" si="1"/>
        <v>87</v>
      </c>
      <c r="B91" s="59"/>
      <c r="C91" s="21"/>
      <c r="D91" s="45"/>
      <c r="E91" s="75"/>
      <c r="F91" s="76"/>
    </row>
    <row r="92" spans="1:6" ht="12.75">
      <c r="A92" s="30">
        <f t="shared" si="1"/>
        <v>88</v>
      </c>
      <c r="B92" s="268"/>
      <c r="C92" s="21"/>
      <c r="D92" s="45"/>
      <c r="E92" s="271"/>
      <c r="F92" s="76"/>
    </row>
    <row r="93" spans="1:6" ht="12.75">
      <c r="A93" s="30">
        <f t="shared" si="1"/>
        <v>89</v>
      </c>
      <c r="B93" s="269"/>
      <c r="C93" s="21"/>
      <c r="D93" s="45"/>
      <c r="E93" s="272"/>
      <c r="F93" s="76"/>
    </row>
    <row r="94" spans="1:6" ht="12.75">
      <c r="A94" s="30">
        <f t="shared" si="1"/>
        <v>90</v>
      </c>
      <c r="B94" s="270"/>
      <c r="C94" s="21"/>
      <c r="D94" s="45"/>
      <c r="E94" s="273"/>
      <c r="F94" s="76"/>
    </row>
    <row r="95" spans="1:6" ht="12.75">
      <c r="A95" s="30">
        <f t="shared" si="1"/>
        <v>91</v>
      </c>
      <c r="B95" s="268"/>
      <c r="C95" s="21"/>
      <c r="D95" s="45"/>
      <c r="E95" s="271"/>
      <c r="F95" s="76"/>
    </row>
    <row r="96" spans="1:6" ht="12.75">
      <c r="A96" s="30">
        <f t="shared" si="1"/>
        <v>92</v>
      </c>
      <c r="B96" s="269"/>
      <c r="C96" s="21"/>
      <c r="D96" s="45"/>
      <c r="E96" s="272"/>
      <c r="F96" s="76"/>
    </row>
    <row r="97" spans="1:6" ht="12.75">
      <c r="A97" s="30">
        <f t="shared" si="1"/>
        <v>93</v>
      </c>
      <c r="B97" s="269"/>
      <c r="C97" s="21"/>
      <c r="D97" s="45"/>
      <c r="E97" s="272"/>
      <c r="F97" s="76"/>
    </row>
    <row r="98" spans="1:6" ht="12.75">
      <c r="A98" s="30">
        <f t="shared" si="1"/>
        <v>94</v>
      </c>
      <c r="B98" s="270"/>
      <c r="C98" s="21"/>
      <c r="D98" s="45"/>
      <c r="E98" s="273"/>
      <c r="F98" s="76"/>
    </row>
    <row r="99" spans="1:6" ht="12.75">
      <c r="A99" s="30">
        <f t="shared" si="1"/>
        <v>95</v>
      </c>
      <c r="B99" s="59"/>
      <c r="C99" s="21"/>
      <c r="D99" s="45"/>
      <c r="E99" s="75"/>
      <c r="F99" s="76"/>
    </row>
    <row r="100" spans="1:6" ht="12.75">
      <c r="A100" s="30">
        <f t="shared" si="1"/>
        <v>96</v>
      </c>
      <c r="B100" s="59"/>
      <c r="C100" s="21"/>
      <c r="D100" s="45"/>
      <c r="E100" s="75"/>
      <c r="F100" s="76"/>
    </row>
    <row r="101" spans="1:6" ht="12.75">
      <c r="A101" s="30">
        <f t="shared" si="1"/>
        <v>97</v>
      </c>
      <c r="B101" s="59"/>
      <c r="C101" s="21"/>
      <c r="D101" s="45"/>
      <c r="E101" s="75"/>
      <c r="F101" s="76"/>
    </row>
    <row r="102" spans="1:6" ht="12.75">
      <c r="A102" s="30">
        <f t="shared" si="1"/>
        <v>98</v>
      </c>
      <c r="B102" s="268"/>
      <c r="C102" s="21"/>
      <c r="D102" s="45"/>
      <c r="E102" s="271"/>
      <c r="F102" s="76"/>
    </row>
    <row r="103" spans="1:6" ht="12.75">
      <c r="A103" s="30">
        <f t="shared" si="1"/>
        <v>99</v>
      </c>
      <c r="B103" s="270"/>
      <c r="C103" s="21"/>
      <c r="D103" s="45"/>
      <c r="E103" s="272"/>
      <c r="F103" s="76"/>
    </row>
    <row r="104" spans="1:6" ht="12.75">
      <c r="A104" s="30">
        <f t="shared" si="1"/>
        <v>100</v>
      </c>
      <c r="B104" s="269"/>
      <c r="C104" s="21"/>
      <c r="D104" s="45"/>
      <c r="E104" s="272"/>
      <c r="F104" s="76"/>
    </row>
    <row r="105" spans="1:6" ht="12.75">
      <c r="A105" s="30">
        <f t="shared" si="1"/>
        <v>101</v>
      </c>
      <c r="B105" s="269"/>
      <c r="C105" s="21"/>
      <c r="D105" s="45"/>
      <c r="E105" s="272"/>
      <c r="F105" s="76"/>
    </row>
    <row r="106" spans="1:6" ht="12.75">
      <c r="A106" s="30">
        <f t="shared" si="1"/>
        <v>102</v>
      </c>
      <c r="B106" s="270"/>
      <c r="C106" s="21"/>
      <c r="D106" s="45"/>
      <c r="E106" s="273"/>
      <c r="F106" s="76"/>
    </row>
    <row r="107" spans="1:6" ht="12.75">
      <c r="A107" s="30">
        <f t="shared" si="1"/>
        <v>103</v>
      </c>
      <c r="B107" s="268"/>
      <c r="C107" s="21"/>
      <c r="D107" s="45"/>
      <c r="E107" s="271"/>
      <c r="F107" s="76"/>
    </row>
    <row r="108" spans="1:6" ht="12.75">
      <c r="A108" s="30">
        <f t="shared" si="1"/>
        <v>104</v>
      </c>
      <c r="B108" s="269"/>
      <c r="C108" s="21"/>
      <c r="D108" s="45"/>
      <c r="E108" s="272"/>
      <c r="F108" s="76"/>
    </row>
    <row r="109" spans="1:6" ht="12.75">
      <c r="A109" s="30">
        <f t="shared" si="1"/>
        <v>105</v>
      </c>
      <c r="B109" s="270"/>
      <c r="C109" s="21"/>
      <c r="D109" s="45"/>
      <c r="E109" s="273"/>
      <c r="F109" s="76"/>
    </row>
    <row r="110" spans="1:6" ht="12.75">
      <c r="A110" s="30">
        <f t="shared" si="1"/>
        <v>106</v>
      </c>
      <c r="B110" s="268"/>
      <c r="C110" s="21"/>
      <c r="D110" s="45"/>
      <c r="E110" s="271"/>
      <c r="F110" s="76"/>
    </row>
    <row r="111" spans="1:6" ht="12.75">
      <c r="A111" s="30">
        <f t="shared" si="1"/>
        <v>107</v>
      </c>
      <c r="B111" s="269"/>
      <c r="C111" s="21"/>
      <c r="D111" s="45"/>
      <c r="E111" s="272"/>
      <c r="F111" s="76"/>
    </row>
    <row r="112" spans="1:6" ht="12.75">
      <c r="A112" s="30">
        <f t="shared" si="1"/>
        <v>108</v>
      </c>
      <c r="B112" s="269"/>
      <c r="C112" s="21"/>
      <c r="D112" s="45"/>
      <c r="E112" s="272"/>
      <c r="F112" s="76"/>
    </row>
    <row r="113" spans="1:6" ht="12.75">
      <c r="A113" s="30">
        <f t="shared" si="1"/>
        <v>109</v>
      </c>
      <c r="B113" s="269"/>
      <c r="C113" s="21"/>
      <c r="D113" s="45"/>
      <c r="E113" s="272"/>
      <c r="F113" s="76"/>
    </row>
    <row r="114" spans="1:6" ht="12.75">
      <c r="A114" s="30">
        <f t="shared" si="1"/>
        <v>110</v>
      </c>
      <c r="B114" s="269"/>
      <c r="C114" s="21"/>
      <c r="D114" s="45"/>
      <c r="E114" s="272"/>
      <c r="F114" s="76"/>
    </row>
    <row r="115" spans="1:6" ht="12.75">
      <c r="A115" s="30">
        <f t="shared" si="1"/>
        <v>111</v>
      </c>
      <c r="B115" s="270"/>
      <c r="C115" s="21"/>
      <c r="D115" s="45"/>
      <c r="E115" s="273"/>
      <c r="F115" s="76"/>
    </row>
    <row r="116" spans="1:6" ht="12.75">
      <c r="A116" s="30">
        <f t="shared" si="1"/>
        <v>112</v>
      </c>
      <c r="B116" s="268"/>
      <c r="C116" s="21"/>
      <c r="D116" s="45"/>
      <c r="E116" s="271"/>
      <c r="F116" s="76"/>
    </row>
    <row r="117" spans="1:6" ht="12.75">
      <c r="A117" s="30">
        <f t="shared" si="1"/>
        <v>113</v>
      </c>
      <c r="B117" s="269"/>
      <c r="C117" s="21"/>
      <c r="D117" s="45"/>
      <c r="E117" s="272"/>
      <c r="F117" s="76"/>
    </row>
    <row r="118" spans="1:6" ht="12.75">
      <c r="A118" s="30">
        <f t="shared" si="1"/>
        <v>114</v>
      </c>
      <c r="B118" s="270"/>
      <c r="C118" s="21"/>
      <c r="D118" s="45"/>
      <c r="E118" s="273"/>
      <c r="F118" s="76"/>
    </row>
    <row r="119" spans="1:6" ht="12.75">
      <c r="A119" s="30">
        <f t="shared" si="1"/>
        <v>115</v>
      </c>
      <c r="B119" s="59"/>
      <c r="C119" s="21"/>
      <c r="D119" s="45"/>
      <c r="E119" s="75"/>
      <c r="F119" s="76"/>
    </row>
    <row r="120" spans="1:6" ht="15.75" customHeight="1">
      <c r="A120" s="30">
        <f t="shared" si="1"/>
        <v>116</v>
      </c>
      <c r="B120" s="268"/>
      <c r="C120" s="21"/>
      <c r="D120" s="45"/>
      <c r="E120" s="271"/>
      <c r="F120" s="76"/>
    </row>
    <row r="121" spans="1:6" ht="12.75">
      <c r="A121" s="30">
        <f t="shared" si="1"/>
        <v>117</v>
      </c>
      <c r="B121" s="269"/>
      <c r="C121" s="21"/>
      <c r="D121" s="45"/>
      <c r="E121" s="272"/>
      <c r="F121" s="76"/>
    </row>
    <row r="122" spans="1:6" ht="12.75">
      <c r="A122" s="30">
        <f t="shared" si="1"/>
        <v>118</v>
      </c>
      <c r="B122" s="269"/>
      <c r="C122" s="21"/>
      <c r="D122" s="45"/>
      <c r="E122" s="272"/>
      <c r="F122" s="76"/>
    </row>
    <row r="123" spans="1:6" ht="12.75">
      <c r="A123" s="30">
        <f t="shared" si="1"/>
        <v>119</v>
      </c>
      <c r="B123" s="269"/>
      <c r="C123" s="21"/>
      <c r="D123" s="45"/>
      <c r="E123" s="272"/>
      <c r="F123" s="76"/>
    </row>
    <row r="124" spans="1:6" ht="12.75">
      <c r="A124" s="30">
        <f t="shared" si="1"/>
        <v>120</v>
      </c>
      <c r="B124" s="269"/>
      <c r="C124" s="21"/>
      <c r="D124" s="45"/>
      <c r="E124" s="272"/>
      <c r="F124" s="76"/>
    </row>
    <row r="125" spans="1:6" ht="12.75">
      <c r="A125" s="30">
        <f t="shared" si="1"/>
        <v>121</v>
      </c>
      <c r="B125" s="269"/>
      <c r="C125" s="21"/>
      <c r="D125" s="45"/>
      <c r="E125" s="272"/>
      <c r="F125" s="76"/>
    </row>
    <row r="126" spans="1:6" ht="12.75">
      <c r="A126" s="30">
        <f t="shared" si="1"/>
        <v>122</v>
      </c>
      <c r="B126" s="269"/>
      <c r="C126" s="21"/>
      <c r="D126" s="45"/>
      <c r="E126" s="272"/>
      <c r="F126" s="76"/>
    </row>
    <row r="127" spans="1:6" ht="12.75">
      <c r="A127" s="30">
        <f t="shared" si="1"/>
        <v>123</v>
      </c>
      <c r="B127" s="269"/>
      <c r="C127" s="21"/>
      <c r="D127" s="45"/>
      <c r="E127" s="272"/>
      <c r="F127" s="76"/>
    </row>
    <row r="128" spans="1:6" ht="12.75">
      <c r="A128" s="30">
        <f t="shared" si="1"/>
        <v>124</v>
      </c>
      <c r="B128" s="269"/>
      <c r="C128" s="21"/>
      <c r="D128" s="45"/>
      <c r="E128" s="272"/>
      <c r="F128" s="76"/>
    </row>
    <row r="129" spans="1:6" ht="15.75" customHeight="1">
      <c r="A129" s="30">
        <f t="shared" si="1"/>
        <v>125</v>
      </c>
      <c r="B129" s="270"/>
      <c r="C129" s="21"/>
      <c r="D129" s="45"/>
      <c r="E129" s="273"/>
      <c r="F129" s="76"/>
    </row>
    <row r="130" spans="1:6" ht="12.75">
      <c r="A130" s="30">
        <f t="shared" si="1"/>
        <v>126</v>
      </c>
      <c r="B130" s="59"/>
      <c r="C130" s="21"/>
      <c r="D130" s="21"/>
      <c r="E130" s="81"/>
      <c r="F130" s="21"/>
    </row>
    <row r="131" spans="1:6" ht="12.75">
      <c r="A131" s="30">
        <f t="shared" si="1"/>
        <v>127</v>
      </c>
      <c r="B131" s="59"/>
      <c r="C131" s="21"/>
      <c r="D131" s="21"/>
      <c r="E131" s="81"/>
      <c r="F131" s="21"/>
    </row>
    <row r="132" spans="1:6" ht="12.75">
      <c r="A132" s="30">
        <f t="shared" si="1"/>
        <v>128</v>
      </c>
      <c r="B132" s="59"/>
      <c r="C132" s="21"/>
      <c r="D132" s="21"/>
      <c r="E132" s="81"/>
      <c r="F132" s="21"/>
    </row>
    <row r="133" spans="1:6" ht="12.75">
      <c r="A133" s="30">
        <f t="shared" si="1"/>
        <v>129</v>
      </c>
      <c r="B133" s="59"/>
      <c r="C133" s="21"/>
      <c r="D133" s="21"/>
      <c r="E133" s="82"/>
      <c r="F133" s="21"/>
    </row>
    <row r="134" spans="1:6" ht="12.75">
      <c r="A134" s="30">
        <f t="shared" si="1"/>
        <v>130</v>
      </c>
      <c r="B134" s="59"/>
      <c r="C134" s="21"/>
      <c r="D134" s="21"/>
      <c r="E134" s="82"/>
      <c r="F134" s="21"/>
    </row>
    <row r="135" spans="1:6" ht="12.75">
      <c r="A135" s="30">
        <f t="shared" si="1"/>
        <v>131</v>
      </c>
      <c r="B135" s="59"/>
      <c r="C135" s="21"/>
      <c r="D135" s="21"/>
      <c r="E135" s="81"/>
      <c r="F135" s="21"/>
    </row>
    <row r="136" spans="1:6" ht="12.75">
      <c r="A136" s="30">
        <f t="shared" si="1"/>
        <v>132</v>
      </c>
      <c r="B136" s="59"/>
      <c r="C136" s="21"/>
      <c r="D136" s="21"/>
      <c r="E136" s="81"/>
      <c r="F136" s="21"/>
    </row>
    <row r="137" spans="1:6" ht="12.75">
      <c r="A137" s="30">
        <f t="shared" si="1"/>
        <v>133</v>
      </c>
      <c r="B137" s="59"/>
      <c r="C137" s="21"/>
      <c r="D137" s="21"/>
      <c r="E137" s="81"/>
      <c r="F137" s="21"/>
    </row>
    <row r="138" spans="1:6" ht="12.75">
      <c r="A138" s="30">
        <f t="shared" si="1"/>
        <v>134</v>
      </c>
      <c r="B138" s="59"/>
      <c r="C138" s="21"/>
      <c r="D138" s="21"/>
      <c r="E138" s="81"/>
      <c r="F138" s="21"/>
    </row>
    <row r="139" spans="1:6" ht="12.75">
      <c r="A139" s="30">
        <f t="shared" si="1"/>
        <v>135</v>
      </c>
      <c r="B139" s="59"/>
      <c r="C139" s="21"/>
      <c r="D139" s="21"/>
      <c r="E139" s="81"/>
      <c r="F139" s="21"/>
    </row>
    <row r="140" spans="1:6" ht="12.75">
      <c r="A140" s="30">
        <f t="shared" si="1"/>
        <v>136</v>
      </c>
      <c r="B140" s="59"/>
      <c r="C140" s="21"/>
      <c r="D140" s="21"/>
      <c r="E140" s="81"/>
      <c r="F140" s="21"/>
    </row>
    <row r="141" spans="1:6" ht="12.75">
      <c r="A141" s="30">
        <f t="shared" si="1"/>
        <v>137</v>
      </c>
      <c r="B141" s="59"/>
      <c r="C141" s="21"/>
      <c r="D141" s="21"/>
      <c r="E141" s="81"/>
      <c r="F141" s="21"/>
    </row>
    <row r="142" spans="1:6" ht="12.75">
      <c r="A142" s="30">
        <f t="shared" si="1"/>
        <v>138</v>
      </c>
      <c r="B142" s="59"/>
      <c r="C142" s="21"/>
      <c r="D142" s="21"/>
      <c r="E142" s="81"/>
      <c r="F142" s="21"/>
    </row>
    <row r="143" spans="1:6" ht="12.75">
      <c r="A143" s="30">
        <f t="shared" si="1"/>
        <v>139</v>
      </c>
      <c r="B143" s="59"/>
      <c r="C143" s="21"/>
      <c r="D143" s="21"/>
      <c r="E143" s="81"/>
      <c r="F143" s="21"/>
    </row>
    <row r="144" spans="1:6" ht="12.75">
      <c r="A144" s="30">
        <f t="shared" si="1"/>
        <v>140</v>
      </c>
      <c r="B144" s="59"/>
      <c r="C144" s="21"/>
      <c r="D144" s="21"/>
      <c r="E144" s="81"/>
      <c r="F144" s="21"/>
    </row>
    <row r="145" spans="1:6" ht="12.75">
      <c r="A145" s="30">
        <f t="shared" si="1"/>
        <v>141</v>
      </c>
      <c r="B145" s="59"/>
      <c r="C145" s="21"/>
      <c r="D145" s="21"/>
      <c r="E145" s="81"/>
      <c r="F145" s="21"/>
    </row>
    <row r="146" spans="1:6" ht="12.75">
      <c r="A146" s="30">
        <f t="shared" si="1"/>
        <v>142</v>
      </c>
      <c r="B146" s="59"/>
      <c r="C146" s="21"/>
      <c r="D146" s="21"/>
      <c r="E146" s="81"/>
      <c r="F146" s="21"/>
    </row>
    <row r="147" spans="1:6" ht="12.75">
      <c r="A147" s="30">
        <f t="shared" si="1"/>
        <v>143</v>
      </c>
      <c r="B147" s="59"/>
      <c r="C147" s="21"/>
      <c r="D147" s="21"/>
      <c r="E147" s="81"/>
      <c r="F147" s="21"/>
    </row>
    <row r="148" spans="1:6" ht="12.75">
      <c r="A148" s="30">
        <f t="shared" si="1"/>
        <v>144</v>
      </c>
      <c r="B148" s="59"/>
      <c r="C148" s="21"/>
      <c r="D148" s="21"/>
      <c r="E148" s="81"/>
      <c r="F148" s="21"/>
    </row>
    <row r="149" spans="1:6" ht="12.75">
      <c r="A149" s="30">
        <f t="shared" si="1"/>
        <v>145</v>
      </c>
      <c r="B149" s="59"/>
      <c r="C149" s="21"/>
      <c r="D149" s="21"/>
      <c r="E149" s="81"/>
      <c r="F149" s="21"/>
    </row>
    <row r="150" spans="1:6" ht="12.75">
      <c r="A150" s="30">
        <f t="shared" si="1"/>
        <v>146</v>
      </c>
      <c r="B150" s="59"/>
      <c r="C150" s="21"/>
      <c r="D150" s="21"/>
      <c r="E150" s="81"/>
      <c r="F150" s="21"/>
    </row>
    <row r="151" spans="1:6" ht="12.75">
      <c r="A151" s="30">
        <f t="shared" si="1"/>
        <v>147</v>
      </c>
      <c r="B151" s="59"/>
      <c r="C151" s="21"/>
      <c r="D151" s="21"/>
      <c r="E151" s="81"/>
      <c r="F151" s="21"/>
    </row>
    <row r="152" spans="1:6" ht="12.75">
      <c r="A152" s="30">
        <f t="shared" si="1"/>
        <v>148</v>
      </c>
      <c r="B152" s="59"/>
      <c r="C152" s="21"/>
      <c r="D152" s="21"/>
      <c r="E152" s="81"/>
      <c r="F152" s="21"/>
    </row>
    <row r="153" spans="1:6" ht="12.75">
      <c r="A153" s="30">
        <f t="shared" si="1"/>
        <v>149</v>
      </c>
      <c r="B153" s="59"/>
      <c r="C153" s="21"/>
      <c r="D153" s="21"/>
      <c r="E153" s="81"/>
      <c r="F153" s="21"/>
    </row>
    <row r="154" spans="1:6" ht="12.75">
      <c r="A154" s="30">
        <f t="shared" ref="A154:A217" si="2">+A153+1</f>
        <v>150</v>
      </c>
      <c r="B154" s="59"/>
      <c r="C154" s="21"/>
      <c r="D154" s="21"/>
      <c r="E154" s="81"/>
      <c r="F154" s="21"/>
    </row>
    <row r="155" spans="1:6" ht="12.75">
      <c r="A155" s="30">
        <f t="shared" si="2"/>
        <v>151</v>
      </c>
      <c r="B155" s="59"/>
      <c r="C155" s="21"/>
      <c r="D155" s="21"/>
      <c r="E155" s="81"/>
      <c r="F155" s="21"/>
    </row>
    <row r="156" spans="1:6" ht="12.75">
      <c r="A156" s="30">
        <f t="shared" si="2"/>
        <v>152</v>
      </c>
      <c r="B156" s="59"/>
      <c r="C156" s="21"/>
      <c r="D156" s="21"/>
      <c r="E156" s="81"/>
      <c r="F156" s="21"/>
    </row>
    <row r="157" spans="1:6" ht="12.75">
      <c r="A157" s="30">
        <f t="shared" si="2"/>
        <v>153</v>
      </c>
      <c r="B157" s="59"/>
      <c r="C157" s="21"/>
      <c r="D157" s="21"/>
      <c r="E157" s="81"/>
      <c r="F157" s="21"/>
    </row>
    <row r="158" spans="1:6" ht="12.75">
      <c r="A158" s="30">
        <f t="shared" si="2"/>
        <v>154</v>
      </c>
      <c r="B158" s="59"/>
      <c r="C158" s="21"/>
      <c r="D158" s="21"/>
      <c r="E158" s="81"/>
      <c r="F158" s="21"/>
    </row>
    <row r="159" spans="1:6" ht="12.75">
      <c r="A159" s="30">
        <f t="shared" si="2"/>
        <v>155</v>
      </c>
      <c r="B159" s="59"/>
      <c r="C159" s="21"/>
      <c r="D159" s="21"/>
      <c r="E159" s="81"/>
      <c r="F159" s="21"/>
    </row>
    <row r="160" spans="1:6" ht="12.75">
      <c r="A160" s="30">
        <f t="shared" si="2"/>
        <v>156</v>
      </c>
      <c r="B160" s="59"/>
      <c r="C160" s="21"/>
      <c r="D160" s="21"/>
      <c r="E160" s="81"/>
      <c r="F160" s="21"/>
    </row>
    <row r="161" spans="1:6" ht="12.75">
      <c r="A161" s="30">
        <f t="shared" si="2"/>
        <v>157</v>
      </c>
      <c r="B161" s="59"/>
      <c r="C161" s="21"/>
      <c r="D161" s="21"/>
      <c r="E161" s="81"/>
      <c r="F161" s="21"/>
    </row>
    <row r="162" spans="1:6" ht="12.75">
      <c r="A162" s="30">
        <f t="shared" si="2"/>
        <v>158</v>
      </c>
      <c r="B162" s="59"/>
      <c r="C162" s="21"/>
      <c r="D162" s="21"/>
      <c r="E162" s="81"/>
      <c r="F162" s="21"/>
    </row>
    <row r="163" spans="1:6" ht="12.75">
      <c r="A163" s="30">
        <f t="shared" si="2"/>
        <v>159</v>
      </c>
      <c r="B163" s="59"/>
      <c r="C163" s="21"/>
      <c r="D163" s="21"/>
      <c r="E163" s="81"/>
      <c r="F163" s="21"/>
    </row>
    <row r="164" spans="1:6" ht="12.75">
      <c r="A164" s="30">
        <f t="shared" si="2"/>
        <v>160</v>
      </c>
      <c r="B164" s="59"/>
      <c r="C164" s="21"/>
      <c r="D164" s="21"/>
      <c r="E164" s="81"/>
      <c r="F164" s="21"/>
    </row>
    <row r="165" spans="1:6" ht="12.75">
      <c r="A165" s="30">
        <f t="shared" si="2"/>
        <v>161</v>
      </c>
      <c r="B165" s="59"/>
      <c r="C165" s="21"/>
      <c r="D165" s="21"/>
      <c r="E165" s="81"/>
      <c r="F165" s="21"/>
    </row>
    <row r="166" spans="1:6" ht="12.75">
      <c r="A166" s="30">
        <f t="shared" si="2"/>
        <v>162</v>
      </c>
      <c r="B166" s="59"/>
      <c r="C166" s="21"/>
      <c r="D166" s="21"/>
      <c r="E166" s="81"/>
      <c r="F166" s="21"/>
    </row>
    <row r="167" spans="1:6" ht="12.75">
      <c r="A167" s="30">
        <f t="shared" si="2"/>
        <v>163</v>
      </c>
      <c r="B167" s="59"/>
      <c r="C167" s="21"/>
      <c r="D167" s="21"/>
      <c r="E167" s="81"/>
      <c r="F167" s="21"/>
    </row>
    <row r="168" spans="1:6" ht="12.75">
      <c r="A168" s="30">
        <f t="shared" si="2"/>
        <v>164</v>
      </c>
      <c r="B168" s="59"/>
      <c r="C168" s="21"/>
      <c r="D168" s="21"/>
      <c r="E168" s="81"/>
      <c r="F168" s="21"/>
    </row>
    <row r="169" spans="1:6" ht="12.75">
      <c r="A169" s="30">
        <f t="shared" si="2"/>
        <v>165</v>
      </c>
      <c r="B169" s="59"/>
      <c r="C169" s="21"/>
      <c r="D169" s="21"/>
      <c r="E169" s="81"/>
      <c r="F169" s="21"/>
    </row>
    <row r="170" spans="1:6" ht="12.75">
      <c r="A170" s="30">
        <f t="shared" si="2"/>
        <v>166</v>
      </c>
      <c r="B170" s="59"/>
      <c r="C170" s="21"/>
      <c r="D170" s="21"/>
      <c r="E170" s="81"/>
      <c r="F170" s="21"/>
    </row>
    <row r="171" spans="1:6" ht="12.75">
      <c r="A171" s="30">
        <f t="shared" si="2"/>
        <v>167</v>
      </c>
      <c r="B171" s="59"/>
      <c r="C171" s="21"/>
      <c r="D171" s="21"/>
      <c r="E171" s="81"/>
      <c r="F171" s="21"/>
    </row>
    <row r="172" spans="1:6" ht="12.75">
      <c r="A172" s="30">
        <f t="shared" si="2"/>
        <v>168</v>
      </c>
      <c r="B172" s="59"/>
      <c r="C172" s="21"/>
      <c r="D172" s="21"/>
      <c r="E172" s="81"/>
      <c r="F172" s="21"/>
    </row>
    <row r="173" spans="1:6" ht="12.75">
      <c r="A173" s="30">
        <f t="shared" si="2"/>
        <v>169</v>
      </c>
      <c r="B173" s="59"/>
      <c r="C173" s="21"/>
      <c r="D173" s="21"/>
      <c r="E173" s="81"/>
      <c r="F173" s="21"/>
    </row>
    <row r="174" spans="1:6" ht="12.75">
      <c r="A174" s="30">
        <f t="shared" si="2"/>
        <v>170</v>
      </c>
      <c r="B174" s="59"/>
      <c r="C174" s="21"/>
      <c r="D174" s="21"/>
      <c r="E174" s="81"/>
      <c r="F174" s="21"/>
    </row>
    <row r="175" spans="1:6" ht="12.75">
      <c r="A175" s="30">
        <f t="shared" si="2"/>
        <v>171</v>
      </c>
      <c r="B175" s="59"/>
      <c r="C175" s="21"/>
      <c r="D175" s="21"/>
      <c r="E175" s="81"/>
      <c r="F175" s="21"/>
    </row>
    <row r="176" spans="1:6" ht="12.75">
      <c r="A176" s="30">
        <f t="shared" si="2"/>
        <v>172</v>
      </c>
      <c r="B176" s="59"/>
      <c r="C176" s="21"/>
      <c r="D176" s="21"/>
      <c r="E176" s="81"/>
      <c r="F176" s="21"/>
    </row>
    <row r="177" spans="1:6" ht="12.75">
      <c r="A177" s="30">
        <f t="shared" si="2"/>
        <v>173</v>
      </c>
      <c r="B177" s="59"/>
      <c r="C177" s="21"/>
      <c r="D177" s="21"/>
      <c r="E177" s="81"/>
      <c r="F177" s="21"/>
    </row>
    <row r="178" spans="1:6" ht="12.75">
      <c r="A178" s="30">
        <f t="shared" si="2"/>
        <v>174</v>
      </c>
      <c r="B178" s="59"/>
      <c r="C178" s="21"/>
      <c r="D178" s="21"/>
      <c r="E178" s="81"/>
      <c r="F178" s="21"/>
    </row>
    <row r="179" spans="1:6" ht="12.75">
      <c r="A179" s="30">
        <f t="shared" si="2"/>
        <v>175</v>
      </c>
      <c r="B179" s="59"/>
      <c r="C179" s="21"/>
      <c r="D179" s="21"/>
      <c r="E179" s="81"/>
      <c r="F179" s="21"/>
    </row>
    <row r="180" spans="1:6" ht="12.75">
      <c r="A180" s="30">
        <f t="shared" si="2"/>
        <v>176</v>
      </c>
      <c r="B180" s="59"/>
      <c r="C180" s="21"/>
      <c r="D180" s="21"/>
      <c r="E180" s="81"/>
      <c r="F180" s="21"/>
    </row>
    <row r="181" spans="1:6" ht="12.75">
      <c r="A181" s="30">
        <f t="shared" si="2"/>
        <v>177</v>
      </c>
      <c r="B181" s="59"/>
      <c r="C181" s="21"/>
      <c r="D181" s="21"/>
      <c r="E181" s="81"/>
      <c r="F181" s="21"/>
    </row>
    <row r="182" spans="1:6" ht="12.75">
      <c r="A182" s="30">
        <f t="shared" si="2"/>
        <v>178</v>
      </c>
      <c r="B182" s="59"/>
      <c r="C182" s="21"/>
      <c r="D182" s="21"/>
      <c r="E182" s="81"/>
      <c r="F182" s="21"/>
    </row>
    <row r="183" spans="1:6" ht="12.75">
      <c r="A183" s="30">
        <f t="shared" si="2"/>
        <v>179</v>
      </c>
      <c r="B183" s="59"/>
      <c r="C183" s="21"/>
      <c r="D183" s="21"/>
      <c r="E183" s="81"/>
      <c r="F183" s="21"/>
    </row>
    <row r="184" spans="1:6" ht="12.75">
      <c r="A184" s="30">
        <f t="shared" si="2"/>
        <v>180</v>
      </c>
      <c r="B184" s="59"/>
      <c r="C184" s="21"/>
      <c r="D184" s="21"/>
      <c r="E184" s="81"/>
      <c r="F184" s="21"/>
    </row>
    <row r="185" spans="1:6" ht="12.75">
      <c r="A185" s="30">
        <f t="shared" si="2"/>
        <v>181</v>
      </c>
      <c r="B185" s="59"/>
      <c r="C185" s="21"/>
      <c r="D185" s="21"/>
      <c r="E185" s="81"/>
      <c r="F185" s="21"/>
    </row>
    <row r="186" spans="1:6" ht="12.75">
      <c r="A186" s="30">
        <f t="shared" si="2"/>
        <v>182</v>
      </c>
      <c r="B186" s="59"/>
      <c r="C186" s="21"/>
      <c r="D186" s="21"/>
      <c r="E186" s="81"/>
      <c r="F186" s="21"/>
    </row>
    <row r="187" spans="1:6" ht="12.75">
      <c r="A187" s="30">
        <f t="shared" si="2"/>
        <v>183</v>
      </c>
      <c r="B187" s="59"/>
      <c r="C187" s="21"/>
      <c r="D187" s="21"/>
      <c r="E187" s="81"/>
      <c r="F187" s="21"/>
    </row>
    <row r="188" spans="1:6" ht="12.75">
      <c r="A188" s="30">
        <f t="shared" si="2"/>
        <v>184</v>
      </c>
      <c r="B188" s="59"/>
      <c r="C188" s="21"/>
      <c r="D188" s="21"/>
      <c r="E188" s="81"/>
      <c r="F188" s="21"/>
    </row>
    <row r="189" spans="1:6" ht="12.75">
      <c r="A189" s="30">
        <f t="shared" si="2"/>
        <v>185</v>
      </c>
      <c r="B189" s="59"/>
      <c r="C189" s="21"/>
      <c r="D189" s="21"/>
      <c r="E189" s="81"/>
      <c r="F189" s="21"/>
    </row>
    <row r="190" spans="1:6" ht="12.75">
      <c r="A190" s="30">
        <f t="shared" si="2"/>
        <v>186</v>
      </c>
      <c r="B190" s="59"/>
      <c r="C190" s="21"/>
      <c r="D190" s="21"/>
      <c r="E190" s="81"/>
      <c r="F190" s="21"/>
    </row>
    <row r="191" spans="1:6" ht="12.75">
      <c r="A191" s="30">
        <f t="shared" si="2"/>
        <v>187</v>
      </c>
      <c r="B191" s="59"/>
      <c r="C191" s="21"/>
      <c r="D191" s="21"/>
      <c r="E191" s="81"/>
      <c r="F191" s="21"/>
    </row>
    <row r="192" spans="1:6" ht="12.75">
      <c r="A192" s="30">
        <f t="shared" si="2"/>
        <v>188</v>
      </c>
      <c r="B192" s="59"/>
      <c r="C192" s="21"/>
      <c r="D192" s="21"/>
      <c r="E192" s="81"/>
      <c r="F192" s="21"/>
    </row>
    <row r="193" spans="1:6" ht="12.75">
      <c r="A193" s="30">
        <f t="shared" si="2"/>
        <v>189</v>
      </c>
      <c r="B193" s="59"/>
      <c r="C193" s="21"/>
      <c r="D193" s="21"/>
      <c r="E193" s="81"/>
      <c r="F193" s="21"/>
    </row>
    <row r="194" spans="1:6" ht="12.75">
      <c r="A194" s="30">
        <f t="shared" si="2"/>
        <v>190</v>
      </c>
      <c r="B194" s="59"/>
      <c r="C194" s="21"/>
      <c r="D194" s="21"/>
      <c r="E194" s="81"/>
      <c r="F194" s="21"/>
    </row>
    <row r="195" spans="1:6" ht="12.75">
      <c r="A195" s="30">
        <f t="shared" si="2"/>
        <v>191</v>
      </c>
      <c r="B195" s="59"/>
      <c r="C195" s="21"/>
      <c r="D195" s="21"/>
      <c r="E195" s="81"/>
      <c r="F195" s="21"/>
    </row>
    <row r="196" spans="1:6" ht="12.75">
      <c r="A196" s="30">
        <f t="shared" si="2"/>
        <v>192</v>
      </c>
      <c r="B196" s="59"/>
      <c r="C196" s="21"/>
      <c r="D196" s="21"/>
      <c r="E196" s="81"/>
      <c r="F196" s="21"/>
    </row>
    <row r="197" spans="1:6" ht="12.75">
      <c r="A197" s="30">
        <f t="shared" si="2"/>
        <v>193</v>
      </c>
      <c r="B197" s="59"/>
      <c r="C197" s="21"/>
      <c r="D197" s="21"/>
      <c r="E197" s="81"/>
      <c r="F197" s="21"/>
    </row>
    <row r="198" spans="1:6" ht="12.75">
      <c r="A198" s="30">
        <f t="shared" si="2"/>
        <v>194</v>
      </c>
      <c r="B198" s="59"/>
      <c r="C198" s="21"/>
      <c r="D198" s="21"/>
      <c r="E198" s="81"/>
      <c r="F198" s="21"/>
    </row>
    <row r="199" spans="1:6" ht="12.75">
      <c r="A199" s="30">
        <f t="shared" si="2"/>
        <v>195</v>
      </c>
      <c r="B199" s="59"/>
      <c r="C199" s="21"/>
      <c r="D199" s="21"/>
      <c r="E199" s="81"/>
      <c r="F199" s="21"/>
    </row>
    <row r="200" spans="1:6" ht="12.75">
      <c r="A200" s="30">
        <f t="shared" si="2"/>
        <v>196</v>
      </c>
      <c r="B200" s="59"/>
      <c r="C200" s="21"/>
      <c r="D200" s="21"/>
      <c r="E200" s="81"/>
      <c r="F200" s="21"/>
    </row>
    <row r="201" spans="1:6" ht="12.75">
      <c r="A201" s="30">
        <f t="shared" si="2"/>
        <v>197</v>
      </c>
      <c r="B201" s="59"/>
      <c r="C201" s="21"/>
      <c r="D201" s="21"/>
      <c r="E201" s="81"/>
      <c r="F201" s="21"/>
    </row>
    <row r="202" spans="1:6" ht="12.75">
      <c r="A202" s="30">
        <f t="shared" si="2"/>
        <v>198</v>
      </c>
      <c r="B202" s="59"/>
      <c r="C202" s="21"/>
      <c r="D202" s="21"/>
      <c r="E202" s="81"/>
      <c r="F202" s="21"/>
    </row>
    <row r="203" spans="1:6" ht="12.75">
      <c r="A203" s="30">
        <f t="shared" si="2"/>
        <v>199</v>
      </c>
      <c r="B203" s="59"/>
      <c r="C203" s="21"/>
      <c r="D203" s="21"/>
      <c r="E203" s="81"/>
      <c r="F203" s="21"/>
    </row>
    <row r="204" spans="1:6" ht="12.75">
      <c r="A204" s="30">
        <f t="shared" si="2"/>
        <v>200</v>
      </c>
      <c r="B204" s="59"/>
      <c r="C204" s="21"/>
      <c r="D204" s="21"/>
      <c r="E204" s="81"/>
      <c r="F204" s="21"/>
    </row>
    <row r="205" spans="1:6" ht="12.75">
      <c r="A205" s="30">
        <f t="shared" si="2"/>
        <v>201</v>
      </c>
      <c r="B205" s="59"/>
      <c r="C205" s="21"/>
      <c r="D205" s="21"/>
      <c r="E205" s="81"/>
      <c r="F205" s="21"/>
    </row>
    <row r="206" spans="1:6" ht="12.75">
      <c r="A206" s="30">
        <f t="shared" si="2"/>
        <v>202</v>
      </c>
      <c r="B206" s="59"/>
      <c r="C206" s="21"/>
      <c r="D206" s="21"/>
      <c r="E206" s="81"/>
      <c r="F206" s="21"/>
    </row>
    <row r="207" spans="1:6" ht="12.75">
      <c r="A207" s="30">
        <f t="shared" si="2"/>
        <v>203</v>
      </c>
      <c r="B207" s="59"/>
      <c r="C207" s="21"/>
      <c r="D207" s="21"/>
      <c r="E207" s="81"/>
      <c r="F207" s="21"/>
    </row>
    <row r="208" spans="1:6" ht="12.75">
      <c r="A208" s="30">
        <f t="shared" si="2"/>
        <v>204</v>
      </c>
      <c r="B208" s="59"/>
      <c r="C208" s="21"/>
      <c r="D208" s="21"/>
      <c r="E208" s="81"/>
      <c r="F208" s="21"/>
    </row>
    <row r="209" spans="1:6" ht="12.75">
      <c r="A209" s="30">
        <f t="shared" si="2"/>
        <v>205</v>
      </c>
      <c r="B209" s="59"/>
      <c r="C209" s="21"/>
      <c r="D209" s="21"/>
      <c r="E209" s="81"/>
      <c r="F209" s="44"/>
    </row>
    <row r="210" spans="1:6" ht="12.75">
      <c r="A210" s="30">
        <f t="shared" si="2"/>
        <v>206</v>
      </c>
      <c r="B210" s="59"/>
      <c r="C210" s="21"/>
      <c r="D210" s="21"/>
      <c r="E210" s="81"/>
      <c r="F210" s="44"/>
    </row>
    <row r="211" spans="1:6" ht="12.75">
      <c r="A211" s="30">
        <f t="shared" si="2"/>
        <v>207</v>
      </c>
      <c r="B211" s="59"/>
      <c r="C211" s="21"/>
      <c r="D211" s="21"/>
      <c r="E211" s="81"/>
      <c r="F211" s="44"/>
    </row>
    <row r="212" spans="1:6" ht="12.75">
      <c r="A212" s="30">
        <f t="shared" si="2"/>
        <v>208</v>
      </c>
      <c r="B212" s="59"/>
      <c r="C212" s="21"/>
      <c r="D212" s="21"/>
      <c r="E212" s="81"/>
      <c r="F212" s="44"/>
    </row>
    <row r="213" spans="1:6" ht="12.75">
      <c r="A213" s="30">
        <f t="shared" si="2"/>
        <v>209</v>
      </c>
      <c r="B213" s="59"/>
      <c r="C213" s="21"/>
      <c r="D213" s="21"/>
      <c r="E213" s="81"/>
      <c r="F213" s="44"/>
    </row>
    <row r="214" spans="1:6" ht="12.75">
      <c r="A214" s="30">
        <f t="shared" si="2"/>
        <v>210</v>
      </c>
      <c r="B214" s="59"/>
      <c r="C214" s="21"/>
      <c r="D214" s="21"/>
      <c r="E214" s="81"/>
      <c r="F214" s="44"/>
    </row>
    <row r="215" spans="1:6" ht="12.75">
      <c r="A215" s="30">
        <f t="shared" si="2"/>
        <v>211</v>
      </c>
      <c r="B215" s="59"/>
      <c r="C215" s="21"/>
      <c r="D215" s="21"/>
      <c r="E215" s="81"/>
      <c r="F215" s="44"/>
    </row>
    <row r="216" spans="1:6" ht="12.75">
      <c r="A216" s="30">
        <f t="shared" si="2"/>
        <v>212</v>
      </c>
      <c r="B216" s="59"/>
      <c r="C216" s="21"/>
      <c r="D216" s="21"/>
      <c r="E216" s="81"/>
      <c r="F216" s="44"/>
    </row>
    <row r="217" spans="1:6" ht="12.75">
      <c r="A217" s="30">
        <f t="shared" si="2"/>
        <v>213</v>
      </c>
      <c r="B217" s="59"/>
      <c r="C217" s="21"/>
      <c r="D217" s="21"/>
      <c r="E217" s="81"/>
      <c r="F217" s="21"/>
    </row>
    <row r="218" spans="1:6" ht="12.75">
      <c r="A218" s="30">
        <f t="shared" ref="A218:A281" si="3">+A217+1</f>
        <v>214</v>
      </c>
      <c r="B218" s="59"/>
      <c r="C218" s="21"/>
      <c r="D218" s="21"/>
      <c r="E218" s="81"/>
      <c r="F218" s="21"/>
    </row>
    <row r="219" spans="1:6" ht="12.75">
      <c r="A219" s="30">
        <f t="shared" si="3"/>
        <v>215</v>
      </c>
      <c r="B219" s="59"/>
      <c r="C219" s="21"/>
      <c r="D219" s="21"/>
      <c r="E219" s="81"/>
      <c r="F219" s="21"/>
    </row>
    <row r="220" spans="1:6" ht="12.75">
      <c r="A220" s="30">
        <f t="shared" si="3"/>
        <v>216</v>
      </c>
      <c r="B220" s="59"/>
      <c r="C220" s="21"/>
      <c r="D220" s="21"/>
      <c r="E220" s="81"/>
      <c r="F220" s="21"/>
    </row>
    <row r="221" spans="1:6" ht="12.75">
      <c r="A221" s="30">
        <f t="shared" si="3"/>
        <v>217</v>
      </c>
      <c r="B221" s="59"/>
      <c r="C221" s="21"/>
      <c r="D221" s="21"/>
      <c r="E221" s="81"/>
      <c r="F221" s="21"/>
    </row>
    <row r="222" spans="1:6" ht="12.75">
      <c r="A222" s="30">
        <f t="shared" si="3"/>
        <v>218</v>
      </c>
      <c r="B222" s="59"/>
      <c r="C222" s="21"/>
      <c r="D222" s="21"/>
      <c r="E222" s="81"/>
      <c r="F222" s="21"/>
    </row>
    <row r="223" spans="1:6" ht="12.75">
      <c r="A223" s="30">
        <f t="shared" si="3"/>
        <v>219</v>
      </c>
      <c r="B223" s="59"/>
      <c r="C223" s="21"/>
      <c r="D223" s="21"/>
      <c r="E223" s="81"/>
      <c r="F223" s="21"/>
    </row>
    <row r="224" spans="1:6" ht="12.75">
      <c r="A224" s="30">
        <f t="shared" si="3"/>
        <v>220</v>
      </c>
      <c r="B224" s="59"/>
      <c r="C224" s="21"/>
      <c r="D224" s="21"/>
      <c r="E224" s="81"/>
      <c r="F224" s="21"/>
    </row>
    <row r="225" spans="1:6" ht="12.75">
      <c r="A225" s="30">
        <f t="shared" si="3"/>
        <v>221</v>
      </c>
      <c r="B225" s="59"/>
      <c r="C225" s="21"/>
      <c r="D225" s="21"/>
      <c r="E225" s="81"/>
      <c r="F225" s="21"/>
    </row>
    <row r="226" spans="1:6" ht="12.75">
      <c r="A226" s="30">
        <f t="shared" si="3"/>
        <v>222</v>
      </c>
      <c r="B226" s="59"/>
      <c r="C226" s="21"/>
      <c r="D226" s="21"/>
      <c r="E226" s="81"/>
      <c r="F226" s="21"/>
    </row>
    <row r="227" spans="1:6" ht="12.75">
      <c r="A227" s="30">
        <f t="shared" si="3"/>
        <v>223</v>
      </c>
      <c r="B227" s="59"/>
      <c r="C227" s="21"/>
      <c r="D227" s="21"/>
      <c r="E227" s="81"/>
      <c r="F227" s="21"/>
    </row>
    <row r="228" spans="1:6" ht="12.75">
      <c r="A228" s="30">
        <f t="shared" si="3"/>
        <v>224</v>
      </c>
      <c r="B228" s="59"/>
      <c r="C228" s="21"/>
      <c r="D228" s="21"/>
      <c r="E228" s="81"/>
      <c r="F228" s="21"/>
    </row>
    <row r="229" spans="1:6" ht="12.75">
      <c r="A229" s="30">
        <f t="shared" si="3"/>
        <v>225</v>
      </c>
      <c r="B229" s="59"/>
      <c r="C229" s="21"/>
      <c r="D229" s="21"/>
      <c r="E229" s="81"/>
      <c r="F229" s="21"/>
    </row>
    <row r="230" spans="1:6" ht="12.75">
      <c r="A230" s="30">
        <f t="shared" si="3"/>
        <v>226</v>
      </c>
      <c r="B230" s="59"/>
      <c r="C230" s="21"/>
      <c r="D230" s="21"/>
      <c r="E230" s="81"/>
      <c r="F230" s="21"/>
    </row>
    <row r="231" spans="1:6" ht="12.75">
      <c r="A231" s="30">
        <f t="shared" si="3"/>
        <v>227</v>
      </c>
      <c r="B231" s="59"/>
      <c r="C231" s="21"/>
      <c r="D231" s="21"/>
      <c r="E231" s="81"/>
      <c r="F231" s="21"/>
    </row>
    <row r="232" spans="1:6" ht="12.75">
      <c r="A232" s="30">
        <f t="shared" si="3"/>
        <v>228</v>
      </c>
      <c r="B232" s="59"/>
      <c r="C232" s="21"/>
      <c r="D232" s="21"/>
      <c r="E232" s="81"/>
      <c r="F232" s="44"/>
    </row>
    <row r="233" spans="1:6" ht="12.75">
      <c r="A233" s="30">
        <f t="shared" si="3"/>
        <v>229</v>
      </c>
      <c r="B233" s="59"/>
      <c r="C233" s="21"/>
      <c r="D233" s="21"/>
      <c r="E233" s="81"/>
      <c r="F233" s="44"/>
    </row>
    <row r="234" spans="1:6" ht="12.75">
      <c r="A234" s="30">
        <f t="shared" si="3"/>
        <v>230</v>
      </c>
      <c r="B234" s="59"/>
      <c r="C234" s="21"/>
      <c r="D234" s="21"/>
      <c r="E234" s="81"/>
      <c r="F234" s="44"/>
    </row>
    <row r="235" spans="1:6" ht="12.75">
      <c r="A235" s="30">
        <f t="shared" si="3"/>
        <v>231</v>
      </c>
      <c r="B235" s="59"/>
      <c r="C235" s="21"/>
      <c r="D235" s="21"/>
      <c r="E235" s="81"/>
      <c r="F235" s="44"/>
    </row>
    <row r="236" spans="1:6" ht="12.75">
      <c r="A236" s="30">
        <f t="shared" si="3"/>
        <v>232</v>
      </c>
      <c r="B236" s="59"/>
      <c r="C236" s="21"/>
      <c r="D236" s="21"/>
      <c r="E236" s="81"/>
      <c r="F236" s="44"/>
    </row>
    <row r="237" spans="1:6" ht="12.75">
      <c r="A237" s="30">
        <f t="shared" si="3"/>
        <v>233</v>
      </c>
      <c r="B237" s="59"/>
      <c r="C237" s="21"/>
      <c r="D237" s="21"/>
      <c r="E237" s="81"/>
      <c r="F237" s="44"/>
    </row>
    <row r="238" spans="1:6" ht="12.75">
      <c r="A238" s="30">
        <f t="shared" si="3"/>
        <v>234</v>
      </c>
      <c r="B238" s="59"/>
      <c r="C238" s="21"/>
      <c r="D238" s="21"/>
      <c r="E238" s="81"/>
      <c r="F238" s="44"/>
    </row>
    <row r="239" spans="1:6" ht="12.75">
      <c r="A239" s="30">
        <f t="shared" si="3"/>
        <v>235</v>
      </c>
      <c r="B239" s="59"/>
      <c r="C239" s="21"/>
      <c r="D239" s="21"/>
      <c r="E239" s="81"/>
      <c r="F239" s="44"/>
    </row>
    <row r="240" spans="1:6" ht="12.75">
      <c r="A240" s="30">
        <f t="shared" si="3"/>
        <v>236</v>
      </c>
      <c r="B240" s="59"/>
      <c r="C240" s="21"/>
      <c r="D240" s="21"/>
      <c r="E240" s="81"/>
      <c r="F240" s="21"/>
    </row>
    <row r="241" spans="1:6" ht="12.75">
      <c r="A241" s="30">
        <f t="shared" si="3"/>
        <v>237</v>
      </c>
      <c r="B241" s="59"/>
      <c r="C241" s="21"/>
      <c r="D241" s="21"/>
      <c r="E241" s="81"/>
      <c r="F241" s="44"/>
    </row>
    <row r="242" spans="1:6" ht="12.75">
      <c r="A242" s="30">
        <f t="shared" si="3"/>
        <v>238</v>
      </c>
      <c r="B242" s="59"/>
      <c r="C242" s="21"/>
      <c r="D242" s="21"/>
      <c r="E242" s="81"/>
      <c r="F242" s="44"/>
    </row>
    <row r="243" spans="1:6" ht="12.75">
      <c r="A243" s="30">
        <f t="shared" si="3"/>
        <v>239</v>
      </c>
      <c r="B243" s="59"/>
      <c r="C243" s="21"/>
      <c r="D243" s="21"/>
      <c r="E243" s="81"/>
      <c r="F243" s="44"/>
    </row>
    <row r="244" spans="1:6" ht="12.75">
      <c r="A244" s="30">
        <f t="shared" si="3"/>
        <v>240</v>
      </c>
      <c r="B244" s="59"/>
      <c r="C244" s="21"/>
      <c r="D244" s="21"/>
      <c r="E244" s="81"/>
      <c r="F244" s="44"/>
    </row>
    <row r="245" spans="1:6" ht="12.75">
      <c r="A245" s="30">
        <f t="shared" si="3"/>
        <v>241</v>
      </c>
      <c r="B245" s="59"/>
      <c r="C245" s="21"/>
      <c r="D245" s="21"/>
      <c r="E245" s="81"/>
      <c r="F245" s="44"/>
    </row>
    <row r="246" spans="1:6" ht="12.75">
      <c r="A246" s="30">
        <f t="shared" si="3"/>
        <v>242</v>
      </c>
      <c r="B246" s="59"/>
      <c r="C246" s="21"/>
      <c r="D246" s="21"/>
      <c r="E246" s="81"/>
      <c r="F246" s="44"/>
    </row>
    <row r="247" spans="1:6" ht="12.75">
      <c r="A247" s="30">
        <f t="shared" si="3"/>
        <v>243</v>
      </c>
      <c r="B247" s="59"/>
      <c r="C247" s="21"/>
      <c r="D247" s="21"/>
      <c r="E247" s="81"/>
      <c r="F247" s="44"/>
    </row>
    <row r="248" spans="1:6" ht="12.75">
      <c r="A248" s="30">
        <f t="shared" si="3"/>
        <v>244</v>
      </c>
      <c r="B248" s="59"/>
      <c r="C248" s="21"/>
      <c r="D248" s="21"/>
      <c r="E248" s="81"/>
      <c r="F248" s="44"/>
    </row>
    <row r="249" spans="1:6" ht="12.75">
      <c r="A249" s="30">
        <f t="shared" si="3"/>
        <v>245</v>
      </c>
      <c r="B249" s="59"/>
      <c r="C249" s="21"/>
      <c r="D249" s="21"/>
      <c r="E249" s="81"/>
      <c r="F249" s="44"/>
    </row>
    <row r="250" spans="1:6" ht="12.75">
      <c r="A250" s="30">
        <f t="shared" si="3"/>
        <v>246</v>
      </c>
      <c r="B250" s="59"/>
      <c r="C250" s="21"/>
      <c r="D250" s="21"/>
      <c r="E250" s="81"/>
      <c r="F250" s="44"/>
    </row>
    <row r="251" spans="1:6" ht="12.75">
      <c r="A251" s="30">
        <f t="shared" si="3"/>
        <v>247</v>
      </c>
      <c r="B251" s="59"/>
      <c r="C251" s="21"/>
      <c r="D251" s="21"/>
      <c r="E251" s="81"/>
      <c r="F251" s="44"/>
    </row>
    <row r="252" spans="1:6" ht="12.75">
      <c r="A252" s="30">
        <f t="shared" si="3"/>
        <v>248</v>
      </c>
      <c r="B252" s="59"/>
      <c r="C252" s="21"/>
      <c r="D252" s="21"/>
      <c r="E252" s="81"/>
      <c r="F252" s="44"/>
    </row>
    <row r="253" spans="1:6" ht="12.75">
      <c r="A253" s="30">
        <f t="shared" si="3"/>
        <v>249</v>
      </c>
      <c r="B253" s="59"/>
      <c r="C253" s="21"/>
      <c r="D253" s="21"/>
      <c r="E253" s="81"/>
      <c r="F253" s="44"/>
    </row>
    <row r="254" spans="1:6" ht="12.75">
      <c r="A254" s="30">
        <f t="shared" si="3"/>
        <v>250</v>
      </c>
      <c r="B254" s="59"/>
      <c r="C254" s="21"/>
      <c r="D254" s="21"/>
      <c r="E254" s="81"/>
      <c r="F254" s="44"/>
    </row>
    <row r="255" spans="1:6" ht="12.75">
      <c r="A255" s="30">
        <f t="shared" si="3"/>
        <v>251</v>
      </c>
      <c r="B255" s="59"/>
      <c r="C255" s="21"/>
      <c r="D255" s="21"/>
      <c r="E255" s="81"/>
      <c r="F255" s="44"/>
    </row>
    <row r="256" spans="1:6" ht="12.75">
      <c r="A256" s="30">
        <f t="shared" si="3"/>
        <v>252</v>
      </c>
      <c r="B256" s="59"/>
      <c r="C256" s="21"/>
      <c r="D256" s="21"/>
      <c r="E256" s="81"/>
      <c r="F256" s="44"/>
    </row>
    <row r="257" spans="1:6" ht="12.75">
      <c r="A257" s="30">
        <f t="shared" si="3"/>
        <v>253</v>
      </c>
      <c r="B257" s="59"/>
      <c r="C257" s="21"/>
      <c r="D257" s="21"/>
      <c r="E257" s="81"/>
      <c r="F257" s="44"/>
    </row>
    <row r="258" spans="1:6" ht="12.75">
      <c r="A258" s="30">
        <f t="shared" si="3"/>
        <v>254</v>
      </c>
      <c r="B258" s="59"/>
      <c r="C258" s="21"/>
      <c r="D258" s="21"/>
      <c r="E258" s="81"/>
      <c r="F258" s="21"/>
    </row>
    <row r="259" spans="1:6" ht="12.75">
      <c r="A259" s="30">
        <f t="shared" si="3"/>
        <v>255</v>
      </c>
      <c r="B259" s="59"/>
      <c r="C259" s="21"/>
      <c r="D259" s="21"/>
      <c r="E259" s="81"/>
      <c r="F259" s="21"/>
    </row>
    <row r="260" spans="1:6" ht="12.75">
      <c r="A260" s="30">
        <f t="shared" si="3"/>
        <v>256</v>
      </c>
      <c r="B260" s="59"/>
      <c r="C260" s="21"/>
      <c r="D260" s="21"/>
      <c r="E260" s="81"/>
      <c r="F260" s="21"/>
    </row>
    <row r="261" spans="1:6" ht="12.75">
      <c r="A261" s="30">
        <f t="shared" si="3"/>
        <v>257</v>
      </c>
      <c r="B261" s="59"/>
      <c r="C261" s="21"/>
      <c r="D261" s="21"/>
      <c r="E261" s="81"/>
      <c r="F261" s="21"/>
    </row>
    <row r="262" spans="1:6" ht="12.75">
      <c r="A262" s="30">
        <f t="shared" si="3"/>
        <v>258</v>
      </c>
      <c r="B262" s="59"/>
      <c r="C262" s="21"/>
      <c r="D262" s="21"/>
      <c r="E262" s="81"/>
      <c r="F262" s="21"/>
    </row>
    <row r="263" spans="1:6" ht="12.75">
      <c r="A263" s="30">
        <f t="shared" si="3"/>
        <v>259</v>
      </c>
      <c r="B263" s="59"/>
      <c r="C263" s="21"/>
      <c r="D263" s="21"/>
      <c r="E263" s="81"/>
      <c r="F263" s="21"/>
    </row>
    <row r="264" spans="1:6" ht="12.75">
      <c r="A264" s="30">
        <f t="shared" si="3"/>
        <v>260</v>
      </c>
      <c r="B264" s="59"/>
      <c r="C264" s="21"/>
      <c r="D264" s="21"/>
      <c r="E264" s="81"/>
      <c r="F264" s="21"/>
    </row>
    <row r="265" spans="1:6" ht="12.75">
      <c r="A265" s="30">
        <f t="shared" si="3"/>
        <v>261</v>
      </c>
      <c r="B265" s="59"/>
      <c r="C265" s="21"/>
      <c r="D265" s="21"/>
      <c r="E265" s="81"/>
      <c r="F265" s="21"/>
    </row>
    <row r="266" spans="1:6" ht="12.75">
      <c r="A266" s="30">
        <f t="shared" si="3"/>
        <v>262</v>
      </c>
      <c r="B266" s="59"/>
      <c r="C266" s="21"/>
      <c r="D266" s="21"/>
      <c r="E266" s="81"/>
      <c r="F266" s="21"/>
    </row>
    <row r="267" spans="1:6" ht="12.75">
      <c r="A267" s="30">
        <f t="shared" si="3"/>
        <v>263</v>
      </c>
      <c r="B267" s="59"/>
      <c r="C267" s="21"/>
      <c r="D267" s="21"/>
      <c r="E267" s="81"/>
      <c r="F267" s="21"/>
    </row>
    <row r="268" spans="1:6" ht="12.75">
      <c r="A268" s="30">
        <f t="shared" si="3"/>
        <v>264</v>
      </c>
      <c r="B268" s="59"/>
      <c r="C268" s="21"/>
      <c r="D268" s="21"/>
      <c r="E268" s="81"/>
      <c r="F268" s="21"/>
    </row>
    <row r="269" spans="1:6" ht="12.75">
      <c r="A269" s="30">
        <f t="shared" si="3"/>
        <v>265</v>
      </c>
      <c r="B269" s="59"/>
      <c r="C269" s="21"/>
      <c r="D269" s="21"/>
      <c r="E269" s="81"/>
      <c r="F269" s="21"/>
    </row>
    <row r="270" spans="1:6" ht="12.75">
      <c r="A270" s="30">
        <f t="shared" si="3"/>
        <v>266</v>
      </c>
      <c r="B270" s="59"/>
      <c r="C270" s="21"/>
      <c r="D270" s="21"/>
      <c r="E270" s="81"/>
      <c r="F270" s="21"/>
    </row>
    <row r="271" spans="1:6" ht="12.75">
      <c r="A271" s="30">
        <f t="shared" si="3"/>
        <v>267</v>
      </c>
      <c r="B271" s="59"/>
      <c r="C271" s="21"/>
      <c r="D271" s="21"/>
      <c r="E271" s="81"/>
      <c r="F271" s="21"/>
    </row>
    <row r="272" spans="1:6" ht="12.75">
      <c r="A272" s="30">
        <f t="shared" si="3"/>
        <v>268</v>
      </c>
      <c r="B272" s="59"/>
      <c r="C272" s="21"/>
      <c r="D272" s="21"/>
      <c r="E272" s="81"/>
      <c r="F272" s="21"/>
    </row>
    <row r="273" spans="1:6" ht="12.75">
      <c r="A273" s="30">
        <f t="shared" si="3"/>
        <v>269</v>
      </c>
      <c r="B273" s="59"/>
      <c r="C273" s="21"/>
      <c r="D273" s="21"/>
      <c r="E273" s="81"/>
      <c r="F273" s="21"/>
    </row>
    <row r="274" spans="1:6" ht="12.75">
      <c r="A274" s="30">
        <f t="shared" si="3"/>
        <v>270</v>
      </c>
      <c r="B274" s="59"/>
      <c r="C274" s="21"/>
      <c r="D274" s="21"/>
      <c r="E274" s="81"/>
      <c r="F274" s="21"/>
    </row>
    <row r="275" spans="1:6" ht="12.75">
      <c r="A275" s="30">
        <f t="shared" si="3"/>
        <v>271</v>
      </c>
      <c r="B275" s="59"/>
      <c r="C275" s="21"/>
      <c r="D275" s="21"/>
      <c r="E275" s="81"/>
      <c r="F275" s="21"/>
    </row>
    <row r="276" spans="1:6" ht="12.75">
      <c r="A276" s="30">
        <f t="shared" si="3"/>
        <v>272</v>
      </c>
      <c r="B276" s="59"/>
      <c r="C276" s="21"/>
      <c r="D276" s="21"/>
      <c r="E276" s="81"/>
      <c r="F276" s="21"/>
    </row>
    <row r="277" spans="1:6" ht="12.75">
      <c r="A277" s="30">
        <f t="shared" si="3"/>
        <v>273</v>
      </c>
      <c r="B277" s="59"/>
      <c r="C277" s="21"/>
      <c r="D277" s="21"/>
      <c r="E277" s="81"/>
      <c r="F277" s="21"/>
    </row>
    <row r="278" spans="1:6" ht="12.75">
      <c r="A278" s="30">
        <f t="shared" si="3"/>
        <v>274</v>
      </c>
      <c r="B278" s="59"/>
      <c r="C278" s="21"/>
      <c r="D278" s="21"/>
      <c r="E278" s="81"/>
      <c r="F278" s="21"/>
    </row>
    <row r="279" spans="1:6" ht="12.75">
      <c r="A279" s="30">
        <f t="shared" si="3"/>
        <v>275</v>
      </c>
      <c r="B279" s="59"/>
      <c r="C279" s="21"/>
      <c r="D279" s="21"/>
      <c r="E279" s="81"/>
      <c r="F279" s="21"/>
    </row>
    <row r="280" spans="1:6" ht="12.75">
      <c r="A280" s="30">
        <f t="shared" si="3"/>
        <v>276</v>
      </c>
      <c r="B280" s="59"/>
      <c r="C280" s="21"/>
      <c r="D280" s="21"/>
      <c r="E280" s="81"/>
      <c r="F280" s="21"/>
    </row>
    <row r="281" spans="1:6" ht="12.75">
      <c r="A281" s="30">
        <f t="shared" si="3"/>
        <v>277</v>
      </c>
      <c r="B281" s="59"/>
      <c r="C281" s="21"/>
      <c r="D281" s="21"/>
      <c r="E281" s="81"/>
      <c r="F281" s="21"/>
    </row>
    <row r="282" spans="1:6" ht="12.75">
      <c r="A282" s="30">
        <f t="shared" ref="A282:A345" si="4">+A281+1</f>
        <v>278</v>
      </c>
      <c r="B282" s="59"/>
      <c r="C282" s="21"/>
      <c r="D282" s="21"/>
      <c r="E282" s="81"/>
      <c r="F282" s="21"/>
    </row>
    <row r="283" spans="1:6" ht="12.75">
      <c r="A283" s="30">
        <f t="shared" si="4"/>
        <v>279</v>
      </c>
      <c r="B283" s="59"/>
      <c r="C283" s="21"/>
      <c r="D283" s="21"/>
      <c r="E283" s="81"/>
      <c r="F283" s="21"/>
    </row>
    <row r="284" spans="1:6" ht="12.75">
      <c r="A284" s="30">
        <f t="shared" si="4"/>
        <v>280</v>
      </c>
      <c r="B284" s="59"/>
      <c r="C284" s="21"/>
      <c r="D284" s="21"/>
      <c r="E284" s="81"/>
      <c r="F284" s="21"/>
    </row>
    <row r="285" spans="1:6" ht="12.75">
      <c r="A285" s="30">
        <f t="shared" si="4"/>
        <v>281</v>
      </c>
      <c r="B285" s="59"/>
      <c r="C285" s="21"/>
      <c r="D285" s="21"/>
      <c r="E285" s="81"/>
      <c r="F285" s="21"/>
    </row>
    <row r="286" spans="1:6" ht="12.75">
      <c r="A286" s="30">
        <f t="shared" si="4"/>
        <v>282</v>
      </c>
      <c r="B286" s="59"/>
      <c r="C286" s="21"/>
      <c r="D286" s="21"/>
      <c r="E286" s="81"/>
      <c r="F286" s="21"/>
    </row>
    <row r="287" spans="1:6" ht="12.75">
      <c r="A287" s="30">
        <f t="shared" si="4"/>
        <v>283</v>
      </c>
      <c r="B287" s="59"/>
      <c r="C287" s="21"/>
      <c r="D287" s="21"/>
      <c r="E287" s="81"/>
      <c r="F287" s="21"/>
    </row>
    <row r="288" spans="1:6" ht="12.75">
      <c r="A288" s="30">
        <f t="shared" si="4"/>
        <v>284</v>
      </c>
      <c r="B288" s="59"/>
      <c r="C288" s="21"/>
      <c r="D288" s="21"/>
      <c r="E288" s="81"/>
      <c r="F288" s="21"/>
    </row>
    <row r="289" spans="1:6" ht="12.75">
      <c r="A289" s="30">
        <f t="shared" si="4"/>
        <v>285</v>
      </c>
      <c r="B289" s="59"/>
      <c r="C289" s="21"/>
      <c r="D289" s="21"/>
      <c r="E289" s="81"/>
      <c r="F289" s="21"/>
    </row>
    <row r="290" spans="1:6" ht="12.75">
      <c r="A290" s="30">
        <f t="shared" si="4"/>
        <v>286</v>
      </c>
      <c r="B290" s="59"/>
      <c r="C290" s="21"/>
      <c r="D290" s="21"/>
      <c r="E290" s="81"/>
      <c r="F290" s="21"/>
    </row>
    <row r="291" spans="1:6" ht="12.75">
      <c r="A291" s="30">
        <f t="shared" si="4"/>
        <v>287</v>
      </c>
      <c r="B291" s="59"/>
      <c r="C291" s="21"/>
      <c r="D291" s="21"/>
      <c r="E291" s="81"/>
      <c r="F291" s="21"/>
    </row>
    <row r="292" spans="1:6" ht="12.75">
      <c r="A292" s="30">
        <f t="shared" si="4"/>
        <v>288</v>
      </c>
      <c r="B292" s="59"/>
      <c r="C292" s="21"/>
      <c r="D292" s="21"/>
      <c r="E292" s="81"/>
      <c r="F292" s="21"/>
    </row>
    <row r="293" spans="1:6" ht="12.75">
      <c r="A293" s="30">
        <f t="shared" si="4"/>
        <v>289</v>
      </c>
      <c r="B293" s="59"/>
      <c r="C293" s="21"/>
      <c r="D293" s="21"/>
      <c r="E293" s="81"/>
      <c r="F293" s="21"/>
    </row>
    <row r="294" spans="1:6" ht="12.75">
      <c r="A294" s="30">
        <f t="shared" si="4"/>
        <v>290</v>
      </c>
      <c r="B294" s="59"/>
      <c r="C294" s="21"/>
      <c r="D294" s="21"/>
      <c r="E294" s="81"/>
      <c r="F294" s="21"/>
    </row>
    <row r="295" spans="1:6" ht="12.75">
      <c r="A295" s="30">
        <f t="shared" si="4"/>
        <v>291</v>
      </c>
      <c r="B295" s="59"/>
      <c r="C295" s="21"/>
      <c r="D295" s="21"/>
      <c r="E295" s="81"/>
      <c r="F295" s="21"/>
    </row>
    <row r="296" spans="1:6" ht="12.75">
      <c r="A296" s="30">
        <f t="shared" si="4"/>
        <v>292</v>
      </c>
      <c r="B296" s="59"/>
      <c r="C296" s="21"/>
      <c r="D296" s="21"/>
      <c r="E296" s="81"/>
      <c r="F296" s="21"/>
    </row>
    <row r="297" spans="1:6" ht="12.75">
      <c r="A297" s="30">
        <f t="shared" si="4"/>
        <v>293</v>
      </c>
      <c r="B297" s="59"/>
      <c r="C297" s="21"/>
      <c r="D297" s="21"/>
      <c r="E297" s="81"/>
      <c r="F297" s="21"/>
    </row>
    <row r="298" spans="1:6" ht="12.75">
      <c r="A298" s="30">
        <f t="shared" si="4"/>
        <v>294</v>
      </c>
      <c r="B298" s="59"/>
      <c r="C298" s="21"/>
      <c r="D298" s="21"/>
      <c r="E298" s="81"/>
      <c r="F298" s="21"/>
    </row>
    <row r="299" spans="1:6" ht="12.75">
      <c r="A299" s="30">
        <f t="shared" si="4"/>
        <v>295</v>
      </c>
      <c r="B299" s="59"/>
      <c r="C299" s="21"/>
      <c r="D299" s="21"/>
      <c r="E299" s="81"/>
      <c r="F299" s="21"/>
    </row>
    <row r="300" spans="1:6" ht="12.75">
      <c r="A300" s="30">
        <f t="shared" si="4"/>
        <v>296</v>
      </c>
      <c r="B300" s="59"/>
      <c r="C300" s="21"/>
      <c r="D300" s="21"/>
      <c r="E300" s="81"/>
      <c r="F300" s="21"/>
    </row>
    <row r="301" spans="1:6" ht="12.75">
      <c r="A301" s="30">
        <f t="shared" si="4"/>
        <v>297</v>
      </c>
      <c r="B301" s="59"/>
      <c r="C301" s="21"/>
      <c r="D301" s="21"/>
      <c r="E301" s="81"/>
      <c r="F301" s="21"/>
    </row>
    <row r="302" spans="1:6" ht="12.75">
      <c r="A302" s="30">
        <f t="shared" si="4"/>
        <v>298</v>
      </c>
      <c r="B302" s="59"/>
      <c r="C302" s="21"/>
      <c r="D302" s="21"/>
      <c r="E302" s="81"/>
      <c r="F302" s="21"/>
    </row>
    <row r="303" spans="1:6" ht="12.75">
      <c r="A303" s="30">
        <f t="shared" si="4"/>
        <v>299</v>
      </c>
      <c r="B303" s="59"/>
      <c r="C303" s="21"/>
      <c r="D303" s="21"/>
      <c r="E303" s="81"/>
      <c r="F303" s="21"/>
    </row>
    <row r="304" spans="1:6" ht="12.75">
      <c r="A304" s="30">
        <f t="shared" si="4"/>
        <v>300</v>
      </c>
      <c r="B304" s="59"/>
      <c r="C304" s="21"/>
      <c r="D304" s="21"/>
      <c r="E304" s="81"/>
      <c r="F304" s="21"/>
    </row>
    <row r="305" spans="1:6" ht="12.75">
      <c r="A305" s="30">
        <f t="shared" si="4"/>
        <v>301</v>
      </c>
      <c r="B305" s="59"/>
      <c r="C305" s="21"/>
      <c r="D305" s="21"/>
      <c r="E305" s="81"/>
      <c r="F305" s="21"/>
    </row>
    <row r="306" spans="1:6" ht="12.75">
      <c r="A306" s="30">
        <f t="shared" si="4"/>
        <v>302</v>
      </c>
      <c r="B306" s="59"/>
      <c r="C306" s="21"/>
      <c r="D306" s="21"/>
      <c r="E306" s="81"/>
      <c r="F306" s="21"/>
    </row>
    <row r="307" spans="1:6" ht="12.75">
      <c r="A307" s="30">
        <f t="shared" si="4"/>
        <v>303</v>
      </c>
      <c r="B307" s="59"/>
      <c r="C307" s="21"/>
      <c r="D307" s="21"/>
      <c r="E307" s="81"/>
      <c r="F307" s="21"/>
    </row>
    <row r="308" spans="1:6" ht="12.75">
      <c r="A308" s="30">
        <f t="shared" si="4"/>
        <v>304</v>
      </c>
      <c r="B308" s="59"/>
      <c r="C308" s="21"/>
      <c r="D308" s="21"/>
      <c r="E308" s="81"/>
      <c r="F308" s="21"/>
    </row>
    <row r="309" spans="1:6" ht="12.75">
      <c r="A309" s="30">
        <f t="shared" si="4"/>
        <v>305</v>
      </c>
      <c r="B309" s="59"/>
      <c r="C309" s="21"/>
      <c r="D309" s="21"/>
      <c r="E309" s="81"/>
      <c r="F309" s="21"/>
    </row>
    <row r="310" spans="1:6" ht="12.75">
      <c r="A310" s="30">
        <f t="shared" si="4"/>
        <v>306</v>
      </c>
      <c r="B310" s="59"/>
      <c r="C310" s="21"/>
      <c r="D310" s="21"/>
      <c r="E310" s="81"/>
      <c r="F310" s="21"/>
    </row>
    <row r="311" spans="1:6" ht="12.75">
      <c r="A311" s="30">
        <f t="shared" si="4"/>
        <v>307</v>
      </c>
      <c r="B311" s="59"/>
      <c r="C311" s="21"/>
      <c r="D311" s="21"/>
      <c r="E311" s="81"/>
      <c r="F311" s="21"/>
    </row>
    <row r="312" spans="1:6" ht="12.75">
      <c r="A312" s="30">
        <f t="shared" si="4"/>
        <v>308</v>
      </c>
      <c r="B312" s="59"/>
      <c r="C312" s="21"/>
      <c r="D312" s="21"/>
      <c r="E312" s="81"/>
      <c r="F312" s="21"/>
    </row>
    <row r="313" spans="1:6" ht="12.75">
      <c r="A313" s="30">
        <f t="shared" si="4"/>
        <v>309</v>
      </c>
      <c r="B313" s="59"/>
      <c r="C313" s="21"/>
      <c r="D313" s="21"/>
      <c r="E313" s="81"/>
      <c r="F313" s="21"/>
    </row>
    <row r="314" spans="1:6" ht="12.75">
      <c r="A314" s="30">
        <f t="shared" si="4"/>
        <v>310</v>
      </c>
      <c r="B314" s="59"/>
      <c r="C314" s="21"/>
      <c r="D314" s="21"/>
      <c r="E314" s="81"/>
      <c r="F314" s="21"/>
    </row>
    <row r="315" spans="1:6" ht="12.75">
      <c r="A315" s="30">
        <f t="shared" si="4"/>
        <v>311</v>
      </c>
      <c r="B315" s="59"/>
      <c r="C315" s="21"/>
      <c r="D315" s="21"/>
      <c r="E315" s="81"/>
      <c r="F315" s="21"/>
    </row>
    <row r="316" spans="1:6" ht="12.75">
      <c r="A316" s="30">
        <f t="shared" si="4"/>
        <v>312</v>
      </c>
      <c r="B316" s="59"/>
      <c r="C316" s="21"/>
      <c r="D316" s="21"/>
      <c r="E316" s="81"/>
      <c r="F316" s="21"/>
    </row>
    <row r="317" spans="1:6" ht="12.75">
      <c r="A317" s="30">
        <f t="shared" si="4"/>
        <v>313</v>
      </c>
      <c r="B317" s="59"/>
      <c r="C317" s="21"/>
      <c r="D317" s="21"/>
      <c r="E317" s="81"/>
      <c r="F317" s="21"/>
    </row>
    <row r="318" spans="1:6" ht="12.75">
      <c r="A318" s="30">
        <f t="shared" si="4"/>
        <v>314</v>
      </c>
      <c r="B318" s="59"/>
      <c r="C318" s="21"/>
      <c r="D318" s="21"/>
      <c r="E318" s="81"/>
      <c r="F318" s="21"/>
    </row>
    <row r="319" spans="1:6" ht="12.75">
      <c r="A319" s="30">
        <f t="shared" si="4"/>
        <v>315</v>
      </c>
      <c r="B319" s="59"/>
      <c r="C319" s="21"/>
      <c r="D319" s="21"/>
      <c r="E319" s="81"/>
      <c r="F319" s="21"/>
    </row>
    <row r="320" spans="1:6" ht="12.75">
      <c r="A320" s="30">
        <f t="shared" si="4"/>
        <v>316</v>
      </c>
      <c r="B320" s="59"/>
      <c r="C320" s="21"/>
      <c r="D320" s="21"/>
      <c r="E320" s="81"/>
      <c r="F320" s="21"/>
    </row>
    <row r="321" spans="1:6" ht="12.75">
      <c r="A321" s="30">
        <f t="shared" si="4"/>
        <v>317</v>
      </c>
      <c r="B321" s="59"/>
      <c r="C321" s="21"/>
      <c r="D321" s="21"/>
      <c r="E321" s="81"/>
      <c r="F321" s="21"/>
    </row>
    <row r="322" spans="1:6" ht="12.75">
      <c r="A322" s="30">
        <f t="shared" si="4"/>
        <v>318</v>
      </c>
      <c r="B322" s="59"/>
      <c r="C322" s="21"/>
      <c r="D322" s="21"/>
      <c r="E322" s="81"/>
      <c r="F322" s="21"/>
    </row>
    <row r="323" spans="1:6" ht="12.75">
      <c r="A323" s="30">
        <f t="shared" si="4"/>
        <v>319</v>
      </c>
      <c r="B323" s="59"/>
      <c r="C323" s="21"/>
      <c r="D323" s="21"/>
      <c r="E323" s="81"/>
      <c r="F323" s="21"/>
    </row>
    <row r="324" spans="1:6" ht="12.75">
      <c r="A324" s="30">
        <f t="shared" si="4"/>
        <v>320</v>
      </c>
      <c r="B324" s="59"/>
      <c r="C324" s="21"/>
      <c r="D324" s="21"/>
      <c r="E324" s="81"/>
      <c r="F324" s="21"/>
    </row>
    <row r="325" spans="1:6" ht="12.75">
      <c r="A325" s="30">
        <f t="shared" si="4"/>
        <v>321</v>
      </c>
      <c r="B325" s="59"/>
      <c r="C325" s="21"/>
      <c r="D325" s="21"/>
      <c r="E325" s="81"/>
      <c r="F325" s="21"/>
    </row>
    <row r="326" spans="1:6" ht="12.75">
      <c r="A326" s="30">
        <f t="shared" si="4"/>
        <v>322</v>
      </c>
      <c r="B326" s="59"/>
      <c r="C326" s="21"/>
      <c r="D326" s="21"/>
      <c r="E326" s="81"/>
      <c r="F326" s="21"/>
    </row>
    <row r="327" spans="1:6" ht="12.75">
      <c r="A327" s="30">
        <f t="shared" si="4"/>
        <v>323</v>
      </c>
      <c r="B327" s="59"/>
      <c r="C327" s="21"/>
      <c r="D327" s="21"/>
      <c r="E327" s="81"/>
      <c r="F327" s="21"/>
    </row>
    <row r="328" spans="1:6" ht="12.75">
      <c r="A328" s="30">
        <f t="shared" si="4"/>
        <v>324</v>
      </c>
      <c r="B328" s="59"/>
      <c r="C328" s="21"/>
      <c r="D328" s="21"/>
      <c r="E328" s="81"/>
      <c r="F328" s="21"/>
    </row>
    <row r="329" spans="1:6" ht="12.75">
      <c r="A329" s="30">
        <f t="shared" si="4"/>
        <v>325</v>
      </c>
      <c r="B329" s="59"/>
      <c r="C329" s="21"/>
      <c r="D329" s="21"/>
      <c r="E329" s="81"/>
      <c r="F329" s="21"/>
    </row>
    <row r="330" spans="1:6" ht="12.75">
      <c r="A330" s="30">
        <f t="shared" si="4"/>
        <v>326</v>
      </c>
      <c r="B330" s="59"/>
      <c r="C330" s="21"/>
      <c r="D330" s="21"/>
      <c r="E330" s="81"/>
      <c r="F330" s="21"/>
    </row>
    <row r="331" spans="1:6" ht="12.75">
      <c r="A331" s="30">
        <f t="shared" si="4"/>
        <v>327</v>
      </c>
      <c r="B331" s="59"/>
      <c r="C331" s="21"/>
      <c r="D331" s="21"/>
      <c r="E331" s="81"/>
      <c r="F331" s="21"/>
    </row>
    <row r="332" spans="1:6" ht="12.75">
      <c r="A332" s="30">
        <f t="shared" si="4"/>
        <v>328</v>
      </c>
      <c r="B332" s="59"/>
      <c r="C332" s="21"/>
      <c r="D332" s="21"/>
      <c r="E332" s="81"/>
      <c r="F332" s="21"/>
    </row>
    <row r="333" spans="1:6" ht="12.75">
      <c r="A333" s="30">
        <f t="shared" si="4"/>
        <v>329</v>
      </c>
      <c r="B333" s="59"/>
      <c r="C333" s="21"/>
      <c r="D333" s="21"/>
      <c r="E333" s="81"/>
      <c r="F333" s="21"/>
    </row>
    <row r="334" spans="1:6" ht="12.75">
      <c r="A334" s="30">
        <f t="shared" si="4"/>
        <v>330</v>
      </c>
      <c r="B334" s="59"/>
      <c r="C334" s="21"/>
      <c r="D334" s="21"/>
      <c r="E334" s="81"/>
      <c r="F334" s="21"/>
    </row>
    <row r="335" spans="1:6" ht="12.75">
      <c r="A335" s="30">
        <f t="shared" si="4"/>
        <v>331</v>
      </c>
      <c r="B335" s="59"/>
      <c r="C335" s="21"/>
      <c r="D335" s="21"/>
      <c r="E335" s="81"/>
      <c r="F335" s="21"/>
    </row>
    <row r="336" spans="1:6" ht="12.75">
      <c r="A336" s="30">
        <f t="shared" si="4"/>
        <v>332</v>
      </c>
      <c r="B336" s="59"/>
      <c r="C336" s="21"/>
      <c r="D336" s="21"/>
      <c r="E336" s="81"/>
      <c r="F336" s="21"/>
    </row>
    <row r="337" spans="1:6" ht="12.75">
      <c r="A337" s="30">
        <f t="shared" si="4"/>
        <v>333</v>
      </c>
      <c r="B337" s="59"/>
      <c r="C337" s="21"/>
      <c r="D337" s="21"/>
      <c r="E337" s="81"/>
      <c r="F337" s="21"/>
    </row>
    <row r="338" spans="1:6" ht="12.75">
      <c r="A338" s="30">
        <f t="shared" si="4"/>
        <v>334</v>
      </c>
      <c r="B338" s="59"/>
      <c r="C338" s="21"/>
      <c r="D338" s="21"/>
      <c r="E338" s="81"/>
      <c r="F338" s="21"/>
    </row>
    <row r="339" spans="1:6" ht="12.75">
      <c r="A339" s="30">
        <f t="shared" si="4"/>
        <v>335</v>
      </c>
      <c r="B339" s="59"/>
      <c r="C339" s="21"/>
      <c r="D339" s="21"/>
      <c r="E339" s="81"/>
      <c r="F339" s="21"/>
    </row>
    <row r="340" spans="1:6" ht="12.75">
      <c r="A340" s="30">
        <f t="shared" si="4"/>
        <v>336</v>
      </c>
      <c r="B340" s="59"/>
      <c r="C340" s="21"/>
      <c r="D340" s="21"/>
      <c r="E340" s="81"/>
      <c r="F340" s="21"/>
    </row>
    <row r="341" spans="1:6" ht="12.75">
      <c r="A341" s="30">
        <f t="shared" si="4"/>
        <v>337</v>
      </c>
      <c r="B341" s="59"/>
      <c r="C341" s="21"/>
      <c r="D341" s="21"/>
      <c r="E341" s="81"/>
      <c r="F341" s="21"/>
    </row>
    <row r="342" spans="1:6" ht="12.75">
      <c r="A342" s="30">
        <f t="shared" si="4"/>
        <v>338</v>
      </c>
      <c r="B342" s="59"/>
      <c r="C342" s="21"/>
      <c r="D342" s="21"/>
      <c r="E342" s="81"/>
      <c r="F342" s="21"/>
    </row>
    <row r="343" spans="1:6" ht="12.75">
      <c r="A343" s="30">
        <f t="shared" si="4"/>
        <v>339</v>
      </c>
      <c r="B343" s="59"/>
      <c r="C343" s="21"/>
      <c r="D343" s="21"/>
      <c r="E343" s="81"/>
      <c r="F343" s="21"/>
    </row>
    <row r="344" spans="1:6" ht="12.75">
      <c r="A344" s="30">
        <f t="shared" si="4"/>
        <v>340</v>
      </c>
      <c r="B344" s="59"/>
      <c r="C344" s="21"/>
      <c r="D344" s="21"/>
      <c r="E344" s="81"/>
      <c r="F344" s="21"/>
    </row>
    <row r="345" spans="1:6" ht="12.75">
      <c r="A345" s="30">
        <f t="shared" si="4"/>
        <v>341</v>
      </c>
      <c r="B345" s="59"/>
      <c r="C345" s="21"/>
      <c r="D345" s="21"/>
      <c r="E345" s="81"/>
      <c r="F345" s="21"/>
    </row>
    <row r="346" spans="1:6" ht="12.75">
      <c r="A346" s="30">
        <f t="shared" ref="A346:A409" si="5">+A345+1</f>
        <v>342</v>
      </c>
      <c r="B346" s="59"/>
      <c r="C346" s="21"/>
      <c r="D346" s="21"/>
      <c r="E346" s="81"/>
      <c r="F346" s="21"/>
    </row>
    <row r="347" spans="1:6" ht="12.75">
      <c r="A347" s="30">
        <f t="shared" si="5"/>
        <v>343</v>
      </c>
      <c r="B347" s="59"/>
      <c r="C347" s="21"/>
      <c r="D347" s="21"/>
      <c r="E347" s="81"/>
      <c r="F347" s="21"/>
    </row>
    <row r="348" spans="1:6" ht="12.75">
      <c r="A348" s="30">
        <f t="shared" si="5"/>
        <v>344</v>
      </c>
      <c r="B348" s="59"/>
      <c r="C348" s="21"/>
      <c r="D348" s="21"/>
      <c r="E348" s="81"/>
      <c r="F348" s="21"/>
    </row>
    <row r="349" spans="1:6" ht="12.75">
      <c r="A349" s="30">
        <f t="shared" si="5"/>
        <v>345</v>
      </c>
      <c r="B349" s="59"/>
      <c r="C349" s="21"/>
      <c r="D349" s="21"/>
      <c r="E349" s="81"/>
      <c r="F349" s="21"/>
    </row>
    <row r="350" spans="1:6" ht="12.75">
      <c r="A350" s="30">
        <f t="shared" si="5"/>
        <v>346</v>
      </c>
      <c r="B350" s="59"/>
      <c r="C350" s="21"/>
      <c r="D350" s="21"/>
      <c r="E350" s="81"/>
      <c r="F350" s="21"/>
    </row>
    <row r="351" spans="1:6" ht="12.75">
      <c r="A351" s="30">
        <f t="shared" si="5"/>
        <v>347</v>
      </c>
      <c r="B351" s="59"/>
      <c r="C351" s="21"/>
      <c r="D351" s="21"/>
      <c r="E351" s="81"/>
      <c r="F351" s="21"/>
    </row>
    <row r="352" spans="1:6" ht="12.75">
      <c r="A352" s="30">
        <f t="shared" si="5"/>
        <v>348</v>
      </c>
      <c r="B352" s="59"/>
      <c r="C352" s="21"/>
      <c r="D352" s="21"/>
      <c r="E352" s="81"/>
      <c r="F352" s="21"/>
    </row>
    <row r="353" spans="1:6" ht="12.75">
      <c r="A353" s="30">
        <f t="shared" si="5"/>
        <v>349</v>
      </c>
      <c r="B353" s="59"/>
      <c r="C353" s="21"/>
      <c r="D353" s="21"/>
      <c r="E353" s="81"/>
      <c r="F353" s="21"/>
    </row>
    <row r="354" spans="1:6" ht="12.75">
      <c r="A354" s="30">
        <f t="shared" si="5"/>
        <v>350</v>
      </c>
      <c r="B354" s="59"/>
      <c r="C354" s="21"/>
      <c r="D354" s="21"/>
      <c r="E354" s="81"/>
      <c r="F354" s="21"/>
    </row>
    <row r="355" spans="1:6" ht="12.75">
      <c r="A355" s="30">
        <f t="shared" si="5"/>
        <v>351</v>
      </c>
      <c r="B355" s="59"/>
      <c r="C355" s="21"/>
      <c r="D355" s="21"/>
      <c r="E355" s="81"/>
      <c r="F355" s="21"/>
    </row>
    <row r="356" spans="1:6" ht="12.75">
      <c r="A356" s="30">
        <f t="shared" si="5"/>
        <v>352</v>
      </c>
      <c r="B356" s="59"/>
      <c r="C356" s="21"/>
      <c r="D356" s="21"/>
      <c r="E356" s="81"/>
      <c r="F356" s="21"/>
    </row>
    <row r="357" spans="1:6" ht="12.75">
      <c r="A357" s="30">
        <f t="shared" si="5"/>
        <v>353</v>
      </c>
      <c r="B357" s="59"/>
      <c r="C357" s="21"/>
      <c r="D357" s="21"/>
      <c r="E357" s="81"/>
      <c r="F357" s="21"/>
    </row>
    <row r="358" spans="1:6" ht="12.75">
      <c r="A358" s="30">
        <f t="shared" si="5"/>
        <v>354</v>
      </c>
      <c r="B358" s="59"/>
      <c r="C358" s="21"/>
      <c r="D358" s="21"/>
      <c r="E358" s="81"/>
      <c r="F358" s="21"/>
    </row>
    <row r="359" spans="1:6" ht="12.75">
      <c r="A359" s="30">
        <f t="shared" si="5"/>
        <v>355</v>
      </c>
      <c r="B359" s="59"/>
      <c r="C359" s="21"/>
      <c r="D359" s="21"/>
      <c r="E359" s="81"/>
      <c r="F359" s="21"/>
    </row>
    <row r="360" spans="1:6" ht="12.75">
      <c r="A360" s="30">
        <f t="shared" si="5"/>
        <v>356</v>
      </c>
      <c r="B360" s="59"/>
      <c r="C360" s="21"/>
      <c r="D360" s="21"/>
      <c r="E360" s="81"/>
      <c r="F360" s="21"/>
    </row>
    <row r="361" spans="1:6" ht="12.75">
      <c r="A361" s="30">
        <f t="shared" si="5"/>
        <v>357</v>
      </c>
      <c r="B361" s="59"/>
      <c r="C361" s="21"/>
      <c r="D361" s="21"/>
      <c r="E361" s="81"/>
      <c r="F361" s="21"/>
    </row>
    <row r="362" spans="1:6" ht="12.75">
      <c r="A362" s="30">
        <f t="shared" si="5"/>
        <v>358</v>
      </c>
      <c r="B362" s="59"/>
      <c r="C362" s="21"/>
      <c r="D362" s="21"/>
      <c r="E362" s="81"/>
      <c r="F362" s="21"/>
    </row>
    <row r="363" spans="1:6" ht="12.75">
      <c r="A363" s="30">
        <f t="shared" si="5"/>
        <v>359</v>
      </c>
      <c r="B363" s="59"/>
      <c r="C363" s="21"/>
      <c r="D363" s="21"/>
      <c r="E363" s="81"/>
      <c r="F363" s="21"/>
    </row>
    <row r="364" spans="1:6" ht="12.75">
      <c r="A364" s="30">
        <f t="shared" si="5"/>
        <v>360</v>
      </c>
      <c r="B364" s="59"/>
      <c r="C364" s="21"/>
      <c r="D364" s="21"/>
      <c r="E364" s="81"/>
      <c r="F364" s="21"/>
    </row>
    <row r="365" spans="1:6" ht="12.75">
      <c r="A365" s="30">
        <f t="shared" si="5"/>
        <v>361</v>
      </c>
      <c r="B365" s="59"/>
      <c r="C365" s="21"/>
      <c r="D365" s="21"/>
      <c r="E365" s="81"/>
      <c r="F365" s="21"/>
    </row>
    <row r="366" spans="1:6" ht="12.75">
      <c r="A366" s="30">
        <f t="shared" si="5"/>
        <v>362</v>
      </c>
      <c r="B366" s="59"/>
      <c r="C366" s="21"/>
      <c r="D366" s="21"/>
      <c r="E366" s="81"/>
      <c r="F366" s="21"/>
    </row>
    <row r="367" spans="1:6" ht="12.75">
      <c r="A367" s="30">
        <f t="shared" si="5"/>
        <v>363</v>
      </c>
      <c r="B367" s="59"/>
      <c r="C367" s="21"/>
      <c r="D367" s="21"/>
      <c r="E367" s="81"/>
      <c r="F367" s="21"/>
    </row>
    <row r="368" spans="1:6" ht="12.75">
      <c r="A368" s="30">
        <f t="shared" si="5"/>
        <v>364</v>
      </c>
      <c r="B368" s="59"/>
      <c r="C368" s="21"/>
      <c r="D368" s="21"/>
      <c r="E368" s="81"/>
      <c r="F368" s="21"/>
    </row>
    <row r="369" spans="1:6" ht="12.75">
      <c r="A369" s="30">
        <f t="shared" si="5"/>
        <v>365</v>
      </c>
      <c r="B369" s="59"/>
      <c r="C369" s="21"/>
      <c r="D369" s="21"/>
      <c r="E369" s="81"/>
      <c r="F369" s="21"/>
    </row>
    <row r="370" spans="1:6" ht="12.75">
      <c r="A370" s="30">
        <f t="shared" si="5"/>
        <v>366</v>
      </c>
      <c r="B370" s="59"/>
      <c r="C370" s="21"/>
      <c r="D370" s="21"/>
      <c r="E370" s="81"/>
      <c r="F370" s="21"/>
    </row>
    <row r="371" spans="1:6" ht="12.75">
      <c r="A371" s="30">
        <f t="shared" si="5"/>
        <v>367</v>
      </c>
      <c r="B371" s="59"/>
      <c r="C371" s="21"/>
      <c r="D371" s="21"/>
      <c r="E371" s="81"/>
      <c r="F371" s="21"/>
    </row>
    <row r="372" spans="1:6" ht="12.75">
      <c r="A372" s="30">
        <f t="shared" si="5"/>
        <v>368</v>
      </c>
      <c r="B372" s="59"/>
      <c r="C372" s="21"/>
      <c r="D372" s="21"/>
      <c r="E372" s="81"/>
      <c r="F372" s="21"/>
    </row>
    <row r="373" spans="1:6" ht="12.75">
      <c r="A373" s="30">
        <f t="shared" si="5"/>
        <v>369</v>
      </c>
      <c r="B373" s="59"/>
      <c r="C373" s="21"/>
      <c r="D373" s="21"/>
      <c r="E373" s="81"/>
      <c r="F373" s="21"/>
    </row>
    <row r="374" spans="1:6" ht="12.75">
      <c r="A374" s="30">
        <f t="shared" si="5"/>
        <v>370</v>
      </c>
      <c r="B374" s="59"/>
      <c r="C374" s="21"/>
      <c r="D374" s="21"/>
      <c r="E374" s="81"/>
      <c r="F374" s="21"/>
    </row>
    <row r="375" spans="1:6" ht="12.75">
      <c r="A375" s="30">
        <f t="shared" si="5"/>
        <v>371</v>
      </c>
      <c r="B375" s="59"/>
      <c r="C375" s="21"/>
      <c r="D375" s="21"/>
      <c r="E375" s="81"/>
      <c r="F375" s="21"/>
    </row>
    <row r="376" spans="1:6" ht="12.75">
      <c r="A376" s="30">
        <f t="shared" si="5"/>
        <v>372</v>
      </c>
      <c r="B376" s="59"/>
      <c r="C376" s="21"/>
      <c r="D376" s="21"/>
      <c r="E376" s="81"/>
      <c r="F376" s="21"/>
    </row>
    <row r="377" spans="1:6" ht="12.75">
      <c r="A377" s="30">
        <f t="shared" si="5"/>
        <v>373</v>
      </c>
      <c r="B377" s="59"/>
      <c r="C377" s="21"/>
      <c r="D377" s="21"/>
      <c r="E377" s="81"/>
      <c r="F377" s="21"/>
    </row>
    <row r="378" spans="1:6" ht="12.75">
      <c r="A378" s="30">
        <f t="shared" si="5"/>
        <v>374</v>
      </c>
      <c r="B378" s="59"/>
      <c r="C378" s="21"/>
      <c r="D378" s="21"/>
      <c r="E378" s="81"/>
      <c r="F378" s="21"/>
    </row>
    <row r="379" spans="1:6" ht="12.75">
      <c r="A379" s="30">
        <f t="shared" si="5"/>
        <v>375</v>
      </c>
      <c r="B379" s="59"/>
      <c r="C379" s="21"/>
      <c r="D379" s="21"/>
      <c r="E379" s="81"/>
      <c r="F379" s="21"/>
    </row>
    <row r="380" spans="1:6" ht="12.75">
      <c r="A380" s="30">
        <f t="shared" si="5"/>
        <v>376</v>
      </c>
      <c r="B380" s="59"/>
      <c r="C380" s="21"/>
      <c r="D380" s="21"/>
      <c r="E380" s="81"/>
      <c r="F380" s="21"/>
    </row>
    <row r="381" spans="1:6" ht="12.75">
      <c r="A381" s="30">
        <f t="shared" si="5"/>
        <v>377</v>
      </c>
      <c r="B381" s="59"/>
      <c r="C381" s="21"/>
      <c r="D381" s="21"/>
      <c r="E381" s="81"/>
      <c r="F381" s="21"/>
    </row>
    <row r="382" spans="1:6" ht="12.75">
      <c r="A382" s="30">
        <f t="shared" si="5"/>
        <v>378</v>
      </c>
      <c r="B382" s="59"/>
      <c r="C382" s="21"/>
      <c r="D382" s="21"/>
      <c r="E382" s="81"/>
      <c r="F382" s="21"/>
    </row>
    <row r="383" spans="1:6" ht="12.75">
      <c r="A383" s="30">
        <f t="shared" si="5"/>
        <v>379</v>
      </c>
      <c r="B383" s="59"/>
      <c r="C383" s="21"/>
      <c r="D383" s="21"/>
      <c r="E383" s="81"/>
      <c r="F383" s="21"/>
    </row>
    <row r="384" spans="1:6" ht="12.75">
      <c r="A384" s="30">
        <f t="shared" si="5"/>
        <v>380</v>
      </c>
      <c r="B384" s="59"/>
      <c r="C384" s="21"/>
      <c r="D384" s="21"/>
      <c r="E384" s="81"/>
      <c r="F384" s="21"/>
    </row>
    <row r="385" spans="1:6" ht="12.75">
      <c r="A385" s="30">
        <f t="shared" si="5"/>
        <v>381</v>
      </c>
      <c r="B385" s="59"/>
      <c r="C385" s="21"/>
      <c r="D385" s="21"/>
      <c r="E385" s="81"/>
      <c r="F385" s="21"/>
    </row>
    <row r="386" spans="1:6" ht="12.75">
      <c r="A386" s="30">
        <f t="shared" si="5"/>
        <v>382</v>
      </c>
      <c r="B386" s="59"/>
      <c r="C386" s="21"/>
      <c r="D386" s="21"/>
      <c r="E386" s="81"/>
      <c r="F386" s="21"/>
    </row>
    <row r="387" spans="1:6" ht="12.75">
      <c r="A387" s="30">
        <f t="shared" si="5"/>
        <v>383</v>
      </c>
      <c r="B387" s="59"/>
      <c r="C387" s="21"/>
      <c r="D387" s="21"/>
      <c r="E387" s="81"/>
      <c r="F387" s="21"/>
    </row>
    <row r="388" spans="1:6" ht="12.75">
      <c r="A388" s="30">
        <f t="shared" si="5"/>
        <v>384</v>
      </c>
      <c r="B388" s="59"/>
      <c r="C388" s="21"/>
      <c r="D388" s="21"/>
      <c r="E388" s="81"/>
      <c r="F388" s="21"/>
    </row>
    <row r="389" spans="1:6" ht="12.75">
      <c r="A389" s="30">
        <f t="shared" si="5"/>
        <v>385</v>
      </c>
      <c r="B389" s="59"/>
      <c r="C389" s="21"/>
      <c r="D389" s="21"/>
      <c r="E389" s="81"/>
      <c r="F389" s="21"/>
    </row>
    <row r="390" spans="1:6" ht="12.75">
      <c r="A390" s="30">
        <f t="shared" si="5"/>
        <v>386</v>
      </c>
      <c r="B390" s="59"/>
      <c r="C390" s="21"/>
      <c r="D390" s="21"/>
      <c r="E390" s="81"/>
      <c r="F390" s="21"/>
    </row>
    <row r="391" spans="1:6" ht="12.75">
      <c r="A391" s="30">
        <f t="shared" si="5"/>
        <v>387</v>
      </c>
      <c r="B391" s="59"/>
      <c r="C391" s="21"/>
      <c r="D391" s="21"/>
      <c r="E391" s="81"/>
      <c r="F391" s="21"/>
    </row>
    <row r="392" spans="1:6" ht="12.75">
      <c r="A392" s="30">
        <f t="shared" si="5"/>
        <v>388</v>
      </c>
      <c r="B392" s="59"/>
      <c r="C392" s="21"/>
      <c r="D392" s="21"/>
      <c r="E392" s="81"/>
      <c r="F392" s="21"/>
    </row>
    <row r="393" spans="1:6" ht="12.75">
      <c r="A393" s="30">
        <f t="shared" si="5"/>
        <v>389</v>
      </c>
      <c r="B393" s="59"/>
      <c r="C393" s="21"/>
      <c r="D393" s="21"/>
      <c r="E393" s="81"/>
      <c r="F393" s="21"/>
    </row>
    <row r="394" spans="1:6" ht="12.75">
      <c r="A394" s="30">
        <f t="shared" si="5"/>
        <v>390</v>
      </c>
      <c r="B394" s="59"/>
      <c r="C394" s="21"/>
      <c r="D394" s="21"/>
      <c r="E394" s="81"/>
      <c r="F394" s="21"/>
    </row>
    <row r="395" spans="1:6" ht="12.75">
      <c r="A395" s="30">
        <f t="shared" si="5"/>
        <v>391</v>
      </c>
      <c r="B395" s="59"/>
      <c r="C395" s="21"/>
      <c r="D395" s="21"/>
      <c r="E395" s="81"/>
      <c r="F395" s="21"/>
    </row>
    <row r="396" spans="1:6" ht="12.75">
      <c r="A396" s="30">
        <f t="shared" si="5"/>
        <v>392</v>
      </c>
      <c r="B396" s="59"/>
      <c r="C396" s="21"/>
      <c r="D396" s="21"/>
      <c r="E396" s="81"/>
      <c r="F396" s="21"/>
    </row>
    <row r="397" spans="1:6" ht="12.75">
      <c r="A397" s="30">
        <f t="shared" si="5"/>
        <v>393</v>
      </c>
      <c r="B397" s="59"/>
      <c r="C397" s="21"/>
      <c r="D397" s="21"/>
      <c r="E397" s="81"/>
      <c r="F397" s="21"/>
    </row>
    <row r="398" spans="1:6" ht="12.75">
      <c r="A398" s="30">
        <f t="shared" si="5"/>
        <v>394</v>
      </c>
      <c r="B398" s="59"/>
      <c r="C398" s="21"/>
      <c r="D398" s="21"/>
      <c r="E398" s="81"/>
      <c r="F398" s="21"/>
    </row>
    <row r="399" spans="1:6" ht="12.75">
      <c r="A399" s="30">
        <f t="shared" si="5"/>
        <v>395</v>
      </c>
      <c r="B399" s="59"/>
      <c r="C399" s="21"/>
      <c r="D399" s="21"/>
      <c r="E399" s="81"/>
      <c r="F399" s="21"/>
    </row>
    <row r="400" spans="1:6" ht="12.75">
      <c r="A400" s="30">
        <f t="shared" si="5"/>
        <v>396</v>
      </c>
      <c r="B400" s="59"/>
      <c r="C400" s="21"/>
      <c r="D400" s="21"/>
      <c r="E400" s="81"/>
      <c r="F400" s="21"/>
    </row>
    <row r="401" spans="1:6" ht="12.75">
      <c r="A401" s="30">
        <f t="shared" si="5"/>
        <v>397</v>
      </c>
      <c r="B401" s="59"/>
      <c r="C401" s="21"/>
      <c r="D401" s="21"/>
      <c r="E401" s="81"/>
      <c r="F401" s="21"/>
    </row>
    <row r="402" spans="1:6" ht="12.75">
      <c r="A402" s="30">
        <f t="shared" si="5"/>
        <v>398</v>
      </c>
      <c r="B402" s="59"/>
      <c r="C402" s="21"/>
      <c r="D402" s="21"/>
      <c r="E402" s="81"/>
      <c r="F402" s="21"/>
    </row>
    <row r="403" spans="1:6" ht="12.75">
      <c r="A403" s="30">
        <f t="shared" si="5"/>
        <v>399</v>
      </c>
      <c r="B403" s="59"/>
      <c r="C403" s="21"/>
      <c r="D403" s="21"/>
      <c r="E403" s="81"/>
      <c r="F403" s="21"/>
    </row>
    <row r="404" spans="1:6" ht="12.75">
      <c r="A404" s="30">
        <f t="shared" si="5"/>
        <v>400</v>
      </c>
      <c r="B404" s="59"/>
      <c r="C404" s="21"/>
      <c r="D404" s="21"/>
      <c r="E404" s="81"/>
      <c r="F404" s="21"/>
    </row>
    <row r="405" spans="1:6" ht="12.75">
      <c r="A405" s="30">
        <f t="shared" si="5"/>
        <v>401</v>
      </c>
      <c r="B405" s="59"/>
      <c r="C405" s="21"/>
      <c r="D405" s="21"/>
      <c r="E405" s="81"/>
      <c r="F405" s="21"/>
    </row>
    <row r="406" spans="1:6" ht="12.75">
      <c r="A406" s="30">
        <f t="shared" si="5"/>
        <v>402</v>
      </c>
      <c r="B406" s="59"/>
      <c r="C406" s="21"/>
      <c r="D406" s="21"/>
      <c r="E406" s="81"/>
      <c r="F406" s="21"/>
    </row>
    <row r="407" spans="1:6" ht="12.75">
      <c r="A407" s="30">
        <f t="shared" si="5"/>
        <v>403</v>
      </c>
      <c r="B407" s="59"/>
      <c r="C407" s="21"/>
      <c r="D407" s="21"/>
      <c r="E407" s="81"/>
      <c r="F407" s="21"/>
    </row>
    <row r="408" spans="1:6" ht="12.75">
      <c r="A408" s="30">
        <f t="shared" si="5"/>
        <v>404</v>
      </c>
      <c r="B408" s="59"/>
      <c r="C408" s="21"/>
      <c r="D408" s="21"/>
      <c r="E408" s="81"/>
      <c r="F408" s="21"/>
    </row>
    <row r="409" spans="1:6" ht="12.75">
      <c r="A409" s="30">
        <f t="shared" si="5"/>
        <v>405</v>
      </c>
      <c r="B409" s="59"/>
      <c r="C409" s="21"/>
      <c r="D409" s="21"/>
      <c r="E409" s="81"/>
      <c r="F409" s="21"/>
    </row>
    <row r="410" spans="1:6" ht="12.75">
      <c r="A410" s="30">
        <f t="shared" ref="A410:A473" si="6">+A409+1</f>
        <v>406</v>
      </c>
      <c r="B410" s="59"/>
      <c r="C410" s="21"/>
      <c r="D410" s="21"/>
      <c r="E410" s="81"/>
      <c r="F410" s="21"/>
    </row>
    <row r="411" spans="1:6" ht="12.75">
      <c r="A411" s="30">
        <f t="shared" si="6"/>
        <v>407</v>
      </c>
      <c r="B411" s="59"/>
      <c r="C411" s="21"/>
      <c r="D411" s="21"/>
      <c r="E411" s="81"/>
      <c r="F411" s="21"/>
    </row>
    <row r="412" spans="1:6" ht="12.75">
      <c r="A412" s="30">
        <f t="shared" si="6"/>
        <v>408</v>
      </c>
      <c r="B412" s="59"/>
      <c r="C412" s="21"/>
      <c r="D412" s="21"/>
      <c r="E412" s="81"/>
      <c r="F412" s="21"/>
    </row>
    <row r="413" spans="1:6" ht="12.75">
      <c r="A413" s="30">
        <f t="shared" si="6"/>
        <v>409</v>
      </c>
      <c r="B413" s="59"/>
      <c r="C413" s="21"/>
      <c r="D413" s="21"/>
      <c r="E413" s="81"/>
      <c r="F413" s="21"/>
    </row>
    <row r="414" spans="1:6" ht="12.75">
      <c r="A414" s="30">
        <f t="shared" si="6"/>
        <v>410</v>
      </c>
      <c r="B414" s="59"/>
      <c r="C414" s="21"/>
      <c r="D414" s="21"/>
      <c r="E414" s="81"/>
      <c r="F414" s="21"/>
    </row>
    <row r="415" spans="1:6" ht="12.75">
      <c r="A415" s="30">
        <f t="shared" si="6"/>
        <v>411</v>
      </c>
      <c r="B415" s="59"/>
      <c r="C415" s="21"/>
      <c r="D415" s="21"/>
      <c r="E415" s="81"/>
      <c r="F415" s="21"/>
    </row>
    <row r="416" spans="1:6" ht="12.75">
      <c r="A416" s="30">
        <f t="shared" si="6"/>
        <v>412</v>
      </c>
      <c r="B416" s="59"/>
      <c r="C416" s="21"/>
      <c r="D416" s="21"/>
      <c r="E416" s="81"/>
      <c r="F416" s="21"/>
    </row>
    <row r="417" spans="1:6" ht="12.75">
      <c r="A417" s="30">
        <f t="shared" si="6"/>
        <v>413</v>
      </c>
      <c r="B417" s="59"/>
      <c r="C417" s="21"/>
      <c r="D417" s="21"/>
      <c r="E417" s="81"/>
      <c r="F417" s="21"/>
    </row>
    <row r="418" spans="1:6" ht="12.75">
      <c r="A418" s="30">
        <f t="shared" si="6"/>
        <v>414</v>
      </c>
      <c r="B418" s="59"/>
      <c r="C418" s="21"/>
      <c r="D418" s="21"/>
      <c r="E418" s="81"/>
      <c r="F418" s="21"/>
    </row>
    <row r="419" spans="1:6" ht="12.75">
      <c r="A419" s="30">
        <f t="shared" si="6"/>
        <v>415</v>
      </c>
      <c r="B419" s="59"/>
      <c r="C419" s="21"/>
      <c r="D419" s="21"/>
      <c r="E419" s="81"/>
      <c r="F419" s="21"/>
    </row>
    <row r="420" spans="1:6" ht="12.75">
      <c r="A420" s="30">
        <f t="shared" si="6"/>
        <v>416</v>
      </c>
      <c r="B420" s="59"/>
      <c r="C420" s="21"/>
      <c r="D420" s="21"/>
      <c r="E420" s="81"/>
      <c r="F420" s="21"/>
    </row>
    <row r="421" spans="1:6" ht="12.75">
      <c r="A421" s="30">
        <f t="shared" si="6"/>
        <v>417</v>
      </c>
      <c r="B421" s="59"/>
      <c r="C421" s="21"/>
      <c r="D421" s="21"/>
      <c r="E421" s="81"/>
      <c r="F421" s="21"/>
    </row>
    <row r="422" spans="1:6" ht="12.75">
      <c r="A422" s="30">
        <f t="shared" si="6"/>
        <v>418</v>
      </c>
      <c r="B422" s="59"/>
      <c r="C422" s="21"/>
      <c r="D422" s="21"/>
      <c r="E422" s="81"/>
      <c r="F422" s="21"/>
    </row>
    <row r="423" spans="1:6" ht="12.75">
      <c r="A423" s="30">
        <f t="shared" si="6"/>
        <v>419</v>
      </c>
      <c r="B423" s="59"/>
      <c r="C423" s="21"/>
      <c r="D423" s="21"/>
      <c r="E423" s="81"/>
      <c r="F423" s="21"/>
    </row>
    <row r="424" spans="1:6" ht="12.75">
      <c r="A424" s="30">
        <f t="shared" si="6"/>
        <v>420</v>
      </c>
      <c r="B424" s="59"/>
      <c r="C424" s="21"/>
      <c r="D424" s="21"/>
      <c r="E424" s="81"/>
      <c r="F424" s="21"/>
    </row>
    <row r="425" spans="1:6" ht="12.75">
      <c r="A425" s="30">
        <f t="shared" si="6"/>
        <v>421</v>
      </c>
      <c r="B425" s="59"/>
      <c r="C425" s="21"/>
      <c r="D425" s="21"/>
      <c r="E425" s="81"/>
      <c r="F425" s="21"/>
    </row>
    <row r="426" spans="1:6" ht="12.75">
      <c r="A426" s="30">
        <f t="shared" si="6"/>
        <v>422</v>
      </c>
      <c r="B426" s="59"/>
      <c r="C426" s="21"/>
      <c r="D426" s="21"/>
      <c r="E426" s="81"/>
      <c r="F426" s="21"/>
    </row>
    <row r="427" spans="1:6" ht="12.75">
      <c r="A427" s="30">
        <f t="shared" si="6"/>
        <v>423</v>
      </c>
      <c r="B427" s="59"/>
      <c r="C427" s="21"/>
      <c r="D427" s="21"/>
      <c r="E427" s="81"/>
      <c r="F427" s="21"/>
    </row>
    <row r="428" spans="1:6" ht="12.75">
      <c r="A428" s="30">
        <f t="shared" si="6"/>
        <v>424</v>
      </c>
      <c r="B428" s="59"/>
      <c r="C428" s="21"/>
      <c r="D428" s="21"/>
      <c r="E428" s="81"/>
      <c r="F428" s="21"/>
    </row>
    <row r="429" spans="1:6" ht="12.75">
      <c r="A429" s="30">
        <f t="shared" si="6"/>
        <v>425</v>
      </c>
      <c r="B429" s="59"/>
      <c r="C429" s="21"/>
      <c r="D429" s="21"/>
      <c r="E429" s="81"/>
      <c r="F429" s="21"/>
    </row>
    <row r="430" spans="1:6" ht="12.75">
      <c r="A430" s="30">
        <f t="shared" si="6"/>
        <v>426</v>
      </c>
      <c r="B430" s="59"/>
      <c r="C430" s="21"/>
      <c r="D430" s="21"/>
      <c r="E430" s="81"/>
      <c r="F430" s="21"/>
    </row>
    <row r="431" spans="1:6" ht="12.75">
      <c r="A431" s="30">
        <f t="shared" si="6"/>
        <v>427</v>
      </c>
      <c r="B431" s="59"/>
      <c r="C431" s="21"/>
      <c r="D431" s="21"/>
      <c r="E431" s="81"/>
      <c r="F431" s="21"/>
    </row>
    <row r="432" spans="1:6" ht="12.75">
      <c r="A432" s="30">
        <f t="shared" si="6"/>
        <v>428</v>
      </c>
      <c r="B432" s="59"/>
      <c r="C432" s="21"/>
      <c r="D432" s="21"/>
      <c r="E432" s="81"/>
      <c r="F432" s="21"/>
    </row>
    <row r="433" spans="1:6" ht="12.75">
      <c r="A433" s="30">
        <f t="shared" si="6"/>
        <v>429</v>
      </c>
      <c r="B433" s="59"/>
      <c r="C433" s="21"/>
      <c r="D433" s="21"/>
      <c r="E433" s="81"/>
      <c r="F433" s="21"/>
    </row>
    <row r="434" spans="1:6" ht="12.75">
      <c r="A434" s="30">
        <f t="shared" si="6"/>
        <v>430</v>
      </c>
      <c r="B434" s="59"/>
      <c r="C434" s="21"/>
      <c r="D434" s="21"/>
      <c r="E434" s="81"/>
      <c r="F434" s="21"/>
    </row>
    <row r="435" spans="1:6" ht="12.75">
      <c r="A435" s="30">
        <f t="shared" si="6"/>
        <v>431</v>
      </c>
      <c r="B435" s="59"/>
      <c r="C435" s="21"/>
      <c r="D435" s="21"/>
      <c r="E435" s="81"/>
      <c r="F435" s="21"/>
    </row>
    <row r="436" spans="1:6" ht="12.75">
      <c r="A436" s="30">
        <f t="shared" si="6"/>
        <v>432</v>
      </c>
      <c r="B436" s="59"/>
      <c r="C436" s="21"/>
      <c r="D436" s="21"/>
      <c r="E436" s="81"/>
      <c r="F436" s="21"/>
    </row>
    <row r="437" spans="1:6" ht="12.75">
      <c r="A437" s="30">
        <f t="shared" si="6"/>
        <v>433</v>
      </c>
      <c r="B437" s="59"/>
      <c r="C437" s="21"/>
      <c r="D437" s="21"/>
      <c r="E437" s="81"/>
      <c r="F437" s="21"/>
    </row>
    <row r="438" spans="1:6" ht="12.75">
      <c r="A438" s="30">
        <f t="shared" si="6"/>
        <v>434</v>
      </c>
      <c r="B438" s="59"/>
      <c r="C438" s="21"/>
      <c r="D438" s="21"/>
      <c r="E438" s="81"/>
      <c r="F438" s="21"/>
    </row>
    <row r="439" spans="1:6" ht="12.75">
      <c r="A439" s="30">
        <f t="shared" si="6"/>
        <v>435</v>
      </c>
      <c r="B439" s="59"/>
      <c r="C439" s="21"/>
      <c r="D439" s="21"/>
      <c r="E439" s="81"/>
      <c r="F439" s="21"/>
    </row>
    <row r="440" spans="1:6" ht="12.75">
      <c r="A440" s="30">
        <f t="shared" si="6"/>
        <v>436</v>
      </c>
      <c r="B440" s="59"/>
      <c r="C440" s="21"/>
      <c r="D440" s="21"/>
      <c r="E440" s="81"/>
      <c r="F440" s="21"/>
    </row>
    <row r="441" spans="1:6" ht="12.75">
      <c r="A441" s="30">
        <f t="shared" si="6"/>
        <v>437</v>
      </c>
      <c r="B441" s="59"/>
      <c r="C441" s="21"/>
      <c r="D441" s="21"/>
      <c r="E441" s="81"/>
      <c r="F441" s="21"/>
    </row>
    <row r="442" spans="1:6" ht="12.75">
      <c r="A442" s="30">
        <f t="shared" si="6"/>
        <v>438</v>
      </c>
      <c r="B442" s="59"/>
      <c r="C442" s="21"/>
      <c r="D442" s="21"/>
      <c r="E442" s="81"/>
      <c r="F442" s="21"/>
    </row>
    <row r="443" spans="1:6" ht="12.75">
      <c r="A443" s="30">
        <f t="shared" si="6"/>
        <v>439</v>
      </c>
      <c r="B443" s="59"/>
      <c r="C443" s="21"/>
      <c r="D443" s="21"/>
      <c r="E443" s="81"/>
      <c r="F443" s="21"/>
    </row>
    <row r="444" spans="1:6" ht="12.75">
      <c r="A444" s="30">
        <f t="shared" si="6"/>
        <v>440</v>
      </c>
      <c r="B444" s="59"/>
      <c r="C444" s="21"/>
      <c r="D444" s="21"/>
      <c r="E444" s="81"/>
      <c r="F444" s="21"/>
    </row>
    <row r="445" spans="1:6" ht="12.75">
      <c r="A445" s="30">
        <f t="shared" si="6"/>
        <v>441</v>
      </c>
      <c r="B445" s="59"/>
      <c r="C445" s="21"/>
      <c r="D445" s="21"/>
      <c r="E445" s="81"/>
      <c r="F445" s="21"/>
    </row>
    <row r="446" spans="1:6" ht="12.75">
      <c r="A446" s="30">
        <f t="shared" si="6"/>
        <v>442</v>
      </c>
      <c r="B446" s="59"/>
      <c r="C446" s="21"/>
      <c r="D446" s="21"/>
      <c r="E446" s="81"/>
      <c r="F446" s="21"/>
    </row>
    <row r="447" spans="1:6" ht="12.75">
      <c r="A447" s="30">
        <f t="shared" si="6"/>
        <v>443</v>
      </c>
      <c r="B447" s="59"/>
      <c r="C447" s="21"/>
      <c r="D447" s="21"/>
      <c r="E447" s="81"/>
      <c r="F447" s="21"/>
    </row>
    <row r="448" spans="1:6" ht="12.75">
      <c r="A448" s="30">
        <f t="shared" si="6"/>
        <v>444</v>
      </c>
      <c r="B448" s="59"/>
      <c r="C448" s="21"/>
      <c r="D448" s="21"/>
      <c r="E448" s="81"/>
      <c r="F448" s="21"/>
    </row>
    <row r="449" spans="1:6" ht="12.75">
      <c r="A449" s="30">
        <f t="shared" si="6"/>
        <v>445</v>
      </c>
      <c r="B449" s="59"/>
      <c r="C449" s="21"/>
      <c r="D449" s="21"/>
      <c r="E449" s="81"/>
      <c r="F449" s="21"/>
    </row>
    <row r="450" spans="1:6" ht="12.75">
      <c r="A450" s="30">
        <f t="shared" si="6"/>
        <v>446</v>
      </c>
      <c r="B450" s="59"/>
      <c r="C450" s="21"/>
      <c r="D450" s="21"/>
      <c r="E450" s="81"/>
      <c r="F450" s="21"/>
    </row>
    <row r="451" spans="1:6" ht="12.75">
      <c r="A451" s="30">
        <f t="shared" si="6"/>
        <v>447</v>
      </c>
      <c r="B451" s="59"/>
      <c r="C451" s="21"/>
      <c r="D451" s="21"/>
      <c r="E451" s="81"/>
      <c r="F451" s="21"/>
    </row>
    <row r="452" spans="1:6" ht="12.75">
      <c r="A452" s="30">
        <f t="shared" si="6"/>
        <v>448</v>
      </c>
      <c r="B452" s="59"/>
      <c r="C452" s="21"/>
      <c r="D452" s="21"/>
      <c r="E452" s="81"/>
      <c r="F452" s="21"/>
    </row>
    <row r="453" spans="1:6" ht="12.75">
      <c r="A453" s="30">
        <f t="shared" si="6"/>
        <v>449</v>
      </c>
      <c r="B453" s="59"/>
      <c r="C453" s="21"/>
      <c r="D453" s="21"/>
      <c r="E453" s="81"/>
      <c r="F453" s="21"/>
    </row>
    <row r="454" spans="1:6" ht="12.75">
      <c r="A454" s="30">
        <f t="shared" si="6"/>
        <v>450</v>
      </c>
      <c r="B454" s="59"/>
      <c r="C454" s="21"/>
      <c r="D454" s="21"/>
      <c r="E454" s="81"/>
      <c r="F454" s="21"/>
    </row>
    <row r="455" spans="1:6" ht="12.75">
      <c r="A455" s="30">
        <f t="shared" si="6"/>
        <v>451</v>
      </c>
      <c r="B455" s="59"/>
      <c r="C455" s="21"/>
      <c r="D455" s="21"/>
      <c r="E455" s="81"/>
      <c r="F455" s="21"/>
    </row>
    <row r="456" spans="1:6" ht="12.75">
      <c r="A456" s="30">
        <f t="shared" si="6"/>
        <v>452</v>
      </c>
      <c r="B456" s="59"/>
      <c r="C456" s="21"/>
      <c r="D456" s="21"/>
      <c r="E456" s="81"/>
      <c r="F456" s="21"/>
    </row>
    <row r="457" spans="1:6" ht="12.75">
      <c r="A457" s="30">
        <f t="shared" si="6"/>
        <v>453</v>
      </c>
      <c r="B457" s="59"/>
      <c r="C457" s="21"/>
      <c r="D457" s="21"/>
      <c r="E457" s="81"/>
      <c r="F457" s="21"/>
    </row>
    <row r="458" spans="1:6" ht="12.75">
      <c r="A458" s="30">
        <f t="shared" si="6"/>
        <v>454</v>
      </c>
      <c r="B458" s="59"/>
      <c r="C458" s="21"/>
      <c r="D458" s="21"/>
      <c r="E458" s="81"/>
      <c r="F458" s="21"/>
    </row>
    <row r="459" spans="1:6" ht="12.75">
      <c r="A459" s="30">
        <f t="shared" si="6"/>
        <v>455</v>
      </c>
      <c r="B459" s="59"/>
      <c r="C459" s="21"/>
      <c r="D459" s="21"/>
      <c r="E459" s="81"/>
      <c r="F459" s="21"/>
    </row>
    <row r="460" spans="1:6" ht="12.75">
      <c r="A460" s="30">
        <f t="shared" si="6"/>
        <v>456</v>
      </c>
      <c r="B460" s="59"/>
      <c r="C460" s="21"/>
      <c r="D460" s="21"/>
      <c r="E460" s="81"/>
      <c r="F460" s="21"/>
    </row>
    <row r="461" spans="1:6" ht="12.75">
      <c r="A461" s="30">
        <f t="shared" si="6"/>
        <v>457</v>
      </c>
      <c r="B461" s="59"/>
      <c r="C461" s="21"/>
      <c r="D461" s="21"/>
      <c r="E461" s="81"/>
      <c r="F461" s="21"/>
    </row>
    <row r="462" spans="1:6" ht="12.75">
      <c r="A462" s="30">
        <f t="shared" si="6"/>
        <v>458</v>
      </c>
      <c r="B462" s="59"/>
      <c r="C462" s="21"/>
      <c r="D462" s="21"/>
      <c r="E462" s="81"/>
      <c r="F462" s="21"/>
    </row>
    <row r="463" spans="1:6" ht="12.75">
      <c r="A463" s="30">
        <f t="shared" si="6"/>
        <v>459</v>
      </c>
      <c r="B463" s="59"/>
      <c r="C463" s="21"/>
      <c r="D463" s="21"/>
      <c r="E463" s="81"/>
      <c r="F463" s="21"/>
    </row>
    <row r="464" spans="1:6" ht="12.75">
      <c r="A464" s="30">
        <f t="shared" si="6"/>
        <v>460</v>
      </c>
      <c r="B464" s="59"/>
      <c r="C464" s="21"/>
      <c r="D464" s="21"/>
      <c r="E464" s="81"/>
      <c r="F464" s="21"/>
    </row>
    <row r="465" spans="1:6" ht="12.75">
      <c r="A465" s="30">
        <f t="shared" si="6"/>
        <v>461</v>
      </c>
      <c r="B465" s="59"/>
      <c r="C465" s="21"/>
      <c r="D465" s="21"/>
      <c r="E465" s="81"/>
      <c r="F465" s="21"/>
    </row>
    <row r="466" spans="1:6" ht="12.75">
      <c r="A466" s="30">
        <f t="shared" si="6"/>
        <v>462</v>
      </c>
      <c r="B466" s="59"/>
      <c r="C466" s="21"/>
      <c r="D466" s="21"/>
      <c r="E466" s="81"/>
      <c r="F466" s="21"/>
    </row>
    <row r="467" spans="1:6" ht="12.75">
      <c r="A467" s="30">
        <f t="shared" si="6"/>
        <v>463</v>
      </c>
      <c r="B467" s="59"/>
      <c r="C467" s="21"/>
      <c r="D467" s="21"/>
      <c r="E467" s="81"/>
      <c r="F467" s="21"/>
    </row>
    <row r="468" spans="1:6" ht="12.75">
      <c r="A468" s="30">
        <f t="shared" si="6"/>
        <v>464</v>
      </c>
      <c r="B468" s="59"/>
      <c r="C468" s="21"/>
      <c r="D468" s="21"/>
      <c r="E468" s="81"/>
      <c r="F468" s="21"/>
    </row>
    <row r="469" spans="1:6" ht="12.75">
      <c r="A469" s="30">
        <f t="shared" si="6"/>
        <v>465</v>
      </c>
      <c r="B469" s="59"/>
      <c r="C469" s="21"/>
      <c r="D469" s="21"/>
      <c r="E469" s="81"/>
      <c r="F469" s="21"/>
    </row>
    <row r="470" spans="1:6" ht="12.75">
      <c r="A470" s="30">
        <f t="shared" si="6"/>
        <v>466</v>
      </c>
      <c r="B470" s="59"/>
      <c r="C470" s="21"/>
      <c r="D470" s="21"/>
      <c r="E470" s="81"/>
      <c r="F470" s="21"/>
    </row>
    <row r="471" spans="1:6" ht="12.75">
      <c r="A471" s="30">
        <f t="shared" si="6"/>
        <v>467</v>
      </c>
      <c r="B471" s="59"/>
      <c r="C471" s="21"/>
      <c r="D471" s="21"/>
      <c r="E471" s="81"/>
      <c r="F471" s="21"/>
    </row>
    <row r="472" spans="1:6" ht="12.75">
      <c r="A472" s="30">
        <f t="shared" si="6"/>
        <v>468</v>
      </c>
      <c r="B472" s="59"/>
      <c r="C472" s="21"/>
      <c r="D472" s="21"/>
      <c r="E472" s="81"/>
      <c r="F472" s="21"/>
    </row>
    <row r="473" spans="1:6" ht="12.75">
      <c r="A473" s="30">
        <f t="shared" si="6"/>
        <v>469</v>
      </c>
      <c r="B473" s="59"/>
      <c r="C473" s="21"/>
      <c r="D473" s="21"/>
      <c r="E473" s="81"/>
      <c r="F473" s="21"/>
    </row>
    <row r="474" spans="1:6" ht="12.75">
      <c r="A474" s="30">
        <f t="shared" ref="A474:A537" si="7">+A473+1</f>
        <v>470</v>
      </c>
      <c r="B474" s="59"/>
      <c r="C474" s="21"/>
      <c r="D474" s="21"/>
      <c r="E474" s="81"/>
      <c r="F474" s="21"/>
    </row>
    <row r="475" spans="1:6" ht="12.75">
      <c r="A475" s="30">
        <f t="shared" si="7"/>
        <v>471</v>
      </c>
      <c r="B475" s="59"/>
      <c r="C475" s="21"/>
      <c r="D475" s="21"/>
      <c r="E475" s="81"/>
      <c r="F475" s="21"/>
    </row>
    <row r="476" spans="1:6" ht="12.75">
      <c r="A476" s="30">
        <f t="shared" si="7"/>
        <v>472</v>
      </c>
      <c r="B476" s="59"/>
      <c r="C476" s="21"/>
      <c r="D476" s="21"/>
      <c r="E476" s="81"/>
      <c r="F476" s="21"/>
    </row>
    <row r="477" spans="1:6" ht="12.75">
      <c r="A477" s="30">
        <f t="shared" si="7"/>
        <v>473</v>
      </c>
      <c r="B477" s="59"/>
      <c r="C477" s="21"/>
      <c r="D477" s="21"/>
      <c r="E477" s="81"/>
      <c r="F477" s="21"/>
    </row>
    <row r="478" spans="1:6" ht="12.75">
      <c r="A478" s="30">
        <f t="shared" si="7"/>
        <v>474</v>
      </c>
      <c r="B478" s="59"/>
      <c r="C478" s="21"/>
      <c r="D478" s="21"/>
      <c r="E478" s="81"/>
      <c r="F478" s="21"/>
    </row>
    <row r="479" spans="1:6" ht="12.75">
      <c r="A479" s="30">
        <f t="shared" si="7"/>
        <v>475</v>
      </c>
      <c r="B479" s="59"/>
      <c r="C479" s="21"/>
      <c r="D479" s="21"/>
      <c r="E479" s="81"/>
      <c r="F479" s="21"/>
    </row>
    <row r="480" spans="1:6" ht="12.75">
      <c r="A480" s="30">
        <f t="shared" si="7"/>
        <v>476</v>
      </c>
      <c r="B480" s="59"/>
      <c r="C480" s="21"/>
      <c r="D480" s="21"/>
      <c r="E480" s="81"/>
      <c r="F480" s="21"/>
    </row>
    <row r="481" spans="1:6" ht="12.75">
      <c r="A481" s="30">
        <f t="shared" si="7"/>
        <v>477</v>
      </c>
      <c r="B481" s="59"/>
      <c r="C481" s="21"/>
      <c r="D481" s="21"/>
      <c r="E481" s="81"/>
      <c r="F481" s="21"/>
    </row>
    <row r="482" spans="1:6" ht="12.75">
      <c r="A482" s="30">
        <f t="shared" si="7"/>
        <v>478</v>
      </c>
      <c r="B482" s="59"/>
      <c r="C482" s="21"/>
      <c r="D482" s="21"/>
      <c r="E482" s="81"/>
      <c r="F482" s="21"/>
    </row>
    <row r="483" spans="1:6" ht="12.75">
      <c r="A483" s="30">
        <f t="shared" si="7"/>
        <v>479</v>
      </c>
      <c r="B483" s="59"/>
      <c r="C483" s="21"/>
      <c r="D483" s="21"/>
      <c r="E483" s="81"/>
      <c r="F483" s="21"/>
    </row>
    <row r="484" spans="1:6" ht="12.75">
      <c r="A484" s="30">
        <f t="shared" si="7"/>
        <v>480</v>
      </c>
      <c r="B484" s="59"/>
      <c r="C484" s="21"/>
      <c r="D484" s="21"/>
      <c r="E484" s="81"/>
      <c r="F484" s="21"/>
    </row>
    <row r="485" spans="1:6" ht="12.75">
      <c r="A485" s="30">
        <f t="shared" si="7"/>
        <v>481</v>
      </c>
      <c r="B485" s="59"/>
      <c r="C485" s="21"/>
      <c r="D485" s="21"/>
      <c r="E485" s="81"/>
      <c r="F485" s="21"/>
    </row>
    <row r="486" spans="1:6" ht="12.75">
      <c r="A486" s="30">
        <f t="shared" si="7"/>
        <v>482</v>
      </c>
      <c r="B486" s="59"/>
      <c r="C486" s="21"/>
      <c r="D486" s="21"/>
      <c r="E486" s="81"/>
      <c r="F486" s="21"/>
    </row>
    <row r="487" spans="1:6" ht="12.75">
      <c r="A487" s="30">
        <f t="shared" si="7"/>
        <v>483</v>
      </c>
      <c r="B487" s="59"/>
      <c r="C487" s="21"/>
      <c r="D487" s="21"/>
      <c r="E487" s="81"/>
      <c r="F487" s="21"/>
    </row>
    <row r="488" spans="1:6" ht="12.75">
      <c r="A488" s="30">
        <f t="shared" si="7"/>
        <v>484</v>
      </c>
      <c r="B488" s="59"/>
      <c r="C488" s="21"/>
      <c r="D488" s="21"/>
      <c r="E488" s="81"/>
      <c r="F488" s="21"/>
    </row>
    <row r="489" spans="1:6" ht="12.75">
      <c r="A489" s="30">
        <f t="shared" si="7"/>
        <v>485</v>
      </c>
      <c r="B489" s="59"/>
      <c r="C489" s="21"/>
      <c r="D489" s="21"/>
      <c r="E489" s="81"/>
      <c r="F489" s="21"/>
    </row>
    <row r="490" spans="1:6" ht="12.75">
      <c r="A490" s="30">
        <f t="shared" si="7"/>
        <v>486</v>
      </c>
      <c r="B490" s="59"/>
      <c r="C490" s="21"/>
      <c r="D490" s="21"/>
      <c r="E490" s="81"/>
      <c r="F490" s="21"/>
    </row>
    <row r="491" spans="1:6" ht="12.75">
      <c r="A491" s="30">
        <f t="shared" si="7"/>
        <v>487</v>
      </c>
      <c r="B491" s="59"/>
      <c r="C491" s="21"/>
      <c r="D491" s="21"/>
      <c r="E491" s="81"/>
      <c r="F491" s="21"/>
    </row>
    <row r="492" spans="1:6" ht="12.75">
      <c r="A492" s="30">
        <f t="shared" si="7"/>
        <v>488</v>
      </c>
      <c r="B492" s="59"/>
      <c r="C492" s="21"/>
      <c r="D492" s="21"/>
      <c r="E492" s="81"/>
      <c r="F492" s="21"/>
    </row>
    <row r="493" spans="1:6" ht="12.75">
      <c r="A493" s="30">
        <f t="shared" si="7"/>
        <v>489</v>
      </c>
      <c r="B493" s="59"/>
      <c r="C493" s="21"/>
      <c r="D493" s="21"/>
      <c r="E493" s="81"/>
      <c r="F493" s="21"/>
    </row>
    <row r="494" spans="1:6" ht="12.75">
      <c r="A494" s="30">
        <f t="shared" si="7"/>
        <v>490</v>
      </c>
      <c r="B494" s="59"/>
      <c r="C494" s="21"/>
      <c r="D494" s="21"/>
      <c r="E494" s="81"/>
      <c r="F494" s="21"/>
    </row>
    <row r="495" spans="1:6" ht="12.75">
      <c r="A495" s="30">
        <f t="shared" si="7"/>
        <v>491</v>
      </c>
      <c r="B495" s="59"/>
      <c r="C495" s="21"/>
      <c r="D495" s="21"/>
      <c r="E495" s="81"/>
      <c r="F495" s="21"/>
    </row>
    <row r="496" spans="1:6" ht="12.75">
      <c r="A496" s="30">
        <f t="shared" si="7"/>
        <v>492</v>
      </c>
      <c r="B496" s="59"/>
      <c r="C496" s="21"/>
      <c r="D496" s="21"/>
      <c r="E496" s="81"/>
      <c r="F496" s="21"/>
    </row>
    <row r="497" spans="1:6" ht="12.75">
      <c r="A497" s="30">
        <f t="shared" si="7"/>
        <v>493</v>
      </c>
      <c r="B497" s="59"/>
      <c r="C497" s="21"/>
      <c r="D497" s="21"/>
      <c r="E497" s="81"/>
      <c r="F497" s="21"/>
    </row>
    <row r="498" spans="1:6" ht="12.75">
      <c r="A498" s="30">
        <f t="shared" si="7"/>
        <v>494</v>
      </c>
      <c r="B498" s="59"/>
      <c r="C498" s="21"/>
      <c r="D498" s="21"/>
      <c r="E498" s="81"/>
      <c r="F498" s="21"/>
    </row>
    <row r="499" spans="1:6" ht="12.75">
      <c r="A499" s="30">
        <f t="shared" si="7"/>
        <v>495</v>
      </c>
      <c r="B499" s="59"/>
      <c r="C499" s="21"/>
      <c r="D499" s="21"/>
      <c r="E499" s="81"/>
      <c r="F499" s="21"/>
    </row>
    <row r="500" spans="1:6" ht="12.75">
      <c r="A500" s="30">
        <f t="shared" si="7"/>
        <v>496</v>
      </c>
      <c r="B500" s="59"/>
      <c r="C500" s="21"/>
      <c r="D500" s="21"/>
      <c r="E500" s="81"/>
      <c r="F500" s="21"/>
    </row>
    <row r="501" spans="1:6" ht="12.75">
      <c r="A501" s="30">
        <f t="shared" si="7"/>
        <v>497</v>
      </c>
      <c r="B501" s="59"/>
      <c r="C501" s="21"/>
      <c r="D501" s="21"/>
      <c r="E501" s="81"/>
      <c r="F501" s="21"/>
    </row>
    <row r="502" spans="1:6" ht="12.75">
      <c r="A502" s="30">
        <f t="shared" si="7"/>
        <v>498</v>
      </c>
      <c r="B502" s="59"/>
      <c r="C502" s="21"/>
      <c r="D502" s="21"/>
      <c r="E502" s="81"/>
      <c r="F502" s="21"/>
    </row>
    <row r="503" spans="1:6" ht="12.75">
      <c r="A503" s="30">
        <f t="shared" si="7"/>
        <v>499</v>
      </c>
      <c r="B503" s="59"/>
      <c r="C503" s="21"/>
      <c r="D503" s="21"/>
      <c r="E503" s="81"/>
      <c r="F503" s="21"/>
    </row>
    <row r="504" spans="1:6" ht="12.75">
      <c r="A504" s="30">
        <f t="shared" si="7"/>
        <v>500</v>
      </c>
      <c r="B504" s="59"/>
      <c r="C504" s="21"/>
      <c r="D504" s="21"/>
      <c r="E504" s="81"/>
      <c r="F504" s="21"/>
    </row>
    <row r="505" spans="1:6" ht="12.75">
      <c r="A505" s="30">
        <f t="shared" si="7"/>
        <v>501</v>
      </c>
      <c r="B505" s="59"/>
      <c r="C505" s="21"/>
      <c r="D505" s="21"/>
      <c r="E505" s="81"/>
      <c r="F505" s="21"/>
    </row>
    <row r="506" spans="1:6" ht="12.75">
      <c r="A506" s="30">
        <f t="shared" si="7"/>
        <v>502</v>
      </c>
      <c r="B506" s="59"/>
      <c r="C506" s="21"/>
      <c r="D506" s="21"/>
      <c r="E506" s="81"/>
      <c r="F506" s="21"/>
    </row>
    <row r="507" spans="1:6" ht="12.75">
      <c r="A507" s="30">
        <f t="shared" si="7"/>
        <v>503</v>
      </c>
      <c r="B507" s="59"/>
      <c r="C507" s="21"/>
      <c r="D507" s="21"/>
      <c r="E507" s="81"/>
      <c r="F507" s="21"/>
    </row>
    <row r="508" spans="1:6" ht="12.75">
      <c r="A508" s="30">
        <f t="shared" si="7"/>
        <v>504</v>
      </c>
      <c r="B508" s="59"/>
      <c r="C508" s="21"/>
      <c r="D508" s="21"/>
      <c r="E508" s="81"/>
      <c r="F508" s="21"/>
    </row>
    <row r="509" spans="1:6" ht="12.75">
      <c r="A509" s="30">
        <f t="shared" si="7"/>
        <v>505</v>
      </c>
      <c r="B509" s="59"/>
      <c r="C509" s="21"/>
      <c r="D509" s="21"/>
      <c r="E509" s="81"/>
      <c r="F509" s="21"/>
    </row>
    <row r="510" spans="1:6" ht="12.75">
      <c r="A510" s="30">
        <f t="shared" si="7"/>
        <v>506</v>
      </c>
      <c r="B510" s="59"/>
      <c r="C510" s="21"/>
      <c r="D510" s="21"/>
      <c r="E510" s="81"/>
      <c r="F510" s="21"/>
    </row>
    <row r="511" spans="1:6" ht="12.75">
      <c r="A511" s="30">
        <f t="shared" si="7"/>
        <v>507</v>
      </c>
      <c r="B511" s="59"/>
      <c r="C511" s="21"/>
      <c r="D511" s="21"/>
      <c r="E511" s="81"/>
      <c r="F511" s="21"/>
    </row>
    <row r="512" spans="1:6" ht="12.75">
      <c r="A512" s="30">
        <f t="shared" si="7"/>
        <v>508</v>
      </c>
      <c r="B512" s="59"/>
      <c r="C512" s="21"/>
      <c r="D512" s="21"/>
      <c r="E512" s="81"/>
      <c r="F512" s="21"/>
    </row>
    <row r="513" spans="1:6" ht="12.75">
      <c r="A513" s="30">
        <f t="shared" si="7"/>
        <v>509</v>
      </c>
      <c r="B513" s="59"/>
      <c r="C513" s="21"/>
      <c r="D513" s="21"/>
      <c r="E513" s="81"/>
      <c r="F513" s="21"/>
    </row>
    <row r="514" spans="1:6" ht="12.75">
      <c r="A514" s="30">
        <f t="shared" si="7"/>
        <v>510</v>
      </c>
      <c r="B514" s="59"/>
      <c r="C514" s="21"/>
      <c r="D514" s="21"/>
      <c r="E514" s="81"/>
      <c r="F514" s="21"/>
    </row>
    <row r="515" spans="1:6" ht="12.75">
      <c r="A515" s="30">
        <f t="shared" si="7"/>
        <v>511</v>
      </c>
      <c r="B515" s="59"/>
      <c r="C515" s="21"/>
      <c r="D515" s="21"/>
      <c r="E515" s="81"/>
      <c r="F515" s="21"/>
    </row>
    <row r="516" spans="1:6" ht="12.75">
      <c r="A516" s="30">
        <f t="shared" si="7"/>
        <v>512</v>
      </c>
      <c r="B516" s="59"/>
      <c r="C516" s="21"/>
      <c r="D516" s="21"/>
      <c r="E516" s="81"/>
      <c r="F516" s="21"/>
    </row>
    <row r="517" spans="1:6" ht="12.75">
      <c r="A517" s="30">
        <f t="shared" si="7"/>
        <v>513</v>
      </c>
      <c r="B517" s="59"/>
      <c r="C517" s="21"/>
      <c r="D517" s="21"/>
      <c r="E517" s="81"/>
      <c r="F517" s="21"/>
    </row>
    <row r="518" spans="1:6" ht="12.75">
      <c r="A518" s="30">
        <f t="shared" si="7"/>
        <v>514</v>
      </c>
      <c r="B518" s="59"/>
      <c r="C518" s="21"/>
      <c r="D518" s="21"/>
      <c r="E518" s="81"/>
      <c r="F518" s="21"/>
    </row>
    <row r="519" spans="1:6" ht="12.75">
      <c r="A519" s="30">
        <f t="shared" si="7"/>
        <v>515</v>
      </c>
      <c r="B519" s="59"/>
      <c r="C519" s="21"/>
      <c r="D519" s="21"/>
      <c r="E519" s="81"/>
      <c r="F519" s="21"/>
    </row>
    <row r="520" spans="1:6" ht="12.75">
      <c r="A520" s="30">
        <f t="shared" si="7"/>
        <v>516</v>
      </c>
      <c r="B520" s="59"/>
      <c r="C520" s="21"/>
      <c r="D520" s="21"/>
      <c r="E520" s="81"/>
      <c r="F520" s="21"/>
    </row>
    <row r="521" spans="1:6" ht="12.75">
      <c r="A521" s="30">
        <f t="shared" si="7"/>
        <v>517</v>
      </c>
      <c r="B521" s="59"/>
      <c r="C521" s="21"/>
      <c r="D521" s="21"/>
      <c r="E521" s="81"/>
      <c r="F521" s="21"/>
    </row>
    <row r="522" spans="1:6" ht="12.75">
      <c r="A522" s="30">
        <f t="shared" si="7"/>
        <v>518</v>
      </c>
      <c r="B522" s="59"/>
      <c r="C522" s="21"/>
      <c r="D522" s="21"/>
      <c r="E522" s="81"/>
      <c r="F522" s="21"/>
    </row>
    <row r="523" spans="1:6" ht="12.75">
      <c r="A523" s="30">
        <f t="shared" si="7"/>
        <v>519</v>
      </c>
      <c r="B523" s="59"/>
      <c r="C523" s="21"/>
      <c r="D523" s="21"/>
      <c r="E523" s="81"/>
      <c r="F523" s="21"/>
    </row>
    <row r="524" spans="1:6" ht="12.75">
      <c r="A524" s="30">
        <f t="shared" si="7"/>
        <v>520</v>
      </c>
      <c r="B524" s="59"/>
      <c r="C524" s="21"/>
      <c r="D524" s="21"/>
      <c r="E524" s="81"/>
      <c r="F524" s="21"/>
    </row>
    <row r="525" spans="1:6" ht="12.75">
      <c r="A525" s="30">
        <f t="shared" si="7"/>
        <v>521</v>
      </c>
      <c r="B525" s="59"/>
      <c r="C525" s="21"/>
      <c r="D525" s="21"/>
      <c r="E525" s="81"/>
      <c r="F525" s="21"/>
    </row>
    <row r="526" spans="1:6" ht="12.75">
      <c r="A526" s="30">
        <f t="shared" si="7"/>
        <v>522</v>
      </c>
      <c r="B526" s="59"/>
      <c r="C526" s="21"/>
      <c r="D526" s="21"/>
      <c r="E526" s="81"/>
      <c r="F526" s="21"/>
    </row>
    <row r="527" spans="1:6" ht="12.75">
      <c r="A527" s="30">
        <f t="shared" si="7"/>
        <v>523</v>
      </c>
      <c r="B527" s="59"/>
      <c r="C527" s="21"/>
      <c r="D527" s="21"/>
      <c r="E527" s="81"/>
      <c r="F527" s="21"/>
    </row>
    <row r="528" spans="1:6" ht="12.75">
      <c r="A528" s="30">
        <f t="shared" si="7"/>
        <v>524</v>
      </c>
      <c r="B528" s="59"/>
      <c r="C528" s="21"/>
      <c r="D528" s="21"/>
      <c r="E528" s="81"/>
      <c r="F528" s="21"/>
    </row>
    <row r="529" spans="1:6" ht="12.75">
      <c r="A529" s="30">
        <f t="shared" si="7"/>
        <v>525</v>
      </c>
      <c r="B529" s="59"/>
      <c r="C529" s="21"/>
      <c r="D529" s="21"/>
      <c r="E529" s="81"/>
      <c r="F529" s="21"/>
    </row>
    <row r="530" spans="1:6" ht="12.75">
      <c r="A530" s="30">
        <f t="shared" si="7"/>
        <v>526</v>
      </c>
      <c r="B530" s="59"/>
      <c r="C530" s="21"/>
      <c r="D530" s="21"/>
      <c r="E530" s="81"/>
      <c r="F530" s="21"/>
    </row>
    <row r="531" spans="1:6" ht="12.75">
      <c r="A531" s="30">
        <f t="shared" si="7"/>
        <v>527</v>
      </c>
      <c r="B531" s="59"/>
      <c r="C531" s="21"/>
      <c r="D531" s="21"/>
      <c r="E531" s="81"/>
      <c r="F531" s="21"/>
    </row>
    <row r="532" spans="1:6" ht="12.75">
      <c r="A532" s="30">
        <f t="shared" si="7"/>
        <v>528</v>
      </c>
      <c r="B532" s="59"/>
      <c r="C532" s="21"/>
      <c r="D532" s="21"/>
      <c r="E532" s="81"/>
      <c r="F532" s="21"/>
    </row>
    <row r="533" spans="1:6" ht="12.75">
      <c r="A533" s="30">
        <f t="shared" si="7"/>
        <v>529</v>
      </c>
      <c r="B533" s="59"/>
      <c r="C533" s="21"/>
      <c r="D533" s="21"/>
      <c r="E533" s="81"/>
      <c r="F533" s="21"/>
    </row>
    <row r="534" spans="1:6" ht="12.75">
      <c r="A534" s="30">
        <f t="shared" si="7"/>
        <v>530</v>
      </c>
      <c r="B534" s="59"/>
      <c r="C534" s="21"/>
      <c r="D534" s="21"/>
      <c r="E534" s="81"/>
      <c r="F534" s="21"/>
    </row>
    <row r="535" spans="1:6" ht="12.75">
      <c r="A535" s="30">
        <f t="shared" si="7"/>
        <v>531</v>
      </c>
      <c r="B535" s="59"/>
      <c r="C535" s="21"/>
      <c r="D535" s="21"/>
      <c r="E535" s="81"/>
      <c r="F535" s="21"/>
    </row>
    <row r="536" spans="1:6" ht="12.75">
      <c r="A536" s="30">
        <f t="shared" si="7"/>
        <v>532</v>
      </c>
      <c r="B536" s="59"/>
      <c r="C536" s="21"/>
      <c r="D536" s="21"/>
      <c r="E536" s="81"/>
      <c r="F536" s="21"/>
    </row>
    <row r="537" spans="1:6" ht="12.75">
      <c r="A537" s="30">
        <f t="shared" si="7"/>
        <v>533</v>
      </c>
      <c r="B537" s="59"/>
      <c r="C537" s="21"/>
      <c r="D537" s="21"/>
      <c r="E537" s="81"/>
      <c r="F537" s="21"/>
    </row>
    <row r="538" spans="1:6" ht="12.75">
      <c r="A538" s="30">
        <f t="shared" ref="A538:A591" si="8">+A537+1</f>
        <v>534</v>
      </c>
      <c r="B538" s="59"/>
      <c r="C538" s="21"/>
      <c r="D538" s="21"/>
      <c r="E538" s="81"/>
      <c r="F538" s="21"/>
    </row>
    <row r="539" spans="1:6" ht="12.75">
      <c r="A539" s="30">
        <f t="shared" si="8"/>
        <v>535</v>
      </c>
      <c r="B539" s="59"/>
      <c r="C539" s="21"/>
      <c r="D539" s="21"/>
      <c r="E539" s="81"/>
      <c r="F539" s="21"/>
    </row>
    <row r="540" spans="1:6" ht="12.75">
      <c r="A540" s="30">
        <f t="shared" si="8"/>
        <v>536</v>
      </c>
      <c r="B540" s="59"/>
      <c r="C540" s="21"/>
      <c r="D540" s="21"/>
      <c r="E540" s="81"/>
      <c r="F540" s="21"/>
    </row>
    <row r="541" spans="1:6" ht="12.75">
      <c r="A541" s="30">
        <f t="shared" si="8"/>
        <v>537</v>
      </c>
      <c r="B541" s="59"/>
      <c r="C541" s="21"/>
      <c r="D541" s="21"/>
      <c r="E541" s="81"/>
      <c r="F541" s="21"/>
    </row>
    <row r="542" spans="1:6" ht="12.75">
      <c r="A542" s="30">
        <f t="shared" si="8"/>
        <v>538</v>
      </c>
      <c r="B542" s="59"/>
      <c r="C542" s="21"/>
      <c r="D542" s="21"/>
      <c r="E542" s="81"/>
      <c r="F542" s="21"/>
    </row>
    <row r="543" spans="1:6" ht="12.75">
      <c r="A543" s="30">
        <f t="shared" si="8"/>
        <v>539</v>
      </c>
      <c r="B543" s="59"/>
      <c r="C543" s="21"/>
      <c r="D543" s="21"/>
      <c r="E543" s="81"/>
      <c r="F543" s="21"/>
    </row>
    <row r="544" spans="1:6" ht="12.75">
      <c r="A544" s="30">
        <f t="shared" si="8"/>
        <v>540</v>
      </c>
      <c r="B544" s="59"/>
      <c r="C544" s="21"/>
      <c r="D544" s="21"/>
      <c r="E544" s="81"/>
      <c r="F544" s="21"/>
    </row>
    <row r="545" spans="1:6" ht="12.75">
      <c r="A545" s="30">
        <f t="shared" si="8"/>
        <v>541</v>
      </c>
      <c r="B545" s="59"/>
      <c r="C545" s="21"/>
      <c r="D545" s="21"/>
      <c r="E545" s="81"/>
      <c r="F545" s="21"/>
    </row>
    <row r="546" spans="1:6" ht="12.75">
      <c r="A546" s="30">
        <f t="shared" si="8"/>
        <v>542</v>
      </c>
      <c r="B546" s="59"/>
      <c r="C546" s="21"/>
      <c r="D546" s="21"/>
      <c r="E546" s="81"/>
      <c r="F546" s="21"/>
    </row>
    <row r="547" spans="1:6" ht="12.75">
      <c r="A547" s="30">
        <f t="shared" si="8"/>
        <v>543</v>
      </c>
      <c r="B547" s="59"/>
      <c r="C547" s="21"/>
      <c r="D547" s="21"/>
      <c r="E547" s="81"/>
      <c r="F547" s="21"/>
    </row>
    <row r="548" spans="1:6" ht="12.75">
      <c r="A548" s="30">
        <f t="shared" si="8"/>
        <v>544</v>
      </c>
      <c r="B548" s="59"/>
      <c r="C548" s="21"/>
      <c r="D548" s="21"/>
      <c r="E548" s="81"/>
      <c r="F548" s="21"/>
    </row>
    <row r="549" spans="1:6" ht="12.75">
      <c r="A549" s="30">
        <f t="shared" si="8"/>
        <v>545</v>
      </c>
      <c r="B549" s="59"/>
      <c r="C549" s="21"/>
      <c r="D549" s="21"/>
      <c r="E549" s="81"/>
      <c r="F549" s="21"/>
    </row>
    <row r="550" spans="1:6" ht="12.75">
      <c r="A550" s="30">
        <f t="shared" si="8"/>
        <v>546</v>
      </c>
      <c r="B550" s="59"/>
      <c r="C550" s="21"/>
      <c r="D550" s="21"/>
      <c r="E550" s="81"/>
      <c r="F550" s="21"/>
    </row>
    <row r="551" spans="1:6" ht="12.75">
      <c r="A551" s="30">
        <f t="shared" si="8"/>
        <v>547</v>
      </c>
      <c r="B551" s="59"/>
      <c r="C551" s="21"/>
      <c r="D551" s="21"/>
      <c r="E551" s="81"/>
      <c r="F551" s="21"/>
    </row>
    <row r="552" spans="1:6" ht="12.75">
      <c r="A552" s="30">
        <f t="shared" si="8"/>
        <v>548</v>
      </c>
      <c r="B552" s="59"/>
      <c r="C552" s="21"/>
      <c r="D552" s="21"/>
      <c r="E552" s="81"/>
      <c r="F552" s="21"/>
    </row>
    <row r="553" spans="1:6" ht="12.75">
      <c r="A553" s="30">
        <f t="shared" si="8"/>
        <v>549</v>
      </c>
      <c r="B553" s="59"/>
      <c r="C553" s="21"/>
      <c r="D553" s="21"/>
      <c r="E553" s="81"/>
      <c r="F553" s="21"/>
    </row>
    <row r="554" spans="1:6" ht="12.75">
      <c r="A554" s="30">
        <f t="shared" si="8"/>
        <v>550</v>
      </c>
      <c r="B554" s="59"/>
      <c r="C554" s="21"/>
      <c r="D554" s="21"/>
      <c r="E554" s="81"/>
      <c r="F554" s="21"/>
    </row>
    <row r="555" spans="1:6" ht="12.75">
      <c r="A555" s="30">
        <f t="shared" si="8"/>
        <v>551</v>
      </c>
      <c r="B555" s="59"/>
      <c r="C555" s="21"/>
      <c r="D555" s="21"/>
      <c r="E555" s="81"/>
      <c r="F555" s="21"/>
    </row>
    <row r="556" spans="1:6" ht="12.75">
      <c r="A556" s="30">
        <f t="shared" si="8"/>
        <v>552</v>
      </c>
      <c r="B556" s="59"/>
      <c r="C556" s="21"/>
      <c r="D556" s="21"/>
      <c r="E556" s="81"/>
      <c r="F556" s="21"/>
    </row>
    <row r="557" spans="1:6" ht="12.75">
      <c r="A557" s="30">
        <f t="shared" si="8"/>
        <v>553</v>
      </c>
      <c r="B557" s="59"/>
      <c r="C557" s="21"/>
      <c r="D557" s="21"/>
      <c r="E557" s="81"/>
      <c r="F557" s="21"/>
    </row>
    <row r="558" spans="1:6" ht="12.75">
      <c r="A558" s="30">
        <f t="shared" si="8"/>
        <v>554</v>
      </c>
      <c r="B558" s="59"/>
      <c r="C558" s="21"/>
      <c r="D558" s="21"/>
      <c r="E558" s="81"/>
      <c r="F558" s="21"/>
    </row>
    <row r="559" spans="1:6" ht="12.75">
      <c r="A559" s="30">
        <f t="shared" si="8"/>
        <v>555</v>
      </c>
      <c r="B559" s="59"/>
      <c r="C559" s="21"/>
      <c r="D559" s="21"/>
      <c r="E559" s="81"/>
      <c r="F559" s="21"/>
    </row>
    <row r="560" spans="1:6" ht="12.75">
      <c r="A560" s="30">
        <f t="shared" si="8"/>
        <v>556</v>
      </c>
      <c r="B560" s="59"/>
      <c r="C560" s="21"/>
      <c r="D560" s="21"/>
      <c r="E560" s="81"/>
      <c r="F560" s="21"/>
    </row>
    <row r="561" spans="1:6" ht="12.75">
      <c r="A561" s="30">
        <f t="shared" si="8"/>
        <v>557</v>
      </c>
      <c r="B561" s="59"/>
      <c r="C561" s="21"/>
      <c r="D561" s="21"/>
      <c r="E561" s="81"/>
      <c r="F561" s="21"/>
    </row>
    <row r="562" spans="1:6" ht="12.75">
      <c r="A562" s="30">
        <f t="shared" si="8"/>
        <v>558</v>
      </c>
      <c r="B562" s="59"/>
      <c r="C562" s="21"/>
      <c r="D562" s="21"/>
      <c r="E562" s="81"/>
      <c r="F562" s="21"/>
    </row>
    <row r="563" spans="1:6" ht="12.75">
      <c r="A563" s="30">
        <f t="shared" si="8"/>
        <v>559</v>
      </c>
      <c r="B563" s="59"/>
      <c r="C563" s="21"/>
      <c r="D563" s="21"/>
      <c r="E563" s="81"/>
      <c r="F563" s="21"/>
    </row>
    <row r="564" spans="1:6" ht="12.75">
      <c r="A564" s="30">
        <f t="shared" si="8"/>
        <v>560</v>
      </c>
      <c r="B564" s="59"/>
      <c r="C564" s="21"/>
      <c r="D564" s="21"/>
      <c r="E564" s="81"/>
      <c r="F564" s="21"/>
    </row>
    <row r="565" spans="1:6" ht="12.75">
      <c r="A565" s="30">
        <f t="shared" si="8"/>
        <v>561</v>
      </c>
      <c r="B565" s="59"/>
      <c r="C565" s="21"/>
      <c r="D565" s="21"/>
      <c r="E565" s="81"/>
      <c r="F565" s="21"/>
    </row>
    <row r="566" spans="1:6" ht="12.75">
      <c r="A566" s="30">
        <f t="shared" si="8"/>
        <v>562</v>
      </c>
      <c r="B566" s="59"/>
      <c r="C566" s="21"/>
      <c r="D566" s="21"/>
      <c r="E566" s="81"/>
      <c r="F566" s="21"/>
    </row>
    <row r="567" spans="1:6" ht="12.75">
      <c r="A567" s="30">
        <f t="shared" si="8"/>
        <v>563</v>
      </c>
      <c r="B567" s="59"/>
      <c r="C567" s="21"/>
      <c r="D567" s="21"/>
      <c r="E567" s="81"/>
      <c r="F567" s="21"/>
    </row>
    <row r="568" spans="1:6" ht="12.75">
      <c r="A568" s="30">
        <f t="shared" si="8"/>
        <v>564</v>
      </c>
      <c r="B568" s="59"/>
      <c r="C568" s="21"/>
      <c r="D568" s="21"/>
      <c r="E568" s="81"/>
      <c r="F568" s="21"/>
    </row>
    <row r="569" spans="1:6" ht="12.75">
      <c r="A569" s="30">
        <f t="shared" si="8"/>
        <v>565</v>
      </c>
      <c r="B569" s="59"/>
      <c r="C569" s="21"/>
      <c r="D569" s="21"/>
      <c r="E569" s="81"/>
      <c r="F569" s="21"/>
    </row>
    <row r="570" spans="1:6" ht="12.75">
      <c r="A570" s="30">
        <f t="shared" si="8"/>
        <v>566</v>
      </c>
      <c r="B570" s="59"/>
      <c r="C570" s="21"/>
      <c r="D570" s="21"/>
      <c r="E570" s="81"/>
      <c r="F570" s="21"/>
    </row>
    <row r="571" spans="1:6" ht="12.75">
      <c r="A571" s="30">
        <f t="shared" si="8"/>
        <v>567</v>
      </c>
      <c r="B571" s="59"/>
      <c r="C571" s="21"/>
      <c r="D571" s="21"/>
      <c r="E571" s="81"/>
      <c r="F571" s="21"/>
    </row>
    <row r="572" spans="1:6" ht="12.75">
      <c r="A572" s="30">
        <f t="shared" si="8"/>
        <v>568</v>
      </c>
      <c r="B572" s="59"/>
      <c r="C572" s="21"/>
      <c r="D572" s="21"/>
      <c r="E572" s="81"/>
      <c r="F572" s="21"/>
    </row>
    <row r="573" spans="1:6" ht="12.75">
      <c r="A573" s="30">
        <f t="shared" si="8"/>
        <v>569</v>
      </c>
      <c r="B573" s="59"/>
      <c r="C573" s="21"/>
      <c r="D573" s="21"/>
      <c r="E573" s="81"/>
      <c r="F573" s="21"/>
    </row>
    <row r="574" spans="1:6" ht="12.75">
      <c r="A574" s="30">
        <f t="shared" si="8"/>
        <v>570</v>
      </c>
      <c r="B574" s="59"/>
      <c r="C574" s="21"/>
      <c r="D574" s="21"/>
      <c r="E574" s="81"/>
      <c r="F574" s="21"/>
    </row>
    <row r="575" spans="1:6" ht="12.75">
      <c r="A575" s="30">
        <f t="shared" si="8"/>
        <v>571</v>
      </c>
      <c r="B575" s="59"/>
      <c r="C575" s="21"/>
      <c r="D575" s="21"/>
      <c r="E575" s="81"/>
      <c r="F575" s="21"/>
    </row>
    <row r="576" spans="1:6" ht="12.75">
      <c r="A576" s="30">
        <f t="shared" si="8"/>
        <v>572</v>
      </c>
      <c r="B576" s="59"/>
      <c r="C576" s="21"/>
      <c r="D576" s="21"/>
      <c r="E576" s="81"/>
      <c r="F576" s="21"/>
    </row>
    <row r="577" spans="1:6" ht="12.75">
      <c r="A577" s="30">
        <f t="shared" si="8"/>
        <v>573</v>
      </c>
      <c r="B577" s="59"/>
      <c r="C577" s="21"/>
      <c r="D577" s="21"/>
      <c r="E577" s="81"/>
      <c r="F577" s="21"/>
    </row>
    <row r="578" spans="1:6" ht="12.75">
      <c r="A578" s="30">
        <f t="shared" si="8"/>
        <v>574</v>
      </c>
      <c r="B578" s="59"/>
      <c r="C578" s="21"/>
      <c r="D578" s="21"/>
      <c r="E578" s="81"/>
      <c r="F578" s="21"/>
    </row>
    <row r="579" spans="1:6" ht="12.75">
      <c r="A579" s="30">
        <f t="shared" si="8"/>
        <v>575</v>
      </c>
      <c r="B579" s="59"/>
      <c r="C579" s="21"/>
      <c r="D579" s="21"/>
      <c r="E579" s="81"/>
      <c r="F579" s="21"/>
    </row>
    <row r="580" spans="1:6" ht="12.75">
      <c r="A580" s="30">
        <f t="shared" si="8"/>
        <v>576</v>
      </c>
      <c r="B580" s="59"/>
      <c r="C580" s="21"/>
      <c r="D580" s="21"/>
      <c r="E580" s="81"/>
      <c r="F580" s="21"/>
    </row>
    <row r="581" spans="1:6" ht="12.75">
      <c r="A581" s="30">
        <f t="shared" si="8"/>
        <v>577</v>
      </c>
      <c r="B581" s="59"/>
      <c r="C581" s="21"/>
      <c r="D581" s="21"/>
      <c r="E581" s="81"/>
      <c r="F581" s="21"/>
    </row>
    <row r="582" spans="1:6" ht="12.75">
      <c r="A582" s="30">
        <f t="shared" si="8"/>
        <v>578</v>
      </c>
      <c r="B582" s="59"/>
      <c r="C582" s="21"/>
      <c r="D582" s="21"/>
      <c r="E582" s="81"/>
      <c r="F582" s="21"/>
    </row>
    <row r="583" spans="1:6" ht="12.75">
      <c r="A583" s="30">
        <f t="shared" si="8"/>
        <v>579</v>
      </c>
      <c r="B583" s="59"/>
      <c r="C583" s="21"/>
      <c r="D583" s="21"/>
      <c r="E583" s="81"/>
      <c r="F583" s="21"/>
    </row>
    <row r="584" spans="1:6" ht="12.75">
      <c r="A584" s="30">
        <f t="shared" si="8"/>
        <v>580</v>
      </c>
      <c r="B584" s="59"/>
      <c r="C584" s="21"/>
      <c r="D584" s="21"/>
      <c r="E584" s="81"/>
      <c r="F584" s="21"/>
    </row>
    <row r="585" spans="1:6" ht="12.75">
      <c r="A585" s="30">
        <f t="shared" si="8"/>
        <v>581</v>
      </c>
      <c r="B585" s="59"/>
      <c r="C585" s="21"/>
      <c r="D585" s="21"/>
      <c r="E585" s="81"/>
      <c r="F585" s="21"/>
    </row>
    <row r="586" spans="1:6" ht="12.75">
      <c r="A586" s="30">
        <f t="shared" si="8"/>
        <v>582</v>
      </c>
      <c r="B586" s="59"/>
      <c r="C586" s="21"/>
      <c r="D586" s="21"/>
      <c r="E586" s="81"/>
      <c r="F586" s="21"/>
    </row>
    <row r="587" spans="1:6" ht="12.75">
      <c r="A587" s="30">
        <f t="shared" si="8"/>
        <v>583</v>
      </c>
      <c r="B587" s="59"/>
      <c r="C587" s="21"/>
      <c r="D587" s="21"/>
      <c r="E587" s="81"/>
      <c r="F587" s="21"/>
    </row>
    <row r="588" spans="1:6" ht="12.75">
      <c r="A588" s="30">
        <f t="shared" si="8"/>
        <v>584</v>
      </c>
      <c r="B588" s="59"/>
      <c r="C588" s="21"/>
      <c r="D588" s="21"/>
      <c r="E588" s="81"/>
      <c r="F588" s="21"/>
    </row>
    <row r="589" spans="1:6" ht="12.75">
      <c r="A589" s="30">
        <f t="shared" si="8"/>
        <v>585</v>
      </c>
      <c r="B589" s="59"/>
      <c r="C589" s="21"/>
      <c r="D589" s="21"/>
      <c r="E589" s="81"/>
      <c r="F589" s="21"/>
    </row>
    <row r="590" spans="1:6" ht="12.75">
      <c r="A590" s="30">
        <f t="shared" si="8"/>
        <v>586</v>
      </c>
      <c r="B590" s="59"/>
      <c r="C590" s="21"/>
      <c r="D590" s="21"/>
      <c r="E590" s="81"/>
      <c r="F590" s="21"/>
    </row>
    <row r="591" spans="1:6" ht="12.75">
      <c r="A591" s="30">
        <f t="shared" si="8"/>
        <v>587</v>
      </c>
      <c r="B591" s="59"/>
      <c r="C591" s="21"/>
      <c r="D591" s="21"/>
      <c r="E591" s="81"/>
      <c r="F591" s="21"/>
    </row>
  </sheetData>
  <mergeCells count="31">
    <mergeCell ref="C1:F1"/>
    <mergeCell ref="C2:F2"/>
    <mergeCell ref="C3:F3"/>
    <mergeCell ref="B51:B56"/>
    <mergeCell ref="E51:E56"/>
    <mergeCell ref="B57:B61"/>
    <mergeCell ref="E57:E61"/>
    <mergeCell ref="B62:B66"/>
    <mergeCell ref="E62:E66"/>
    <mergeCell ref="B70:B74"/>
    <mergeCell ref="E70:E74"/>
    <mergeCell ref="B75:B77"/>
    <mergeCell ref="E75:E77"/>
    <mergeCell ref="B81:B85"/>
    <mergeCell ref="E81:E85"/>
    <mergeCell ref="B86:B90"/>
    <mergeCell ref="E86:E90"/>
    <mergeCell ref="B92:B94"/>
    <mergeCell ref="E92:E94"/>
    <mergeCell ref="B95:B98"/>
    <mergeCell ref="E95:E98"/>
    <mergeCell ref="B102:B106"/>
    <mergeCell ref="E102:E106"/>
    <mergeCell ref="B120:B129"/>
    <mergeCell ref="E120:E129"/>
    <mergeCell ref="B107:B109"/>
    <mergeCell ref="E107:E109"/>
    <mergeCell ref="B110:B115"/>
    <mergeCell ref="E110:E115"/>
    <mergeCell ref="B116:B118"/>
    <mergeCell ref="E116:E1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155"/>
  <sheetViews>
    <sheetView showGridLines="0" zoomScale="80" zoomScaleNormal="80" workbookViewId="0">
      <pane ySplit="4" topLeftCell="A89" activePane="bottomLeft" state="frozenSplit"/>
      <selection pane="bottomLeft" sqref="A1:XFD1048576"/>
    </sheetView>
  </sheetViews>
  <sheetFormatPr baseColWidth="10" defaultColWidth="11.42578125" defaultRowHeight="11.25"/>
  <cols>
    <col min="1" max="1" width="4.7109375" style="86" customWidth="1"/>
    <col min="2" max="2" width="38.7109375" style="86" customWidth="1"/>
    <col min="3" max="3" width="45.28515625" style="86" customWidth="1"/>
    <col min="4" max="4" width="16.85546875" style="90" customWidth="1"/>
    <col min="5" max="5" width="15.140625" style="86" customWidth="1"/>
    <col min="6" max="6" width="15.28515625" style="86" customWidth="1"/>
    <col min="7" max="11" width="11.42578125" style="86"/>
    <col min="12" max="12" width="36.42578125" style="86" customWidth="1"/>
    <col min="13" max="16384" width="11.42578125" style="86"/>
  </cols>
  <sheetData>
    <row r="1" spans="1:6">
      <c r="A1" s="382" t="s">
        <v>14</v>
      </c>
      <c r="B1" s="85" t="s">
        <v>37</v>
      </c>
      <c r="C1" s="279" t="s">
        <v>26</v>
      </c>
      <c r="D1" s="279"/>
      <c r="E1" s="279"/>
      <c r="F1" s="279"/>
    </row>
    <row r="2" spans="1:6">
      <c r="A2" s="383"/>
      <c r="B2" s="85" t="s">
        <v>16</v>
      </c>
      <c r="C2" s="280" t="s">
        <v>49</v>
      </c>
      <c r="D2" s="280"/>
      <c r="E2" s="280"/>
      <c r="F2" s="280"/>
    </row>
    <row r="3" spans="1:6">
      <c r="A3" s="383"/>
      <c r="B3" s="85" t="s">
        <v>17</v>
      </c>
      <c r="C3" s="280" t="s">
        <v>725</v>
      </c>
      <c r="D3" s="280"/>
      <c r="E3" s="280"/>
      <c r="F3" s="280"/>
    </row>
    <row r="4" spans="1:6" ht="24.95" customHeight="1">
      <c r="A4" s="384"/>
      <c r="B4" s="87" t="s">
        <v>38</v>
      </c>
      <c r="C4" s="87" t="s">
        <v>18</v>
      </c>
      <c r="D4" s="87" t="s">
        <v>39</v>
      </c>
      <c r="E4" s="87" t="s">
        <v>40</v>
      </c>
      <c r="F4" s="87" t="s">
        <v>12</v>
      </c>
    </row>
    <row r="5" spans="1:6" ht="22.5">
      <c r="A5" s="221">
        <f>A4+1</f>
        <v>1</v>
      </c>
      <c r="B5" s="88" t="s">
        <v>4297</v>
      </c>
      <c r="C5" s="385" t="s">
        <v>4298</v>
      </c>
      <c r="D5" s="88" t="s">
        <v>4299</v>
      </c>
      <c r="E5" s="89">
        <v>10000000</v>
      </c>
      <c r="F5" s="88" t="s">
        <v>1952</v>
      </c>
    </row>
    <row r="6" spans="1:6">
      <c r="A6" s="221">
        <f t="shared" ref="A6:A69" si="0">A5+1</f>
        <v>2</v>
      </c>
      <c r="B6" s="88" t="s">
        <v>4300</v>
      </c>
      <c r="C6" s="385" t="s">
        <v>4301</v>
      </c>
      <c r="D6" s="88" t="s">
        <v>4299</v>
      </c>
      <c r="E6" s="89">
        <v>23818182</v>
      </c>
      <c r="F6" s="88" t="s">
        <v>1952</v>
      </c>
    </row>
    <row r="7" spans="1:6" ht="22.5">
      <c r="A7" s="221">
        <f t="shared" si="0"/>
        <v>3</v>
      </c>
      <c r="B7" s="88" t="s">
        <v>4302</v>
      </c>
      <c r="C7" s="385" t="s">
        <v>4303</v>
      </c>
      <c r="D7" s="88" t="s">
        <v>4304</v>
      </c>
      <c r="E7" s="89">
        <v>26116324</v>
      </c>
      <c r="F7" s="88" t="s">
        <v>1952</v>
      </c>
    </row>
    <row r="8" spans="1:6">
      <c r="A8" s="221">
        <f t="shared" si="0"/>
        <v>4</v>
      </c>
      <c r="B8" s="88" t="s">
        <v>4305</v>
      </c>
      <c r="C8" s="385" t="s">
        <v>4305</v>
      </c>
      <c r="D8" s="88" t="s">
        <v>4304</v>
      </c>
      <c r="E8" s="89">
        <v>9090909</v>
      </c>
      <c r="F8" s="88" t="s">
        <v>698</v>
      </c>
    </row>
    <row r="9" spans="1:6">
      <c r="A9" s="221">
        <f t="shared" si="0"/>
        <v>5</v>
      </c>
      <c r="B9" s="88" t="s">
        <v>4306</v>
      </c>
      <c r="C9" s="385" t="s">
        <v>4306</v>
      </c>
      <c r="D9" s="88" t="s">
        <v>4307</v>
      </c>
      <c r="E9" s="89">
        <v>19000000</v>
      </c>
      <c r="F9" s="88" t="s">
        <v>698</v>
      </c>
    </row>
    <row r="10" spans="1:6" ht="22.5">
      <c r="A10" s="221">
        <f t="shared" si="0"/>
        <v>6</v>
      </c>
      <c r="B10" s="88" t="s">
        <v>4308</v>
      </c>
      <c r="C10" s="385" t="s">
        <v>4308</v>
      </c>
      <c r="D10" s="88" t="s">
        <v>4307</v>
      </c>
      <c r="E10" s="89">
        <v>9130000</v>
      </c>
      <c r="F10" s="88" t="s">
        <v>698</v>
      </c>
    </row>
    <row r="11" spans="1:6">
      <c r="A11" s="221">
        <f t="shared" si="0"/>
        <v>7</v>
      </c>
      <c r="B11" s="88" t="s">
        <v>4309</v>
      </c>
      <c r="C11" s="385" t="s">
        <v>4309</v>
      </c>
      <c r="D11" s="88" t="s">
        <v>4304</v>
      </c>
      <c r="E11" s="89">
        <v>9055000</v>
      </c>
      <c r="F11" s="88" t="s">
        <v>698</v>
      </c>
    </row>
    <row r="12" spans="1:6">
      <c r="A12" s="221">
        <f t="shared" si="0"/>
        <v>8</v>
      </c>
      <c r="B12" s="88" t="s">
        <v>4310</v>
      </c>
      <c r="C12" s="385" t="s">
        <v>4310</v>
      </c>
      <c r="D12" s="88" t="s">
        <v>4307</v>
      </c>
      <c r="E12" s="89">
        <v>5266000</v>
      </c>
      <c r="F12" s="88" t="s">
        <v>698</v>
      </c>
    </row>
    <row r="13" spans="1:6">
      <c r="A13" s="221">
        <f t="shared" si="0"/>
        <v>9</v>
      </c>
      <c r="B13" s="88" t="s">
        <v>4311</v>
      </c>
      <c r="C13" s="385" t="s">
        <v>4311</v>
      </c>
      <c r="D13" s="88" t="s">
        <v>4307</v>
      </c>
      <c r="E13" s="89">
        <v>4545454</v>
      </c>
      <c r="F13" s="88" t="s">
        <v>698</v>
      </c>
    </row>
    <row r="14" spans="1:6">
      <c r="A14" s="221">
        <f t="shared" si="0"/>
        <v>10</v>
      </c>
      <c r="B14" s="88" t="s">
        <v>4312</v>
      </c>
      <c r="C14" s="385" t="s">
        <v>4312</v>
      </c>
      <c r="D14" s="88" t="s">
        <v>4307</v>
      </c>
      <c r="E14" s="89">
        <v>8798000</v>
      </c>
      <c r="F14" s="88" t="s">
        <v>698</v>
      </c>
    </row>
    <row r="15" spans="1:6">
      <c r="A15" s="221">
        <f t="shared" si="0"/>
        <v>11</v>
      </c>
      <c r="B15" s="88" t="s">
        <v>4313</v>
      </c>
      <c r="C15" s="385" t="s">
        <v>4313</v>
      </c>
      <c r="D15" s="88" t="s">
        <v>4304</v>
      </c>
      <c r="E15" s="89">
        <v>5000000</v>
      </c>
      <c r="F15" s="88" t="s">
        <v>698</v>
      </c>
    </row>
    <row r="16" spans="1:6">
      <c r="A16" s="221">
        <f t="shared" si="0"/>
        <v>12</v>
      </c>
      <c r="B16" s="88" t="s">
        <v>4314</v>
      </c>
      <c r="C16" s="385" t="s">
        <v>4314</v>
      </c>
      <c r="D16" s="88" t="s">
        <v>4307</v>
      </c>
      <c r="E16" s="89">
        <v>15200000</v>
      </c>
      <c r="F16" s="88" t="s">
        <v>698</v>
      </c>
    </row>
    <row r="17" spans="1:6" ht="22.5">
      <c r="A17" s="221">
        <f t="shared" si="0"/>
        <v>13</v>
      </c>
      <c r="B17" s="88" t="s">
        <v>4315</v>
      </c>
      <c r="C17" s="385" t="s">
        <v>4315</v>
      </c>
      <c r="D17" s="88" t="s">
        <v>4304</v>
      </c>
      <c r="E17" s="89">
        <v>4481000</v>
      </c>
      <c r="F17" s="88" t="s">
        <v>698</v>
      </c>
    </row>
    <row r="18" spans="1:6" ht="22.5">
      <c r="A18" s="221">
        <f t="shared" si="0"/>
        <v>14</v>
      </c>
      <c r="B18" s="88" t="s">
        <v>4316</v>
      </c>
      <c r="C18" s="385" t="s">
        <v>4316</v>
      </c>
      <c r="D18" s="88" t="s">
        <v>4307</v>
      </c>
      <c r="E18" s="89">
        <v>13236363</v>
      </c>
      <c r="F18" s="88" t="s">
        <v>698</v>
      </c>
    </row>
    <row r="19" spans="1:6">
      <c r="A19" s="221">
        <f t="shared" si="0"/>
        <v>15</v>
      </c>
      <c r="B19" s="88" t="s">
        <v>4317</v>
      </c>
      <c r="C19" s="385" t="s">
        <v>4317</v>
      </c>
      <c r="D19" s="88" t="s">
        <v>4318</v>
      </c>
      <c r="E19" s="89">
        <v>17181818</v>
      </c>
      <c r="F19" s="88" t="s">
        <v>698</v>
      </c>
    </row>
    <row r="20" spans="1:6">
      <c r="A20" s="221">
        <f t="shared" si="0"/>
        <v>16</v>
      </c>
      <c r="B20" s="88" t="s">
        <v>4319</v>
      </c>
      <c r="C20" s="385" t="s">
        <v>4319</v>
      </c>
      <c r="D20" s="88" t="s">
        <v>4320</v>
      </c>
      <c r="E20" s="89">
        <v>5000000</v>
      </c>
      <c r="F20" s="88" t="s">
        <v>698</v>
      </c>
    </row>
    <row r="21" spans="1:6">
      <c r="A21" s="221">
        <f t="shared" si="0"/>
        <v>17</v>
      </c>
      <c r="B21" s="88" t="s">
        <v>4321</v>
      </c>
      <c r="C21" s="385" t="s">
        <v>4321</v>
      </c>
      <c r="D21" s="88" t="s">
        <v>4307</v>
      </c>
      <c r="E21" s="89">
        <v>3001424</v>
      </c>
      <c r="F21" s="88" t="s">
        <v>698</v>
      </c>
    </row>
    <row r="22" spans="1:6">
      <c r="A22" s="221">
        <f t="shared" si="0"/>
        <v>18</v>
      </c>
      <c r="B22" s="88" t="s">
        <v>4322</v>
      </c>
      <c r="C22" s="385" t="s">
        <v>4322</v>
      </c>
      <c r="D22" s="88" t="s">
        <v>4307</v>
      </c>
      <c r="E22" s="89">
        <v>5000000</v>
      </c>
      <c r="F22" s="88" t="s">
        <v>50</v>
      </c>
    </row>
    <row r="23" spans="1:6" ht="22.5">
      <c r="A23" s="221">
        <f t="shared" si="0"/>
        <v>19</v>
      </c>
      <c r="B23" s="88" t="s">
        <v>4323</v>
      </c>
      <c r="C23" s="385" t="s">
        <v>4323</v>
      </c>
      <c r="D23" s="88" t="s">
        <v>4307</v>
      </c>
      <c r="E23" s="89">
        <v>8911772</v>
      </c>
      <c r="F23" s="88" t="s">
        <v>50</v>
      </c>
    </row>
    <row r="24" spans="1:6" ht="22.5">
      <c r="A24" s="221">
        <f t="shared" si="0"/>
        <v>20</v>
      </c>
      <c r="B24" s="88" t="s">
        <v>4324</v>
      </c>
      <c r="C24" s="385" t="s">
        <v>4324</v>
      </c>
      <c r="D24" s="88" t="s">
        <v>4304</v>
      </c>
      <c r="E24" s="89">
        <v>16363636</v>
      </c>
      <c r="F24" s="88" t="s">
        <v>50</v>
      </c>
    </row>
    <row r="25" spans="1:6">
      <c r="A25" s="221">
        <f t="shared" si="0"/>
        <v>21</v>
      </c>
      <c r="B25" s="88" t="s">
        <v>4325</v>
      </c>
      <c r="C25" s="385" t="s">
        <v>4325</v>
      </c>
      <c r="D25" s="88" t="s">
        <v>4307</v>
      </c>
      <c r="E25" s="89">
        <v>12454545</v>
      </c>
      <c r="F25" s="88" t="s">
        <v>597</v>
      </c>
    </row>
    <row r="26" spans="1:6">
      <c r="A26" s="221">
        <f t="shared" si="0"/>
        <v>22</v>
      </c>
      <c r="B26" s="88" t="s">
        <v>4326</v>
      </c>
      <c r="C26" s="385" t="s">
        <v>4326</v>
      </c>
      <c r="D26" s="88" t="s">
        <v>4307</v>
      </c>
      <c r="E26" s="89">
        <v>21626935</v>
      </c>
      <c r="F26" s="88" t="s">
        <v>597</v>
      </c>
    </row>
    <row r="27" spans="1:6" ht="22.5">
      <c r="A27" s="221">
        <f t="shared" si="0"/>
        <v>23</v>
      </c>
      <c r="B27" s="88" t="s">
        <v>4327</v>
      </c>
      <c r="C27" s="385" t="s">
        <v>4327</v>
      </c>
      <c r="D27" s="88" t="s">
        <v>4299</v>
      </c>
      <c r="E27" s="89">
        <v>10035000</v>
      </c>
      <c r="F27" s="88" t="s">
        <v>199</v>
      </c>
    </row>
    <row r="28" spans="1:6">
      <c r="A28" s="221">
        <f t="shared" si="0"/>
        <v>24</v>
      </c>
      <c r="B28" s="88" t="s">
        <v>4328</v>
      </c>
      <c r="C28" s="385" t="s">
        <v>4328</v>
      </c>
      <c r="D28" s="88" t="s">
        <v>4307</v>
      </c>
      <c r="E28" s="89">
        <v>5000000</v>
      </c>
      <c r="F28" s="88" t="s">
        <v>199</v>
      </c>
    </row>
    <row r="29" spans="1:6" ht="22.5">
      <c r="A29" s="221">
        <f t="shared" si="0"/>
        <v>25</v>
      </c>
      <c r="B29" s="88" t="s">
        <v>4329</v>
      </c>
      <c r="C29" s="385" t="s">
        <v>4329</v>
      </c>
      <c r="D29" s="88" t="s">
        <v>4299</v>
      </c>
      <c r="E29" s="89">
        <v>10035000</v>
      </c>
      <c r="F29" s="88" t="s">
        <v>199</v>
      </c>
    </row>
    <row r="30" spans="1:6" ht="22.5">
      <c r="A30" s="221">
        <f t="shared" si="0"/>
        <v>26</v>
      </c>
      <c r="B30" s="88" t="s">
        <v>4330</v>
      </c>
      <c r="C30" s="385" t="s">
        <v>4330</v>
      </c>
      <c r="D30" s="88" t="s">
        <v>4307</v>
      </c>
      <c r="E30" s="89">
        <v>6636363</v>
      </c>
      <c r="F30" s="88" t="s">
        <v>199</v>
      </c>
    </row>
    <row r="31" spans="1:6">
      <c r="A31" s="221">
        <f t="shared" si="0"/>
        <v>27</v>
      </c>
      <c r="B31" s="88" t="s">
        <v>4331</v>
      </c>
      <c r="C31" s="385" t="s">
        <v>4331</v>
      </c>
      <c r="D31" s="88" t="s">
        <v>4307</v>
      </c>
      <c r="E31" s="89">
        <v>10000000</v>
      </c>
      <c r="F31" s="88" t="s">
        <v>199</v>
      </c>
    </row>
    <row r="32" spans="1:6">
      <c r="A32" s="221">
        <f t="shared" si="0"/>
        <v>28</v>
      </c>
      <c r="B32" s="88" t="s">
        <v>4332</v>
      </c>
      <c r="C32" s="385" t="s">
        <v>4332</v>
      </c>
      <c r="D32" s="88" t="s">
        <v>4299</v>
      </c>
      <c r="E32" s="89">
        <v>5000000</v>
      </c>
      <c r="F32" s="88" t="s">
        <v>4333</v>
      </c>
    </row>
    <row r="33" spans="1:6" ht="22.5">
      <c r="A33" s="221">
        <f t="shared" si="0"/>
        <v>29</v>
      </c>
      <c r="B33" s="88" t="s">
        <v>4334</v>
      </c>
      <c r="C33" s="385" t="s">
        <v>4334</v>
      </c>
      <c r="D33" s="88" t="s">
        <v>4320</v>
      </c>
      <c r="E33" s="89">
        <v>5600000</v>
      </c>
      <c r="F33" s="88" t="s">
        <v>4333</v>
      </c>
    </row>
    <row r="34" spans="1:6">
      <c r="A34" s="221">
        <f t="shared" si="0"/>
        <v>30</v>
      </c>
      <c r="B34" s="88" t="s">
        <v>4335</v>
      </c>
      <c r="C34" s="385" t="s">
        <v>4335</v>
      </c>
      <c r="D34" s="88" t="s">
        <v>4307</v>
      </c>
      <c r="E34" s="89">
        <v>5000000</v>
      </c>
      <c r="F34" s="88" t="s">
        <v>4333</v>
      </c>
    </row>
    <row r="35" spans="1:6" ht="33.75">
      <c r="A35" s="221">
        <f t="shared" si="0"/>
        <v>31</v>
      </c>
      <c r="B35" s="88" t="s">
        <v>4336</v>
      </c>
      <c r="C35" s="385" t="s">
        <v>4336</v>
      </c>
      <c r="D35" s="88" t="s">
        <v>4299</v>
      </c>
      <c r="E35" s="89">
        <v>30000000</v>
      </c>
      <c r="F35" s="88" t="s">
        <v>4333</v>
      </c>
    </row>
    <row r="36" spans="1:6" ht="22.5">
      <c r="A36" s="221">
        <f t="shared" si="0"/>
        <v>32</v>
      </c>
      <c r="B36" s="88" t="s">
        <v>4337</v>
      </c>
      <c r="C36" s="385" t="s">
        <v>4337</v>
      </c>
      <c r="D36" s="88" t="s">
        <v>4299</v>
      </c>
      <c r="E36" s="89">
        <v>9500000</v>
      </c>
      <c r="F36" s="88" t="s">
        <v>4333</v>
      </c>
    </row>
    <row r="37" spans="1:6">
      <c r="A37" s="221">
        <f t="shared" si="0"/>
        <v>33</v>
      </c>
      <c r="B37" s="88" t="s">
        <v>4338</v>
      </c>
      <c r="C37" s="385" t="s">
        <v>4338</v>
      </c>
      <c r="D37" s="88" t="s">
        <v>4339</v>
      </c>
      <c r="E37" s="89">
        <v>20000000</v>
      </c>
      <c r="F37" s="88" t="s">
        <v>4333</v>
      </c>
    </row>
    <row r="38" spans="1:6">
      <c r="A38" s="221">
        <f t="shared" si="0"/>
        <v>34</v>
      </c>
      <c r="B38" s="88" t="s">
        <v>4340</v>
      </c>
      <c r="C38" s="385" t="s">
        <v>4340</v>
      </c>
      <c r="D38" s="88" t="s">
        <v>4307</v>
      </c>
      <c r="E38" s="89">
        <v>5000000</v>
      </c>
      <c r="F38" s="88" t="s">
        <v>4333</v>
      </c>
    </row>
    <row r="39" spans="1:6" ht="22.5">
      <c r="A39" s="221">
        <f t="shared" si="0"/>
        <v>35</v>
      </c>
      <c r="B39" s="88" t="s">
        <v>4341</v>
      </c>
      <c r="C39" s="385" t="s">
        <v>4341</v>
      </c>
      <c r="D39" s="88" t="s">
        <v>4304</v>
      </c>
      <c r="E39" s="89">
        <v>10000000</v>
      </c>
      <c r="F39" s="88" t="s">
        <v>4333</v>
      </c>
    </row>
    <row r="40" spans="1:6">
      <c r="A40" s="221">
        <f t="shared" si="0"/>
        <v>36</v>
      </c>
      <c r="B40" s="88" t="s">
        <v>4342</v>
      </c>
      <c r="C40" s="385" t="s">
        <v>4342</v>
      </c>
      <c r="D40" s="88" t="s">
        <v>4307</v>
      </c>
      <c r="E40" s="89">
        <v>20000000</v>
      </c>
      <c r="F40" s="88" t="s">
        <v>4333</v>
      </c>
    </row>
    <row r="41" spans="1:6">
      <c r="A41" s="221">
        <f t="shared" si="0"/>
        <v>37</v>
      </c>
      <c r="B41" s="88" t="s">
        <v>4343</v>
      </c>
      <c r="C41" s="385" t="s">
        <v>4343</v>
      </c>
      <c r="D41" s="88" t="s">
        <v>4307</v>
      </c>
      <c r="E41" s="89">
        <v>21993556</v>
      </c>
      <c r="F41" s="88" t="s">
        <v>4333</v>
      </c>
    </row>
    <row r="42" spans="1:6">
      <c r="A42" s="221">
        <f t="shared" si="0"/>
        <v>38</v>
      </c>
      <c r="B42" s="88" t="s">
        <v>4344</v>
      </c>
      <c r="C42" s="385" t="s">
        <v>4344</v>
      </c>
      <c r="D42" s="88" t="s">
        <v>4307</v>
      </c>
      <c r="E42" s="89">
        <v>5000000</v>
      </c>
      <c r="F42" s="88" t="s">
        <v>4333</v>
      </c>
    </row>
    <row r="43" spans="1:6">
      <c r="A43" s="221">
        <f t="shared" si="0"/>
        <v>39</v>
      </c>
      <c r="B43" s="88" t="s">
        <v>4345</v>
      </c>
      <c r="C43" s="385" t="s">
        <v>4345</v>
      </c>
      <c r="D43" s="88" t="s">
        <v>4339</v>
      </c>
      <c r="E43" s="89">
        <v>10000000</v>
      </c>
      <c r="F43" s="88" t="s">
        <v>4333</v>
      </c>
    </row>
    <row r="44" spans="1:6">
      <c r="A44" s="221">
        <f t="shared" si="0"/>
        <v>40</v>
      </c>
      <c r="B44" s="88" t="s">
        <v>4346</v>
      </c>
      <c r="C44" s="385" t="s">
        <v>4346</v>
      </c>
      <c r="D44" s="88" t="s">
        <v>4307</v>
      </c>
      <c r="E44" s="89">
        <v>5000000</v>
      </c>
      <c r="F44" s="88" t="s">
        <v>4333</v>
      </c>
    </row>
    <row r="45" spans="1:6">
      <c r="A45" s="221">
        <f t="shared" si="0"/>
        <v>41</v>
      </c>
      <c r="B45" s="88" t="s">
        <v>4347</v>
      </c>
      <c r="C45" s="385" t="s">
        <v>4347</v>
      </c>
      <c r="D45" s="88" t="s">
        <v>4307</v>
      </c>
      <c r="E45" s="89">
        <v>8000000</v>
      </c>
      <c r="F45" s="88" t="s">
        <v>4333</v>
      </c>
    </row>
    <row r="46" spans="1:6">
      <c r="A46" s="221">
        <f t="shared" si="0"/>
        <v>42</v>
      </c>
      <c r="B46" s="88" t="s">
        <v>4348</v>
      </c>
      <c r="C46" s="385" t="s">
        <v>4348</v>
      </c>
      <c r="D46" s="88" t="s">
        <v>4307</v>
      </c>
      <c r="E46" s="89">
        <v>5000000</v>
      </c>
      <c r="F46" s="88" t="s">
        <v>4333</v>
      </c>
    </row>
    <row r="47" spans="1:6" ht="33.75">
      <c r="A47" s="221">
        <f t="shared" si="0"/>
        <v>43</v>
      </c>
      <c r="B47" s="88" t="s">
        <v>4349</v>
      </c>
      <c r="C47" s="385" t="s">
        <v>4349</v>
      </c>
      <c r="D47" s="88" t="s">
        <v>4299</v>
      </c>
      <c r="E47" s="89">
        <v>5000000</v>
      </c>
      <c r="F47" s="88" t="s">
        <v>4333</v>
      </c>
    </row>
    <row r="48" spans="1:6">
      <c r="A48" s="221">
        <f t="shared" si="0"/>
        <v>44</v>
      </c>
      <c r="B48" s="88" t="s">
        <v>4350</v>
      </c>
      <c r="C48" s="385" t="s">
        <v>4350</v>
      </c>
      <c r="D48" s="88" t="s">
        <v>4307</v>
      </c>
      <c r="E48" s="89">
        <v>9105890</v>
      </c>
      <c r="F48" s="88" t="s">
        <v>705</v>
      </c>
    </row>
    <row r="49" spans="1:6" ht="22.5">
      <c r="A49" s="221">
        <f t="shared" si="0"/>
        <v>45</v>
      </c>
      <c r="B49" s="88" t="s">
        <v>4351</v>
      </c>
      <c r="C49" s="385" t="s">
        <v>4351</v>
      </c>
      <c r="D49" s="88" t="s">
        <v>4304</v>
      </c>
      <c r="E49" s="89">
        <v>9751246</v>
      </c>
      <c r="F49" s="88" t="s">
        <v>705</v>
      </c>
    </row>
    <row r="50" spans="1:6" ht="22.5">
      <c r="A50" s="221">
        <f t="shared" si="0"/>
        <v>46</v>
      </c>
      <c r="B50" s="88" t="s">
        <v>4352</v>
      </c>
      <c r="C50" s="385" t="s">
        <v>4352</v>
      </c>
      <c r="D50" s="88" t="s">
        <v>4299</v>
      </c>
      <c r="E50" s="89">
        <v>9751246</v>
      </c>
      <c r="F50" s="88" t="s">
        <v>705</v>
      </c>
    </row>
    <row r="51" spans="1:6">
      <c r="A51" s="221">
        <f t="shared" si="0"/>
        <v>47</v>
      </c>
      <c r="B51" s="88" t="s">
        <v>4353</v>
      </c>
      <c r="C51" s="385" t="s">
        <v>4353</v>
      </c>
      <c r="D51" s="88" t="s">
        <v>4299</v>
      </c>
      <c r="E51" s="89">
        <v>29253737</v>
      </c>
      <c r="F51" s="88" t="s">
        <v>705</v>
      </c>
    </row>
    <row r="52" spans="1:6" ht="22.5">
      <c r="A52" s="221">
        <f t="shared" si="0"/>
        <v>48</v>
      </c>
      <c r="B52" s="88" t="s">
        <v>4354</v>
      </c>
      <c r="C52" s="385" t="s">
        <v>4354</v>
      </c>
      <c r="D52" s="88" t="s">
        <v>4299</v>
      </c>
      <c r="E52" s="89">
        <v>29253737</v>
      </c>
      <c r="F52" s="88" t="s">
        <v>705</v>
      </c>
    </row>
    <row r="53" spans="1:6">
      <c r="A53" s="221">
        <f t="shared" si="0"/>
        <v>49</v>
      </c>
      <c r="B53" s="88" t="s">
        <v>4355</v>
      </c>
      <c r="C53" s="385" t="s">
        <v>4355</v>
      </c>
      <c r="D53" s="88" t="s">
        <v>4307</v>
      </c>
      <c r="E53" s="89">
        <v>9751246</v>
      </c>
      <c r="F53" s="88" t="s">
        <v>705</v>
      </c>
    </row>
    <row r="54" spans="1:6" ht="22.5">
      <c r="A54" s="221">
        <f t="shared" si="0"/>
        <v>50</v>
      </c>
      <c r="B54" s="88" t="s">
        <v>4356</v>
      </c>
      <c r="C54" s="385" t="s">
        <v>4356</v>
      </c>
      <c r="D54" s="88" t="s">
        <v>4299</v>
      </c>
      <c r="E54" s="89">
        <v>19502491</v>
      </c>
      <c r="F54" s="88" t="s">
        <v>705</v>
      </c>
    </row>
    <row r="55" spans="1:6" ht="22.5">
      <c r="A55" s="221">
        <f t="shared" si="0"/>
        <v>51</v>
      </c>
      <c r="B55" s="88" t="s">
        <v>4357</v>
      </c>
      <c r="C55" s="385" t="s">
        <v>4357</v>
      </c>
      <c r="D55" s="88" t="s">
        <v>4299</v>
      </c>
      <c r="E55" s="89">
        <v>29253737</v>
      </c>
      <c r="F55" s="88" t="s">
        <v>705</v>
      </c>
    </row>
    <row r="56" spans="1:6" ht="22.5">
      <c r="A56" s="221">
        <f t="shared" si="0"/>
        <v>52</v>
      </c>
      <c r="B56" s="88" t="s">
        <v>4358</v>
      </c>
      <c r="C56" s="385" t="s">
        <v>4358</v>
      </c>
      <c r="D56" s="88" t="s">
        <v>4307</v>
      </c>
      <c r="E56" s="89">
        <v>29253737</v>
      </c>
      <c r="F56" s="88" t="s">
        <v>705</v>
      </c>
    </row>
    <row r="57" spans="1:6" ht="33.75">
      <c r="A57" s="221">
        <f t="shared" si="0"/>
        <v>53</v>
      </c>
      <c r="B57" s="88" t="s">
        <v>4359</v>
      </c>
      <c r="C57" s="385" t="s">
        <v>4359</v>
      </c>
      <c r="D57" s="88" t="s">
        <v>4299</v>
      </c>
      <c r="E57" s="89">
        <v>19502491</v>
      </c>
      <c r="F57" s="88" t="s">
        <v>705</v>
      </c>
    </row>
    <row r="58" spans="1:6" ht="22.5">
      <c r="A58" s="221">
        <f t="shared" si="0"/>
        <v>54</v>
      </c>
      <c r="B58" s="88" t="s">
        <v>4360</v>
      </c>
      <c r="C58" s="385" t="s">
        <v>4360</v>
      </c>
      <c r="D58" s="88" t="s">
        <v>4299</v>
      </c>
      <c r="E58" s="89">
        <v>29253737</v>
      </c>
      <c r="F58" s="88" t="s">
        <v>705</v>
      </c>
    </row>
    <row r="59" spans="1:6">
      <c r="A59" s="221">
        <f t="shared" si="0"/>
        <v>55</v>
      </c>
      <c r="B59" s="88" t="s">
        <v>4361</v>
      </c>
      <c r="C59" s="385" t="s">
        <v>4361</v>
      </c>
      <c r="D59" s="88" t="s">
        <v>4307</v>
      </c>
      <c r="E59" s="89">
        <v>17454730</v>
      </c>
      <c r="F59" s="88" t="s">
        <v>705</v>
      </c>
    </row>
    <row r="60" spans="1:6" ht="22.5">
      <c r="A60" s="221">
        <f t="shared" si="0"/>
        <v>56</v>
      </c>
      <c r="B60" s="88" t="s">
        <v>4362</v>
      </c>
      <c r="C60" s="385" t="s">
        <v>4362</v>
      </c>
      <c r="D60" s="88" t="s">
        <v>4299</v>
      </c>
      <c r="E60" s="89">
        <v>29253737</v>
      </c>
      <c r="F60" s="88" t="s">
        <v>705</v>
      </c>
    </row>
    <row r="61" spans="1:6" ht="22.5">
      <c r="A61" s="221">
        <f t="shared" si="0"/>
        <v>57</v>
      </c>
      <c r="B61" s="88" t="s">
        <v>4363</v>
      </c>
      <c r="C61" s="385" t="s">
        <v>4363</v>
      </c>
      <c r="D61" s="88" t="s">
        <v>4307</v>
      </c>
      <c r="E61" s="89">
        <v>29253737</v>
      </c>
      <c r="F61" s="88" t="s">
        <v>705</v>
      </c>
    </row>
    <row r="62" spans="1:6" ht="22.5">
      <c r="A62" s="221">
        <f t="shared" si="0"/>
        <v>58</v>
      </c>
      <c r="B62" s="88" t="s">
        <v>4364</v>
      </c>
      <c r="C62" s="385" t="s">
        <v>4364</v>
      </c>
      <c r="D62" s="88" t="s">
        <v>4299</v>
      </c>
      <c r="E62" s="89">
        <v>29253737</v>
      </c>
      <c r="F62" s="88" t="s">
        <v>705</v>
      </c>
    </row>
    <row r="63" spans="1:6">
      <c r="A63" s="221">
        <f t="shared" si="0"/>
        <v>59</v>
      </c>
      <c r="B63" s="88" t="s">
        <v>4365</v>
      </c>
      <c r="C63" s="385" t="s">
        <v>4365</v>
      </c>
      <c r="D63" s="88" t="s">
        <v>4307</v>
      </c>
      <c r="E63" s="89">
        <v>19502491</v>
      </c>
      <c r="F63" s="88" t="s">
        <v>705</v>
      </c>
    </row>
    <row r="64" spans="1:6">
      <c r="A64" s="221">
        <f t="shared" si="0"/>
        <v>60</v>
      </c>
      <c r="B64" s="88" t="s">
        <v>4366</v>
      </c>
      <c r="C64" s="385" t="s">
        <v>4366</v>
      </c>
      <c r="D64" s="88" t="s">
        <v>4299</v>
      </c>
      <c r="E64" s="89">
        <v>29253737</v>
      </c>
      <c r="F64" s="88" t="s">
        <v>705</v>
      </c>
    </row>
    <row r="65" spans="1:6">
      <c r="A65" s="221">
        <f t="shared" si="0"/>
        <v>61</v>
      </c>
      <c r="B65" s="88" t="s">
        <v>4367</v>
      </c>
      <c r="C65" s="385" t="s">
        <v>4367</v>
      </c>
      <c r="D65" s="88" t="s">
        <v>4307</v>
      </c>
      <c r="E65" s="89">
        <v>9225454</v>
      </c>
      <c r="F65" s="88" t="s">
        <v>707</v>
      </c>
    </row>
    <row r="66" spans="1:6">
      <c r="A66" s="221">
        <f t="shared" si="0"/>
        <v>62</v>
      </c>
      <c r="B66" s="88" t="s">
        <v>4368</v>
      </c>
      <c r="C66" s="385" t="s">
        <v>4368</v>
      </c>
      <c r="D66" s="88" t="s">
        <v>4307</v>
      </c>
      <c r="E66" s="89">
        <v>8886364</v>
      </c>
      <c r="F66" s="88" t="s">
        <v>707</v>
      </c>
    </row>
    <row r="67" spans="1:6" ht="22.5">
      <c r="A67" s="221">
        <f t="shared" si="0"/>
        <v>63</v>
      </c>
      <c r="B67" s="88" t="s">
        <v>4369</v>
      </c>
      <c r="C67" s="385" t="s">
        <v>4369</v>
      </c>
      <c r="D67" s="88" t="s">
        <v>4307</v>
      </c>
      <c r="E67" s="89">
        <v>3727272</v>
      </c>
      <c r="F67" s="88" t="s">
        <v>707</v>
      </c>
    </row>
    <row r="68" spans="1:6" ht="22.5">
      <c r="A68" s="221">
        <f t="shared" si="0"/>
        <v>64</v>
      </c>
      <c r="B68" s="88" t="s">
        <v>4370</v>
      </c>
      <c r="C68" s="385" t="s">
        <v>4370</v>
      </c>
      <c r="D68" s="88" t="s">
        <v>4299</v>
      </c>
      <c r="E68" s="89">
        <v>7200000</v>
      </c>
      <c r="F68" s="88" t="s">
        <v>707</v>
      </c>
    </row>
    <row r="69" spans="1:6" ht="22.5">
      <c r="A69" s="221">
        <f t="shared" si="0"/>
        <v>65</v>
      </c>
      <c r="B69" s="88" t="s">
        <v>4371</v>
      </c>
      <c r="C69" s="385" t="s">
        <v>4371</v>
      </c>
      <c r="D69" s="88" t="s">
        <v>4307</v>
      </c>
      <c r="E69" s="89">
        <v>14000000</v>
      </c>
      <c r="F69" s="88" t="s">
        <v>707</v>
      </c>
    </row>
    <row r="70" spans="1:6" ht="22.5">
      <c r="A70" s="221">
        <f t="shared" ref="A70:A133" si="1">A69+1</f>
        <v>66</v>
      </c>
      <c r="B70" s="88" t="s">
        <v>4372</v>
      </c>
      <c r="C70" s="385" t="s">
        <v>4372</v>
      </c>
      <c r="D70" s="88" t="s">
        <v>4307</v>
      </c>
      <c r="E70" s="89">
        <v>4290455</v>
      </c>
      <c r="F70" s="88" t="s">
        <v>707</v>
      </c>
    </row>
    <row r="71" spans="1:6">
      <c r="A71" s="221">
        <f t="shared" si="1"/>
        <v>67</v>
      </c>
      <c r="B71" s="88" t="s">
        <v>4373</v>
      </c>
      <c r="C71" s="385" t="s">
        <v>4373</v>
      </c>
      <c r="D71" s="88" t="s">
        <v>4304</v>
      </c>
      <c r="E71" s="89">
        <v>5883637</v>
      </c>
      <c r="F71" s="88" t="s">
        <v>707</v>
      </c>
    </row>
    <row r="72" spans="1:6">
      <c r="A72" s="221">
        <f t="shared" si="1"/>
        <v>68</v>
      </c>
      <c r="B72" s="88" t="s">
        <v>4374</v>
      </c>
      <c r="C72" s="385" t="s">
        <v>4374</v>
      </c>
      <c r="D72" s="88" t="s">
        <v>4304</v>
      </c>
      <c r="E72" s="89">
        <v>16410909</v>
      </c>
      <c r="F72" s="88" t="s">
        <v>707</v>
      </c>
    </row>
    <row r="73" spans="1:6" ht="22.5">
      <c r="A73" s="221">
        <f t="shared" si="1"/>
        <v>69</v>
      </c>
      <c r="B73" s="88" t="s">
        <v>4375</v>
      </c>
      <c r="C73" s="385" t="s">
        <v>4375</v>
      </c>
      <c r="D73" s="88" t="s">
        <v>4299</v>
      </c>
      <c r="E73" s="89">
        <v>4545454</v>
      </c>
      <c r="F73" s="88" t="s">
        <v>707</v>
      </c>
    </row>
    <row r="74" spans="1:6">
      <c r="A74" s="221">
        <f t="shared" si="1"/>
        <v>70</v>
      </c>
      <c r="B74" s="88" t="s">
        <v>4376</v>
      </c>
      <c r="C74" s="385" t="s">
        <v>4376</v>
      </c>
      <c r="D74" s="88" t="s">
        <v>4307</v>
      </c>
      <c r="E74" s="89">
        <v>7000000</v>
      </c>
      <c r="F74" s="88" t="s">
        <v>707</v>
      </c>
    </row>
    <row r="75" spans="1:6" ht="22.5">
      <c r="A75" s="221">
        <f t="shared" si="1"/>
        <v>71</v>
      </c>
      <c r="B75" s="88" t="s">
        <v>4377</v>
      </c>
      <c r="C75" s="385" t="s">
        <v>4377</v>
      </c>
      <c r="D75" s="88" t="s">
        <v>4299</v>
      </c>
      <c r="E75" s="89">
        <v>13500000</v>
      </c>
      <c r="F75" s="88" t="s">
        <v>707</v>
      </c>
    </row>
    <row r="76" spans="1:6" ht="22.5">
      <c r="A76" s="221">
        <f t="shared" si="1"/>
        <v>72</v>
      </c>
      <c r="B76" s="88" t="s">
        <v>4378</v>
      </c>
      <c r="C76" s="385" t="s">
        <v>4378</v>
      </c>
      <c r="D76" s="88" t="s">
        <v>4299</v>
      </c>
      <c r="E76" s="89">
        <v>25609091</v>
      </c>
      <c r="F76" s="88" t="s">
        <v>707</v>
      </c>
    </row>
    <row r="77" spans="1:6">
      <c r="A77" s="221">
        <f t="shared" si="1"/>
        <v>73</v>
      </c>
      <c r="B77" s="88" t="s">
        <v>4379</v>
      </c>
      <c r="C77" s="385" t="s">
        <v>4379</v>
      </c>
      <c r="D77" s="88" t="s">
        <v>4307</v>
      </c>
      <c r="E77" s="89">
        <v>3863636</v>
      </c>
      <c r="F77" s="88" t="s">
        <v>707</v>
      </c>
    </row>
    <row r="78" spans="1:6">
      <c r="A78" s="221">
        <f t="shared" si="1"/>
        <v>74</v>
      </c>
      <c r="B78" s="88" t="s">
        <v>4380</v>
      </c>
      <c r="C78" s="385" t="s">
        <v>4380</v>
      </c>
      <c r="D78" s="88" t="s">
        <v>4307</v>
      </c>
      <c r="E78" s="89">
        <v>4033327</v>
      </c>
      <c r="F78" s="88" t="s">
        <v>707</v>
      </c>
    </row>
    <row r="79" spans="1:6" ht="22.5">
      <c r="A79" s="221">
        <f t="shared" si="1"/>
        <v>75</v>
      </c>
      <c r="B79" s="88" t="s">
        <v>4381</v>
      </c>
      <c r="C79" s="385" t="s">
        <v>4381</v>
      </c>
      <c r="D79" s="88" t="s">
        <v>4299</v>
      </c>
      <c r="E79" s="89">
        <v>8000000</v>
      </c>
      <c r="F79" s="88" t="s">
        <v>707</v>
      </c>
    </row>
    <row r="80" spans="1:6" ht="22.5">
      <c r="A80" s="221">
        <f t="shared" si="1"/>
        <v>76</v>
      </c>
      <c r="B80" s="88" t="s">
        <v>4382</v>
      </c>
      <c r="C80" s="385" t="s">
        <v>4382</v>
      </c>
      <c r="D80" s="88" t="s">
        <v>4299</v>
      </c>
      <c r="E80" s="89">
        <v>19818181</v>
      </c>
      <c r="F80" s="88" t="s">
        <v>707</v>
      </c>
    </row>
    <row r="81" spans="1:6" ht="22.5">
      <c r="A81" s="221">
        <f t="shared" si="1"/>
        <v>77</v>
      </c>
      <c r="B81" s="88" t="s">
        <v>4383</v>
      </c>
      <c r="C81" s="385" t="s">
        <v>4383</v>
      </c>
      <c r="D81" s="88" t="s">
        <v>4304</v>
      </c>
      <c r="E81" s="89">
        <v>19454545</v>
      </c>
      <c r="F81" s="88" t="s">
        <v>707</v>
      </c>
    </row>
    <row r="82" spans="1:6" ht="22.5">
      <c r="A82" s="221">
        <f t="shared" si="1"/>
        <v>78</v>
      </c>
      <c r="B82" s="88" t="s">
        <v>4384</v>
      </c>
      <c r="C82" s="385" t="s">
        <v>4384</v>
      </c>
      <c r="D82" s="88" t="s">
        <v>4299</v>
      </c>
      <c r="E82" s="89">
        <v>15590909</v>
      </c>
      <c r="F82" s="88" t="s">
        <v>707</v>
      </c>
    </row>
    <row r="83" spans="1:6">
      <c r="A83" s="221">
        <f t="shared" si="1"/>
        <v>79</v>
      </c>
      <c r="B83" s="88" t="s">
        <v>4385</v>
      </c>
      <c r="C83" s="385" t="s">
        <v>4385</v>
      </c>
      <c r="D83" s="88" t="s">
        <v>4307</v>
      </c>
      <c r="E83" s="89">
        <v>20445455</v>
      </c>
      <c r="F83" s="88" t="s">
        <v>707</v>
      </c>
    </row>
    <row r="84" spans="1:6">
      <c r="A84" s="221">
        <f t="shared" si="1"/>
        <v>80</v>
      </c>
      <c r="B84" s="88" t="s">
        <v>4386</v>
      </c>
      <c r="C84" s="385" t="s">
        <v>4386</v>
      </c>
      <c r="D84" s="88" t="s">
        <v>4307</v>
      </c>
      <c r="E84" s="89">
        <v>14127863</v>
      </c>
      <c r="F84" s="88" t="s">
        <v>707</v>
      </c>
    </row>
    <row r="85" spans="1:6" ht="22.5">
      <c r="A85" s="221">
        <f t="shared" si="1"/>
        <v>81</v>
      </c>
      <c r="B85" s="88" t="s">
        <v>4387</v>
      </c>
      <c r="C85" s="385" t="s">
        <v>4387</v>
      </c>
      <c r="D85" s="88" t="s">
        <v>4304</v>
      </c>
      <c r="E85" s="89">
        <v>30000000</v>
      </c>
      <c r="F85" s="88" t="s">
        <v>709</v>
      </c>
    </row>
    <row r="86" spans="1:6" ht="22.5">
      <c r="A86" s="221">
        <f t="shared" si="1"/>
        <v>82</v>
      </c>
      <c r="B86" s="88" t="s">
        <v>4388</v>
      </c>
      <c r="C86" s="385" t="s">
        <v>4388</v>
      </c>
      <c r="D86" s="88" t="s">
        <v>4304</v>
      </c>
      <c r="E86" s="89">
        <v>30000000</v>
      </c>
      <c r="F86" s="88" t="s">
        <v>709</v>
      </c>
    </row>
    <row r="87" spans="1:6" ht="33.75">
      <c r="A87" s="221">
        <f t="shared" si="1"/>
        <v>83</v>
      </c>
      <c r="B87" s="88" t="s">
        <v>4389</v>
      </c>
      <c r="C87" s="385" t="s">
        <v>4389</v>
      </c>
      <c r="D87" s="88" t="s">
        <v>4299</v>
      </c>
      <c r="E87" s="89">
        <v>27272727</v>
      </c>
      <c r="F87" s="88" t="s">
        <v>709</v>
      </c>
    </row>
    <row r="88" spans="1:6">
      <c r="A88" s="221">
        <f t="shared" si="1"/>
        <v>84</v>
      </c>
      <c r="B88" s="88" t="s">
        <v>4390</v>
      </c>
      <c r="C88" s="385" t="s">
        <v>4390</v>
      </c>
      <c r="D88" s="88" t="s">
        <v>4307</v>
      </c>
      <c r="E88" s="89">
        <v>24927272</v>
      </c>
      <c r="F88" s="88" t="s">
        <v>709</v>
      </c>
    </row>
    <row r="89" spans="1:6">
      <c r="A89" s="221">
        <f t="shared" si="1"/>
        <v>85</v>
      </c>
      <c r="B89" s="88" t="s">
        <v>4391</v>
      </c>
      <c r="C89" s="385" t="s">
        <v>4391</v>
      </c>
      <c r="D89" s="88" t="s">
        <v>4307</v>
      </c>
      <c r="E89" s="89">
        <v>12041818</v>
      </c>
      <c r="F89" s="88" t="s">
        <v>709</v>
      </c>
    </row>
    <row r="90" spans="1:6">
      <c r="A90" s="221">
        <f t="shared" si="1"/>
        <v>86</v>
      </c>
      <c r="B90" s="88" t="s">
        <v>4392</v>
      </c>
      <c r="C90" s="385" t="s">
        <v>4392</v>
      </c>
      <c r="D90" s="88" t="s">
        <v>4307</v>
      </c>
      <c r="E90" s="89">
        <v>8890909</v>
      </c>
      <c r="F90" s="88" t="s">
        <v>709</v>
      </c>
    </row>
    <row r="91" spans="1:6">
      <c r="A91" s="221">
        <f t="shared" si="1"/>
        <v>87</v>
      </c>
      <c r="B91" s="88" t="s">
        <v>4393</v>
      </c>
      <c r="C91" s="385" t="s">
        <v>4393</v>
      </c>
      <c r="D91" s="88" t="s">
        <v>4307</v>
      </c>
      <c r="E91" s="89">
        <v>6772727</v>
      </c>
      <c r="F91" s="88" t="s">
        <v>709</v>
      </c>
    </row>
    <row r="92" spans="1:6" ht="22.5">
      <c r="A92" s="221">
        <f t="shared" si="1"/>
        <v>88</v>
      </c>
      <c r="B92" s="88" t="s">
        <v>4394</v>
      </c>
      <c r="C92" s="385" t="s">
        <v>4394</v>
      </c>
      <c r="D92" s="88" t="s">
        <v>4307</v>
      </c>
      <c r="E92" s="89">
        <v>21000000</v>
      </c>
      <c r="F92" s="88" t="s">
        <v>709</v>
      </c>
    </row>
    <row r="93" spans="1:6" ht="22.5">
      <c r="A93" s="221">
        <f t="shared" si="1"/>
        <v>89</v>
      </c>
      <c r="B93" s="88" t="s">
        <v>4395</v>
      </c>
      <c r="C93" s="385" t="s">
        <v>4395</v>
      </c>
      <c r="D93" s="88" t="s">
        <v>4299</v>
      </c>
      <c r="E93" s="89">
        <v>6138545</v>
      </c>
      <c r="F93" s="88" t="s">
        <v>709</v>
      </c>
    </row>
    <row r="94" spans="1:6" ht="22.5">
      <c r="A94" s="221">
        <f t="shared" si="1"/>
        <v>90</v>
      </c>
      <c r="B94" s="88" t="s">
        <v>4396</v>
      </c>
      <c r="C94" s="385" t="s">
        <v>4396</v>
      </c>
      <c r="D94" s="88" t="s">
        <v>4299</v>
      </c>
      <c r="E94" s="89">
        <v>9912480</v>
      </c>
      <c r="F94" s="88" t="s">
        <v>709</v>
      </c>
    </row>
    <row r="95" spans="1:6">
      <c r="A95" s="221">
        <f t="shared" si="1"/>
        <v>91</v>
      </c>
      <c r="B95" s="88" t="s">
        <v>4397</v>
      </c>
      <c r="C95" s="385" t="s">
        <v>4397</v>
      </c>
      <c r="D95" s="88" t="s">
        <v>4320</v>
      </c>
      <c r="E95" s="89">
        <v>10000000</v>
      </c>
      <c r="F95" s="88" t="s">
        <v>600</v>
      </c>
    </row>
    <row r="96" spans="1:6" ht="33.75">
      <c r="A96" s="221">
        <f t="shared" si="1"/>
        <v>92</v>
      </c>
      <c r="B96" s="88" t="s">
        <v>4398</v>
      </c>
      <c r="C96" s="385" t="s">
        <v>4398</v>
      </c>
      <c r="D96" s="88" t="s">
        <v>4299</v>
      </c>
      <c r="E96" s="89">
        <v>10941301</v>
      </c>
      <c r="F96" s="88" t="s">
        <v>600</v>
      </c>
    </row>
    <row r="97" spans="1:6" ht="22.5">
      <c r="A97" s="221">
        <f t="shared" si="1"/>
        <v>93</v>
      </c>
      <c r="B97" s="88" t="s">
        <v>4399</v>
      </c>
      <c r="C97" s="385" t="s">
        <v>4399</v>
      </c>
      <c r="D97" s="88" t="s">
        <v>4307</v>
      </c>
      <c r="E97" s="89">
        <v>9090909</v>
      </c>
      <c r="F97" s="88" t="s">
        <v>600</v>
      </c>
    </row>
    <row r="98" spans="1:6">
      <c r="A98" s="221">
        <f t="shared" si="1"/>
        <v>94</v>
      </c>
      <c r="B98" s="88" t="s">
        <v>4400</v>
      </c>
      <c r="C98" s="385" t="s">
        <v>4400</v>
      </c>
      <c r="D98" s="88" t="s">
        <v>4307</v>
      </c>
      <c r="E98" s="89">
        <v>5000000</v>
      </c>
      <c r="F98" s="88" t="s">
        <v>710</v>
      </c>
    </row>
    <row r="99" spans="1:6">
      <c r="A99" s="221">
        <f t="shared" si="1"/>
        <v>95</v>
      </c>
      <c r="B99" s="88" t="s">
        <v>4401</v>
      </c>
      <c r="C99" s="385" t="s">
        <v>4401</v>
      </c>
      <c r="D99" s="88" t="s">
        <v>4299</v>
      </c>
      <c r="E99" s="89">
        <v>7000000</v>
      </c>
      <c r="F99" s="88" t="s">
        <v>710</v>
      </c>
    </row>
    <row r="100" spans="1:6">
      <c r="A100" s="221">
        <f t="shared" si="1"/>
        <v>96</v>
      </c>
      <c r="B100" s="88" t="s">
        <v>4402</v>
      </c>
      <c r="C100" s="385" t="s">
        <v>4402</v>
      </c>
      <c r="D100" s="88" t="s">
        <v>4299</v>
      </c>
      <c r="E100" s="89">
        <v>23000000</v>
      </c>
      <c r="F100" s="88" t="s">
        <v>710</v>
      </c>
    </row>
    <row r="101" spans="1:6" ht="22.5">
      <c r="A101" s="221">
        <f t="shared" si="1"/>
        <v>97</v>
      </c>
      <c r="B101" s="88" t="s">
        <v>4403</v>
      </c>
      <c r="C101" s="385" t="s">
        <v>4403</v>
      </c>
      <c r="D101" s="88" t="s">
        <v>4299</v>
      </c>
      <c r="E101" s="89">
        <v>16000000</v>
      </c>
      <c r="F101" s="88" t="s">
        <v>710</v>
      </c>
    </row>
    <row r="102" spans="1:6">
      <c r="A102" s="221">
        <f t="shared" si="1"/>
        <v>98</v>
      </c>
      <c r="B102" s="88" t="s">
        <v>4404</v>
      </c>
      <c r="C102" s="385" t="s">
        <v>4404</v>
      </c>
      <c r="D102" s="88" t="s">
        <v>4307</v>
      </c>
      <c r="E102" s="89">
        <v>8379750</v>
      </c>
      <c r="F102" s="88" t="s">
        <v>710</v>
      </c>
    </row>
    <row r="103" spans="1:6">
      <c r="A103" s="221">
        <f t="shared" si="1"/>
        <v>99</v>
      </c>
      <c r="B103" s="88" t="s">
        <v>4405</v>
      </c>
      <c r="C103" s="385" t="s">
        <v>4405</v>
      </c>
      <c r="D103" s="88" t="s">
        <v>4320</v>
      </c>
      <c r="E103" s="89">
        <v>23000000</v>
      </c>
      <c r="F103" s="88" t="s">
        <v>710</v>
      </c>
    </row>
    <row r="104" spans="1:6">
      <c r="A104" s="221">
        <f t="shared" si="1"/>
        <v>100</v>
      </c>
      <c r="B104" s="88" t="s">
        <v>4406</v>
      </c>
      <c r="C104" s="385" t="s">
        <v>4406</v>
      </c>
      <c r="D104" s="88" t="s">
        <v>4299</v>
      </c>
      <c r="E104" s="89">
        <v>23000000</v>
      </c>
      <c r="F104" s="88" t="s">
        <v>710</v>
      </c>
    </row>
    <row r="105" spans="1:6" ht="22.5">
      <c r="A105" s="221">
        <f t="shared" si="1"/>
        <v>101</v>
      </c>
      <c r="B105" s="88" t="s">
        <v>4407</v>
      </c>
      <c r="C105" s="385" t="s">
        <v>4407</v>
      </c>
      <c r="D105" s="88" t="s">
        <v>4299</v>
      </c>
      <c r="E105" s="89">
        <v>27000000</v>
      </c>
      <c r="F105" s="88" t="s">
        <v>710</v>
      </c>
    </row>
    <row r="106" spans="1:6">
      <c r="A106" s="221">
        <f t="shared" si="1"/>
        <v>102</v>
      </c>
      <c r="B106" s="88" t="s">
        <v>4408</v>
      </c>
      <c r="C106" s="385" t="s">
        <v>4408</v>
      </c>
      <c r="D106" s="88" t="s">
        <v>4304</v>
      </c>
      <c r="E106" s="89">
        <v>10000000</v>
      </c>
      <c r="F106" s="88" t="s">
        <v>710</v>
      </c>
    </row>
    <row r="107" spans="1:6" ht="22.5">
      <c r="A107" s="221">
        <f t="shared" si="1"/>
        <v>103</v>
      </c>
      <c r="B107" s="88" t="s">
        <v>4409</v>
      </c>
      <c r="C107" s="385" t="s">
        <v>4409</v>
      </c>
      <c r="D107" s="88" t="s">
        <v>4299</v>
      </c>
      <c r="E107" s="89">
        <v>9318181</v>
      </c>
      <c r="F107" s="88" t="s">
        <v>712</v>
      </c>
    </row>
    <row r="108" spans="1:6">
      <c r="A108" s="221">
        <f t="shared" si="1"/>
        <v>104</v>
      </c>
      <c r="B108" s="88" t="s">
        <v>4410</v>
      </c>
      <c r="C108" s="385" t="s">
        <v>4410</v>
      </c>
      <c r="D108" s="88" t="s">
        <v>4307</v>
      </c>
      <c r="E108" s="89">
        <v>22727273</v>
      </c>
      <c r="F108" s="88" t="s">
        <v>712</v>
      </c>
    </row>
    <row r="109" spans="1:6">
      <c r="A109" s="221">
        <f t="shared" si="1"/>
        <v>105</v>
      </c>
      <c r="B109" s="88" t="s">
        <v>4411</v>
      </c>
      <c r="C109" s="385" t="s">
        <v>4411</v>
      </c>
      <c r="D109" s="88" t="s">
        <v>4320</v>
      </c>
      <c r="E109" s="89">
        <v>25073909</v>
      </c>
      <c r="F109" s="88" t="s">
        <v>712</v>
      </c>
    </row>
    <row r="110" spans="1:6">
      <c r="A110" s="221">
        <f t="shared" si="1"/>
        <v>106</v>
      </c>
      <c r="B110" s="88" t="s">
        <v>4412</v>
      </c>
      <c r="C110" s="385" t="s">
        <v>4412</v>
      </c>
      <c r="D110" s="88" t="s">
        <v>4307</v>
      </c>
      <c r="E110" s="89">
        <v>6000000</v>
      </c>
      <c r="F110" s="88" t="s">
        <v>712</v>
      </c>
    </row>
    <row r="111" spans="1:6">
      <c r="A111" s="221">
        <f t="shared" si="1"/>
        <v>107</v>
      </c>
      <c r="B111" s="88" t="s">
        <v>4413</v>
      </c>
      <c r="C111" s="385" t="s">
        <v>4413</v>
      </c>
      <c r="D111" s="88" t="s">
        <v>4307</v>
      </c>
      <c r="E111" s="89">
        <v>24272727</v>
      </c>
      <c r="F111" s="88" t="s">
        <v>712</v>
      </c>
    </row>
    <row r="112" spans="1:6" ht="22.5">
      <c r="A112" s="221">
        <f t="shared" si="1"/>
        <v>108</v>
      </c>
      <c r="B112" s="88" t="s">
        <v>4414</v>
      </c>
      <c r="C112" s="385" t="s">
        <v>4414</v>
      </c>
      <c r="D112" s="88" t="s">
        <v>4320</v>
      </c>
      <c r="E112" s="89">
        <v>27272727</v>
      </c>
      <c r="F112" s="88" t="s">
        <v>712</v>
      </c>
    </row>
    <row r="113" spans="1:6">
      <c r="A113" s="221">
        <f t="shared" si="1"/>
        <v>109</v>
      </c>
      <c r="B113" s="88" t="s">
        <v>4415</v>
      </c>
      <c r="C113" s="385" t="s">
        <v>4415</v>
      </c>
      <c r="D113" s="88" t="s">
        <v>4307</v>
      </c>
      <c r="E113" s="89">
        <v>13120620</v>
      </c>
      <c r="F113" s="88" t="s">
        <v>712</v>
      </c>
    </row>
    <row r="114" spans="1:6">
      <c r="A114" s="221">
        <f t="shared" si="1"/>
        <v>110</v>
      </c>
      <c r="B114" s="88" t="s">
        <v>4416</v>
      </c>
      <c r="C114" s="385" t="s">
        <v>4416</v>
      </c>
      <c r="D114" s="88" t="s">
        <v>4307</v>
      </c>
      <c r="E114" s="89">
        <v>29454546</v>
      </c>
      <c r="F114" s="88" t="s">
        <v>712</v>
      </c>
    </row>
    <row r="115" spans="1:6">
      <c r="A115" s="221">
        <f t="shared" si="1"/>
        <v>111</v>
      </c>
      <c r="B115" s="88" t="s">
        <v>4417</v>
      </c>
      <c r="C115" s="385" t="s">
        <v>4417</v>
      </c>
      <c r="D115" s="88" t="s">
        <v>4307</v>
      </c>
      <c r="E115" s="89">
        <v>8818182</v>
      </c>
      <c r="F115" s="88" t="s">
        <v>712</v>
      </c>
    </row>
    <row r="116" spans="1:6" ht="22.5">
      <c r="A116" s="221">
        <f t="shared" si="1"/>
        <v>112</v>
      </c>
      <c r="B116" s="88" t="s">
        <v>4418</v>
      </c>
      <c r="C116" s="385" t="s">
        <v>4418</v>
      </c>
      <c r="D116" s="88" t="s">
        <v>4299</v>
      </c>
      <c r="E116" s="89">
        <v>27327273</v>
      </c>
      <c r="F116" s="88" t="s">
        <v>712</v>
      </c>
    </row>
    <row r="117" spans="1:6">
      <c r="A117" s="221">
        <f t="shared" si="1"/>
        <v>113</v>
      </c>
      <c r="B117" s="88" t="s">
        <v>4419</v>
      </c>
      <c r="C117" s="385" t="s">
        <v>4419</v>
      </c>
      <c r="D117" s="88" t="s">
        <v>4307</v>
      </c>
      <c r="E117" s="89">
        <v>22363636</v>
      </c>
      <c r="F117" s="88" t="s">
        <v>712</v>
      </c>
    </row>
    <row r="118" spans="1:6" ht="22.5">
      <c r="A118" s="221">
        <f t="shared" si="1"/>
        <v>114</v>
      </c>
      <c r="B118" s="88" t="s">
        <v>4420</v>
      </c>
      <c r="C118" s="385" t="s">
        <v>4420</v>
      </c>
      <c r="D118" s="88" t="s">
        <v>4307</v>
      </c>
      <c r="E118" s="89">
        <v>17590909</v>
      </c>
      <c r="F118" s="88" t="s">
        <v>712</v>
      </c>
    </row>
    <row r="119" spans="1:6">
      <c r="A119" s="221">
        <f t="shared" si="1"/>
        <v>115</v>
      </c>
      <c r="B119" s="88" t="s">
        <v>4421</v>
      </c>
      <c r="C119" s="385" t="s">
        <v>4421</v>
      </c>
      <c r="D119" s="88" t="s">
        <v>4307</v>
      </c>
      <c r="E119" s="89">
        <v>5000000</v>
      </c>
      <c r="F119" s="88" t="s">
        <v>714</v>
      </c>
    </row>
    <row r="120" spans="1:6">
      <c r="A120" s="221">
        <f t="shared" si="1"/>
        <v>116</v>
      </c>
      <c r="B120" s="88" t="s">
        <v>4422</v>
      </c>
      <c r="C120" s="385" t="s">
        <v>4422</v>
      </c>
      <c r="D120" s="88" t="s">
        <v>4307</v>
      </c>
      <c r="E120" s="89">
        <v>5000000</v>
      </c>
      <c r="F120" s="88" t="s">
        <v>714</v>
      </c>
    </row>
    <row r="121" spans="1:6">
      <c r="A121" s="221">
        <f t="shared" si="1"/>
        <v>117</v>
      </c>
      <c r="B121" s="88" t="s">
        <v>4423</v>
      </c>
      <c r="C121" s="385" t="s">
        <v>4423</v>
      </c>
      <c r="D121" s="88" t="s">
        <v>4307</v>
      </c>
      <c r="E121" s="89">
        <v>5000000</v>
      </c>
      <c r="F121" s="88" t="s">
        <v>714</v>
      </c>
    </row>
    <row r="122" spans="1:6" ht="22.5">
      <c r="A122" s="221">
        <f t="shared" si="1"/>
        <v>118</v>
      </c>
      <c r="B122" s="88" t="s">
        <v>4424</v>
      </c>
      <c r="C122" s="385" t="s">
        <v>4424</v>
      </c>
      <c r="D122" s="88" t="s">
        <v>4307</v>
      </c>
      <c r="E122" s="89">
        <v>6952636</v>
      </c>
      <c r="F122" s="88" t="s">
        <v>714</v>
      </c>
    </row>
    <row r="123" spans="1:6">
      <c r="A123" s="221">
        <f t="shared" si="1"/>
        <v>119</v>
      </c>
      <c r="B123" s="88" t="s">
        <v>4425</v>
      </c>
      <c r="C123" s="385" t="s">
        <v>4425</v>
      </c>
      <c r="D123" s="88" t="s">
        <v>4307</v>
      </c>
      <c r="E123" s="89">
        <v>5000000</v>
      </c>
      <c r="F123" s="88" t="s">
        <v>714</v>
      </c>
    </row>
    <row r="124" spans="1:6">
      <c r="A124" s="221">
        <f t="shared" si="1"/>
        <v>120</v>
      </c>
      <c r="B124" s="88" t="s">
        <v>4426</v>
      </c>
      <c r="C124" s="385" t="s">
        <v>4426</v>
      </c>
      <c r="D124" s="88" t="s">
        <v>4307</v>
      </c>
      <c r="E124" s="89">
        <v>5000000</v>
      </c>
      <c r="F124" s="88" t="s">
        <v>714</v>
      </c>
    </row>
    <row r="125" spans="1:6" ht="22.5">
      <c r="A125" s="221">
        <f t="shared" si="1"/>
        <v>121</v>
      </c>
      <c r="B125" s="88" t="s">
        <v>4427</v>
      </c>
      <c r="C125" s="385" t="s">
        <v>4427</v>
      </c>
      <c r="D125" s="88" t="s">
        <v>4307</v>
      </c>
      <c r="E125" s="89">
        <v>18367273</v>
      </c>
      <c r="F125" s="88" t="s">
        <v>714</v>
      </c>
    </row>
    <row r="126" spans="1:6">
      <c r="A126" s="221">
        <f t="shared" si="1"/>
        <v>122</v>
      </c>
      <c r="B126" s="88" t="s">
        <v>4428</v>
      </c>
      <c r="C126" s="385" t="s">
        <v>4428</v>
      </c>
      <c r="D126" s="88" t="s">
        <v>4304</v>
      </c>
      <c r="E126" s="89">
        <v>8792727</v>
      </c>
      <c r="F126" s="88" t="s">
        <v>714</v>
      </c>
    </row>
    <row r="127" spans="1:6">
      <c r="A127" s="221">
        <f t="shared" si="1"/>
        <v>123</v>
      </c>
      <c r="B127" s="88" t="s">
        <v>4429</v>
      </c>
      <c r="C127" s="385" t="s">
        <v>4429</v>
      </c>
      <c r="D127" s="88" t="s">
        <v>4307</v>
      </c>
      <c r="E127" s="89">
        <v>5000000</v>
      </c>
      <c r="F127" s="88" t="s">
        <v>714</v>
      </c>
    </row>
    <row r="128" spans="1:6">
      <c r="A128" s="221">
        <f t="shared" si="1"/>
        <v>124</v>
      </c>
      <c r="B128" s="88" t="s">
        <v>4430</v>
      </c>
      <c r="C128" s="385" t="s">
        <v>4430</v>
      </c>
      <c r="D128" s="88" t="s">
        <v>4307</v>
      </c>
      <c r="E128" s="89">
        <v>5000000</v>
      </c>
      <c r="F128" s="88" t="s">
        <v>714</v>
      </c>
    </row>
    <row r="129" spans="1:6">
      <c r="A129" s="221">
        <f t="shared" si="1"/>
        <v>125</v>
      </c>
      <c r="B129" s="88" t="s">
        <v>4431</v>
      </c>
      <c r="C129" s="385" t="s">
        <v>4431</v>
      </c>
      <c r="D129" s="88" t="s">
        <v>4320</v>
      </c>
      <c r="E129" s="89">
        <v>18181818</v>
      </c>
      <c r="F129" s="88" t="s">
        <v>714</v>
      </c>
    </row>
    <row r="130" spans="1:6">
      <c r="A130" s="221">
        <f t="shared" si="1"/>
        <v>126</v>
      </c>
      <c r="B130" s="88" t="s">
        <v>4432</v>
      </c>
      <c r="C130" s="385" t="s">
        <v>4432</v>
      </c>
      <c r="D130" s="88" t="s">
        <v>4320</v>
      </c>
      <c r="E130" s="89">
        <v>17839695</v>
      </c>
      <c r="F130" s="88" t="s">
        <v>715</v>
      </c>
    </row>
    <row r="131" spans="1:6">
      <c r="A131" s="221">
        <f t="shared" si="1"/>
        <v>127</v>
      </c>
      <c r="B131" s="88" t="s">
        <v>4433</v>
      </c>
      <c r="C131" s="385" t="s">
        <v>4433</v>
      </c>
      <c r="D131" s="88" t="s">
        <v>4307</v>
      </c>
      <c r="E131" s="89">
        <v>9216030</v>
      </c>
      <c r="F131" s="88" t="s">
        <v>715</v>
      </c>
    </row>
    <row r="132" spans="1:6">
      <c r="A132" s="221">
        <f t="shared" si="1"/>
        <v>128</v>
      </c>
      <c r="B132" s="88" t="s">
        <v>4434</v>
      </c>
      <c r="C132" s="385" t="s">
        <v>4434</v>
      </c>
      <c r="D132" s="88" t="s">
        <v>4307</v>
      </c>
      <c r="E132" s="89">
        <v>5625121</v>
      </c>
      <c r="F132" s="88" t="s">
        <v>715</v>
      </c>
    </row>
    <row r="133" spans="1:6">
      <c r="A133" s="221">
        <f t="shared" si="1"/>
        <v>129</v>
      </c>
      <c r="B133" s="88" t="s">
        <v>4435</v>
      </c>
      <c r="C133" s="385" t="s">
        <v>4435</v>
      </c>
      <c r="D133" s="88" t="s">
        <v>4307</v>
      </c>
      <c r="E133" s="89">
        <v>5625121</v>
      </c>
      <c r="F133" s="88" t="s">
        <v>715</v>
      </c>
    </row>
    <row r="134" spans="1:6">
      <c r="A134" s="221">
        <f t="shared" ref="A134:A155" si="2">A133+1</f>
        <v>130</v>
      </c>
      <c r="B134" s="88" t="s">
        <v>4436</v>
      </c>
      <c r="C134" s="385" t="s">
        <v>4436</v>
      </c>
      <c r="D134" s="88" t="s">
        <v>4307</v>
      </c>
      <c r="E134" s="89">
        <v>21628757</v>
      </c>
      <c r="F134" s="88" t="s">
        <v>715</v>
      </c>
    </row>
    <row r="135" spans="1:6">
      <c r="A135" s="221">
        <f t="shared" si="2"/>
        <v>131</v>
      </c>
      <c r="B135" s="88" t="s">
        <v>4437</v>
      </c>
      <c r="C135" s="385" t="s">
        <v>4437</v>
      </c>
      <c r="D135" s="88" t="s">
        <v>4307</v>
      </c>
      <c r="E135" s="89">
        <v>5625121</v>
      </c>
      <c r="F135" s="88" t="s">
        <v>715</v>
      </c>
    </row>
    <row r="136" spans="1:6">
      <c r="A136" s="221">
        <f t="shared" si="2"/>
        <v>132</v>
      </c>
      <c r="B136" s="88" t="s">
        <v>4438</v>
      </c>
      <c r="C136" s="385" t="s">
        <v>4438</v>
      </c>
      <c r="D136" s="88" t="s">
        <v>4307</v>
      </c>
      <c r="E136" s="89">
        <v>9716030</v>
      </c>
      <c r="F136" s="88" t="s">
        <v>715</v>
      </c>
    </row>
    <row r="137" spans="1:6" ht="22.5">
      <c r="A137" s="221">
        <f t="shared" si="2"/>
        <v>133</v>
      </c>
      <c r="B137" s="88" t="s">
        <v>4439</v>
      </c>
      <c r="C137" s="385" t="s">
        <v>4439</v>
      </c>
      <c r="D137" s="88" t="s">
        <v>4320</v>
      </c>
      <c r="E137" s="89">
        <v>5625121</v>
      </c>
      <c r="F137" s="88" t="s">
        <v>715</v>
      </c>
    </row>
    <row r="138" spans="1:6" ht="22.5">
      <c r="A138" s="221">
        <f t="shared" si="2"/>
        <v>134</v>
      </c>
      <c r="B138" s="88" t="s">
        <v>4440</v>
      </c>
      <c r="C138" s="385" t="s">
        <v>4440</v>
      </c>
      <c r="D138" s="88" t="s">
        <v>4307</v>
      </c>
      <c r="E138" s="89">
        <v>5625121</v>
      </c>
      <c r="F138" s="88" t="s">
        <v>715</v>
      </c>
    </row>
    <row r="139" spans="1:6" ht="22.5">
      <c r="A139" s="221">
        <f t="shared" si="2"/>
        <v>135</v>
      </c>
      <c r="B139" s="88" t="s">
        <v>4441</v>
      </c>
      <c r="C139" s="385" t="s">
        <v>4441</v>
      </c>
      <c r="D139" s="88" t="s">
        <v>4307</v>
      </c>
      <c r="E139" s="89">
        <v>5625121</v>
      </c>
      <c r="F139" s="88" t="s">
        <v>715</v>
      </c>
    </row>
    <row r="140" spans="1:6">
      <c r="A140" s="221">
        <f t="shared" si="2"/>
        <v>136</v>
      </c>
      <c r="B140" s="88" t="s">
        <v>4442</v>
      </c>
      <c r="C140" s="385" t="s">
        <v>4442</v>
      </c>
      <c r="D140" s="88" t="s">
        <v>4307</v>
      </c>
      <c r="E140" s="89">
        <v>5625121</v>
      </c>
      <c r="F140" s="88" t="s">
        <v>715</v>
      </c>
    </row>
    <row r="141" spans="1:6">
      <c r="A141" s="221">
        <f t="shared" si="2"/>
        <v>137</v>
      </c>
      <c r="B141" s="88" t="s">
        <v>4443</v>
      </c>
      <c r="C141" s="385" t="s">
        <v>4443</v>
      </c>
      <c r="D141" s="88" t="s">
        <v>4307</v>
      </c>
      <c r="E141" s="89">
        <v>5625121</v>
      </c>
      <c r="F141" s="88" t="s">
        <v>715</v>
      </c>
    </row>
    <row r="142" spans="1:6">
      <c r="A142" s="221">
        <f t="shared" si="2"/>
        <v>138</v>
      </c>
      <c r="B142" s="88" t="s">
        <v>4444</v>
      </c>
      <c r="C142" s="385" t="s">
        <v>4444</v>
      </c>
      <c r="D142" s="88" t="s">
        <v>4307</v>
      </c>
      <c r="E142" s="89">
        <v>5625121</v>
      </c>
      <c r="F142" s="88" t="s">
        <v>715</v>
      </c>
    </row>
    <row r="143" spans="1:6">
      <c r="A143" s="221">
        <f t="shared" si="2"/>
        <v>139</v>
      </c>
      <c r="B143" s="88" t="s">
        <v>4445</v>
      </c>
      <c r="C143" s="385" t="s">
        <v>4445</v>
      </c>
      <c r="D143" s="88" t="s">
        <v>4307</v>
      </c>
      <c r="E143" s="89">
        <v>5625121</v>
      </c>
      <c r="F143" s="88" t="s">
        <v>715</v>
      </c>
    </row>
    <row r="144" spans="1:6" ht="22.5">
      <c r="A144" s="221">
        <f t="shared" si="2"/>
        <v>140</v>
      </c>
      <c r="B144" s="88" t="s">
        <v>4446</v>
      </c>
      <c r="C144" s="385" t="s">
        <v>4446</v>
      </c>
      <c r="D144" s="88" t="s">
        <v>4307</v>
      </c>
      <c r="E144" s="89">
        <v>9806939</v>
      </c>
      <c r="F144" s="88" t="s">
        <v>715</v>
      </c>
    </row>
    <row r="145" spans="1:6">
      <c r="A145" s="221">
        <f t="shared" si="2"/>
        <v>141</v>
      </c>
      <c r="B145" s="86" t="s">
        <v>4447</v>
      </c>
      <c r="C145" s="386" t="s">
        <v>4448</v>
      </c>
      <c r="D145" s="88" t="s">
        <v>4307</v>
      </c>
      <c r="E145" s="89">
        <v>10616030</v>
      </c>
      <c r="F145" s="88" t="s">
        <v>715</v>
      </c>
    </row>
    <row r="146" spans="1:6" ht="22.5">
      <c r="A146" s="221">
        <f t="shared" si="2"/>
        <v>142</v>
      </c>
      <c r="B146" s="88" t="s">
        <v>4449</v>
      </c>
      <c r="C146" s="385" t="s">
        <v>4449</v>
      </c>
      <c r="D146" s="88" t="s">
        <v>4307</v>
      </c>
      <c r="E146" s="89">
        <v>5625121</v>
      </c>
      <c r="F146" s="88" t="s">
        <v>715</v>
      </c>
    </row>
    <row r="147" spans="1:6">
      <c r="A147" s="221">
        <f t="shared" si="2"/>
        <v>143</v>
      </c>
      <c r="B147" s="88" t="s">
        <v>4450</v>
      </c>
      <c r="C147" s="385" t="s">
        <v>4450</v>
      </c>
      <c r="D147" s="88" t="s">
        <v>4307</v>
      </c>
      <c r="E147" s="89">
        <v>5625126</v>
      </c>
      <c r="F147" s="88" t="s">
        <v>715</v>
      </c>
    </row>
    <row r="148" spans="1:6" ht="22.5">
      <c r="A148" s="221">
        <f t="shared" si="2"/>
        <v>144</v>
      </c>
      <c r="B148" s="88" t="s">
        <v>4451</v>
      </c>
      <c r="C148" s="385" t="s">
        <v>4451</v>
      </c>
      <c r="D148" s="88" t="s">
        <v>4307</v>
      </c>
      <c r="E148" s="89">
        <v>7214602</v>
      </c>
      <c r="F148" s="88" t="s">
        <v>715</v>
      </c>
    </row>
    <row r="149" spans="1:6">
      <c r="A149" s="221">
        <f t="shared" si="2"/>
        <v>145</v>
      </c>
      <c r="B149" s="88" t="s">
        <v>4452</v>
      </c>
      <c r="C149" s="385" t="s">
        <v>4452</v>
      </c>
      <c r="D149" s="88" t="s">
        <v>4307</v>
      </c>
      <c r="E149" s="89">
        <v>5687545</v>
      </c>
      <c r="F149" s="88" t="s">
        <v>34</v>
      </c>
    </row>
    <row r="150" spans="1:6">
      <c r="A150" s="221">
        <f t="shared" si="2"/>
        <v>146</v>
      </c>
      <c r="B150" s="88" t="s">
        <v>4453</v>
      </c>
      <c r="C150" s="385" t="s">
        <v>4453</v>
      </c>
      <c r="D150" s="88" t="s">
        <v>4307</v>
      </c>
      <c r="E150" s="89">
        <v>5036000</v>
      </c>
      <c r="F150" s="88" t="s">
        <v>34</v>
      </c>
    </row>
    <row r="151" spans="1:6">
      <c r="A151" s="221">
        <f t="shared" si="2"/>
        <v>147</v>
      </c>
      <c r="B151" s="88" t="s">
        <v>4454</v>
      </c>
      <c r="C151" s="385" t="s">
        <v>4454</v>
      </c>
      <c r="D151" s="88" t="s">
        <v>4307</v>
      </c>
      <c r="E151" s="89">
        <v>7274244</v>
      </c>
      <c r="F151" s="88" t="s">
        <v>34</v>
      </c>
    </row>
    <row r="152" spans="1:6" ht="22.5">
      <c r="A152" s="221">
        <f t="shared" si="2"/>
        <v>148</v>
      </c>
      <c r="B152" s="88" t="s">
        <v>4455</v>
      </c>
      <c r="C152" s="385" t="s">
        <v>4455</v>
      </c>
      <c r="D152" s="88" t="s">
        <v>4320</v>
      </c>
      <c r="E152" s="89">
        <v>7274244</v>
      </c>
      <c r="F152" s="88" t="s">
        <v>34</v>
      </c>
    </row>
    <row r="153" spans="1:6" ht="22.5">
      <c r="A153" s="221">
        <f t="shared" si="2"/>
        <v>149</v>
      </c>
      <c r="B153" s="88" t="s">
        <v>4456</v>
      </c>
      <c r="C153" s="385" t="s">
        <v>4456</v>
      </c>
      <c r="D153" s="88" t="s">
        <v>4307</v>
      </c>
      <c r="E153" s="89">
        <v>14161179</v>
      </c>
      <c r="F153" s="88" t="s">
        <v>2949</v>
      </c>
    </row>
    <row r="154" spans="1:6" ht="22.5">
      <c r="A154" s="221">
        <f t="shared" si="2"/>
        <v>150</v>
      </c>
      <c r="B154" s="88" t="s">
        <v>4457</v>
      </c>
      <c r="C154" s="385" t="s">
        <v>4457</v>
      </c>
      <c r="D154" s="88" t="s">
        <v>4304</v>
      </c>
      <c r="E154" s="89">
        <v>9511455</v>
      </c>
      <c r="F154" s="56" t="s">
        <v>2949</v>
      </c>
    </row>
    <row r="155" spans="1:6" ht="22.5">
      <c r="A155" s="221">
        <f t="shared" si="2"/>
        <v>151</v>
      </c>
      <c r="B155" s="88" t="s">
        <v>4458</v>
      </c>
      <c r="C155" s="385" t="s">
        <v>4458</v>
      </c>
      <c r="D155" s="88" t="s">
        <v>4304</v>
      </c>
      <c r="E155" s="89">
        <v>6142996</v>
      </c>
      <c r="F155" s="56" t="s">
        <v>2949</v>
      </c>
    </row>
  </sheetData>
  <mergeCells count="3">
    <mergeCell ref="C1:F1"/>
    <mergeCell ref="C2:F2"/>
    <mergeCell ref="C3:F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95"/>
  <sheetViews>
    <sheetView workbookViewId="0">
      <selection sqref="A1:A4"/>
    </sheetView>
  </sheetViews>
  <sheetFormatPr baseColWidth="10" defaultColWidth="14.42578125" defaultRowHeight="15" customHeight="1"/>
  <cols>
    <col min="1" max="1" width="4.28515625" style="391" customWidth="1"/>
    <col min="2" max="2" width="82" style="391" customWidth="1"/>
    <col min="3" max="3" width="26" style="391" customWidth="1"/>
    <col min="4" max="4" width="14.140625" style="391" customWidth="1"/>
    <col min="5" max="5" width="18.42578125" style="391" customWidth="1"/>
    <col min="6" max="23" width="10.7109375" style="391" customWidth="1"/>
    <col min="24" max="16384" width="14.42578125" style="391"/>
  </cols>
  <sheetData>
    <row r="1" spans="1:23" ht="28.5" customHeight="1">
      <c r="A1" s="431" t="s">
        <v>14</v>
      </c>
      <c r="B1" s="387" t="s">
        <v>45</v>
      </c>
      <c r="C1" s="388">
        <v>2401133</v>
      </c>
      <c r="D1" s="389"/>
      <c r="E1" s="389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ht="28.5" customHeight="1">
      <c r="A2" s="432"/>
      <c r="B2" s="387" t="s">
        <v>46</v>
      </c>
      <c r="C2" s="388" t="s">
        <v>4460</v>
      </c>
      <c r="D2" s="389"/>
      <c r="E2" s="389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</row>
    <row r="3" spans="1:23" ht="28.5" customHeight="1">
      <c r="A3" s="432"/>
      <c r="B3" s="387" t="s">
        <v>47</v>
      </c>
      <c r="C3" s="388" t="s">
        <v>4461</v>
      </c>
      <c r="D3" s="389"/>
      <c r="E3" s="389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</row>
    <row r="4" spans="1:23" ht="28.5" customHeight="1">
      <c r="A4" s="433"/>
      <c r="B4" s="392" t="s">
        <v>4462</v>
      </c>
      <c r="C4" s="393" t="s">
        <v>39</v>
      </c>
      <c r="D4" s="394" t="s">
        <v>40</v>
      </c>
      <c r="E4" s="393" t="s">
        <v>12</v>
      </c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</row>
    <row r="5" spans="1:23" ht="27.75" customHeight="1">
      <c r="A5" s="395">
        <v>1</v>
      </c>
      <c r="B5" s="396" t="s">
        <v>4463</v>
      </c>
      <c r="C5" s="395" t="s">
        <v>4304</v>
      </c>
      <c r="D5" s="397">
        <v>6320000</v>
      </c>
      <c r="E5" s="395" t="s">
        <v>50</v>
      </c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</row>
    <row r="6" spans="1:23" ht="11.25">
      <c r="A6" s="398">
        <v>1</v>
      </c>
      <c r="B6" s="399" t="s">
        <v>4464</v>
      </c>
      <c r="C6" s="398" t="s">
        <v>4304</v>
      </c>
      <c r="D6" s="400">
        <v>4600000</v>
      </c>
      <c r="E6" s="401" t="s">
        <v>1952</v>
      </c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</row>
    <row r="7" spans="1:23" ht="11.25">
      <c r="A7" s="398">
        <v>2</v>
      </c>
      <c r="B7" s="399" t="s">
        <v>4465</v>
      </c>
      <c r="C7" s="398" t="s">
        <v>4304</v>
      </c>
      <c r="D7" s="400">
        <v>7000000</v>
      </c>
      <c r="E7" s="401" t="s">
        <v>1952</v>
      </c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</row>
    <row r="8" spans="1:23" ht="11.25">
      <c r="A8" s="398">
        <v>3</v>
      </c>
      <c r="B8" s="399" t="s">
        <v>4466</v>
      </c>
      <c r="C8" s="398" t="s">
        <v>4304</v>
      </c>
      <c r="D8" s="400">
        <v>5600000</v>
      </c>
      <c r="E8" s="401" t="s">
        <v>1952</v>
      </c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</row>
    <row r="9" spans="1:23" ht="11.25">
      <c r="A9" s="398">
        <v>4</v>
      </c>
      <c r="B9" s="402" t="s">
        <v>4467</v>
      </c>
      <c r="C9" s="398" t="s">
        <v>4468</v>
      </c>
      <c r="D9" s="400">
        <v>7435000</v>
      </c>
      <c r="E9" s="401" t="s">
        <v>1952</v>
      </c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</row>
    <row r="10" spans="1:23" ht="11.25">
      <c r="A10" s="398">
        <v>5</v>
      </c>
      <c r="B10" s="402" t="s">
        <v>4469</v>
      </c>
      <c r="C10" s="403" t="s">
        <v>4468</v>
      </c>
      <c r="D10" s="400">
        <v>4000000</v>
      </c>
      <c r="E10" s="401" t="s">
        <v>1952</v>
      </c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</row>
    <row r="11" spans="1:23" ht="11.25">
      <c r="A11" s="398">
        <v>6</v>
      </c>
      <c r="B11" s="404" t="s">
        <v>4470</v>
      </c>
      <c r="C11" s="405" t="s">
        <v>4471</v>
      </c>
      <c r="D11" s="406">
        <v>7000000</v>
      </c>
      <c r="E11" s="401" t="s">
        <v>4472</v>
      </c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</row>
    <row r="12" spans="1:23" ht="11.25">
      <c r="A12" s="398">
        <v>7</v>
      </c>
      <c r="B12" s="404" t="s">
        <v>4473</v>
      </c>
      <c r="C12" s="405" t="s">
        <v>4471</v>
      </c>
      <c r="D12" s="406">
        <v>7271250</v>
      </c>
      <c r="E12" s="401" t="s">
        <v>4472</v>
      </c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</row>
    <row r="13" spans="1:23" ht="11.25">
      <c r="A13" s="398">
        <v>8</v>
      </c>
      <c r="B13" s="404" t="s">
        <v>4474</v>
      </c>
      <c r="C13" s="405" t="s">
        <v>4475</v>
      </c>
      <c r="D13" s="406">
        <v>7000000</v>
      </c>
      <c r="E13" s="401" t="s">
        <v>4472</v>
      </c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</row>
    <row r="14" spans="1:23" ht="11.25">
      <c r="A14" s="398">
        <v>9</v>
      </c>
      <c r="B14" s="404" t="s">
        <v>4476</v>
      </c>
      <c r="C14" s="405" t="s">
        <v>4475</v>
      </c>
      <c r="D14" s="406">
        <v>7000000</v>
      </c>
      <c r="E14" s="401" t="s">
        <v>4472</v>
      </c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</row>
    <row r="15" spans="1:23" ht="11.25">
      <c r="A15" s="398">
        <v>10</v>
      </c>
      <c r="B15" s="404" t="s">
        <v>4477</v>
      </c>
      <c r="C15" s="405" t="s">
        <v>4475</v>
      </c>
      <c r="D15" s="406">
        <v>7000000</v>
      </c>
      <c r="E15" s="401" t="s">
        <v>4472</v>
      </c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</row>
    <row r="16" spans="1:23" ht="11.25">
      <c r="A16" s="398">
        <v>11</v>
      </c>
      <c r="B16" s="407" t="s">
        <v>4478</v>
      </c>
      <c r="C16" s="398" t="s">
        <v>4304</v>
      </c>
      <c r="D16" s="406">
        <v>6583331</v>
      </c>
      <c r="E16" s="398" t="s">
        <v>50</v>
      </c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</row>
    <row r="17" spans="1:23" ht="11.25">
      <c r="A17" s="398">
        <v>12</v>
      </c>
      <c r="B17" s="407" t="s">
        <v>4479</v>
      </c>
      <c r="C17" s="398" t="s">
        <v>4304</v>
      </c>
      <c r="D17" s="406">
        <v>6583331</v>
      </c>
      <c r="E17" s="398" t="s">
        <v>50</v>
      </c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</row>
    <row r="18" spans="1:23" ht="11.25">
      <c r="A18" s="398">
        <v>13</v>
      </c>
      <c r="B18" s="408" t="s">
        <v>4480</v>
      </c>
      <c r="C18" s="409" t="s">
        <v>4481</v>
      </c>
      <c r="D18" s="410">
        <v>4612679</v>
      </c>
      <c r="E18" s="411" t="s">
        <v>597</v>
      </c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  <row r="19" spans="1:23" ht="11.25">
      <c r="A19" s="398">
        <v>14</v>
      </c>
      <c r="B19" s="408" t="s">
        <v>4482</v>
      </c>
      <c r="C19" s="409" t="s">
        <v>4483</v>
      </c>
      <c r="D19" s="410">
        <v>6700000</v>
      </c>
      <c r="E19" s="411" t="s">
        <v>597</v>
      </c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</row>
    <row r="20" spans="1:23" ht="11.25">
      <c r="A20" s="398">
        <v>15</v>
      </c>
      <c r="B20" s="408" t="s">
        <v>4484</v>
      </c>
      <c r="C20" s="409" t="s">
        <v>4481</v>
      </c>
      <c r="D20" s="410">
        <v>7000000</v>
      </c>
      <c r="E20" s="411" t="s">
        <v>597</v>
      </c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</row>
    <row r="21" spans="1:23" ht="11.25">
      <c r="A21" s="398">
        <v>16</v>
      </c>
      <c r="B21" s="408" t="s">
        <v>4485</v>
      </c>
      <c r="C21" s="409" t="s">
        <v>4481</v>
      </c>
      <c r="D21" s="410">
        <v>7000000</v>
      </c>
      <c r="E21" s="411" t="s">
        <v>597</v>
      </c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</row>
    <row r="22" spans="1:23" ht="11.25">
      <c r="A22" s="398">
        <v>17</v>
      </c>
      <c r="B22" s="408" t="s">
        <v>4486</v>
      </c>
      <c r="C22" s="409" t="s">
        <v>4481</v>
      </c>
      <c r="D22" s="410">
        <v>1765000</v>
      </c>
      <c r="E22" s="411" t="s">
        <v>597</v>
      </c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</row>
    <row r="23" spans="1:23" ht="11.25">
      <c r="A23" s="398">
        <v>18</v>
      </c>
      <c r="B23" s="408" t="s">
        <v>4487</v>
      </c>
      <c r="C23" s="409" t="s">
        <v>4481</v>
      </c>
      <c r="D23" s="410">
        <v>7500000</v>
      </c>
      <c r="E23" s="411" t="s">
        <v>597</v>
      </c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390"/>
      <c r="W23" s="390"/>
    </row>
    <row r="24" spans="1:23" ht="11.25">
      <c r="A24" s="398">
        <v>19</v>
      </c>
      <c r="B24" s="408" t="s">
        <v>4488</v>
      </c>
      <c r="C24" s="409" t="s">
        <v>4483</v>
      </c>
      <c r="D24" s="410">
        <v>6400000</v>
      </c>
      <c r="E24" s="411" t="s">
        <v>597</v>
      </c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</row>
    <row r="25" spans="1:23" ht="11.25">
      <c r="A25" s="398">
        <v>20</v>
      </c>
      <c r="B25" s="404" t="s">
        <v>4489</v>
      </c>
      <c r="C25" s="404" t="s">
        <v>4490</v>
      </c>
      <c r="D25" s="412">
        <v>2600000</v>
      </c>
      <c r="E25" s="401" t="s">
        <v>199</v>
      </c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</row>
    <row r="26" spans="1:23" ht="11.25">
      <c r="A26" s="398">
        <v>21</v>
      </c>
      <c r="B26" s="404" t="s">
        <v>4491</v>
      </c>
      <c r="C26" s="404" t="s">
        <v>4490</v>
      </c>
      <c r="D26" s="412">
        <v>4628000</v>
      </c>
      <c r="E26" s="401" t="s">
        <v>199</v>
      </c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</row>
    <row r="27" spans="1:23" ht="11.25">
      <c r="A27" s="398">
        <v>22</v>
      </c>
      <c r="B27" s="404" t="s">
        <v>4492</v>
      </c>
      <c r="C27" s="404" t="s">
        <v>4493</v>
      </c>
      <c r="D27" s="412">
        <v>6448000</v>
      </c>
      <c r="E27" s="401" t="s">
        <v>199</v>
      </c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</row>
    <row r="28" spans="1:23" ht="11.25">
      <c r="A28" s="398">
        <v>23</v>
      </c>
      <c r="B28" s="404" t="s">
        <v>4494</v>
      </c>
      <c r="C28" s="404" t="s">
        <v>4493</v>
      </c>
      <c r="D28" s="412">
        <v>5494903</v>
      </c>
      <c r="E28" s="401" t="s">
        <v>199</v>
      </c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</row>
    <row r="29" spans="1:23" ht="11.25">
      <c r="A29" s="398">
        <v>24</v>
      </c>
      <c r="B29" s="404" t="s">
        <v>4495</v>
      </c>
      <c r="C29" s="404" t="s">
        <v>4493</v>
      </c>
      <c r="D29" s="412">
        <v>4900000</v>
      </c>
      <c r="E29" s="401" t="s">
        <v>199</v>
      </c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</row>
    <row r="30" spans="1:23" ht="11.25">
      <c r="A30" s="398">
        <v>25</v>
      </c>
      <c r="B30" s="404" t="s">
        <v>4496</v>
      </c>
      <c r="C30" s="404" t="s">
        <v>4493</v>
      </c>
      <c r="D30" s="412">
        <v>4800000</v>
      </c>
      <c r="E30" s="401" t="s">
        <v>199</v>
      </c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</row>
    <row r="31" spans="1:23" ht="11.25">
      <c r="A31" s="398">
        <v>26</v>
      </c>
      <c r="B31" s="404" t="s">
        <v>4497</v>
      </c>
      <c r="C31" s="404" t="s">
        <v>4493</v>
      </c>
      <c r="D31" s="412">
        <v>9100000</v>
      </c>
      <c r="E31" s="401" t="s">
        <v>199</v>
      </c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</row>
    <row r="32" spans="1:23" ht="11.25">
      <c r="A32" s="398">
        <v>27</v>
      </c>
      <c r="B32" s="404" t="s">
        <v>4498</v>
      </c>
      <c r="C32" s="404" t="s">
        <v>4493</v>
      </c>
      <c r="D32" s="412">
        <v>5680000</v>
      </c>
      <c r="E32" s="401" t="s">
        <v>199</v>
      </c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</row>
    <row r="33" spans="1:23" ht="11.25">
      <c r="A33" s="398">
        <v>28</v>
      </c>
      <c r="B33" s="404" t="s">
        <v>4499</v>
      </c>
      <c r="C33" s="404" t="s">
        <v>4493</v>
      </c>
      <c r="D33" s="412">
        <v>7000000</v>
      </c>
      <c r="E33" s="401" t="s">
        <v>199</v>
      </c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  <c r="R33" s="390"/>
      <c r="S33" s="390"/>
      <c r="T33" s="390"/>
      <c r="U33" s="390"/>
      <c r="V33" s="390"/>
      <c r="W33" s="390"/>
    </row>
    <row r="34" spans="1:23" ht="11.25">
      <c r="A34" s="398">
        <v>29</v>
      </c>
      <c r="B34" s="404" t="s">
        <v>4500</v>
      </c>
      <c r="C34" s="404" t="s">
        <v>4490</v>
      </c>
      <c r="D34" s="412">
        <v>9140000</v>
      </c>
      <c r="E34" s="401" t="s">
        <v>199</v>
      </c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</row>
    <row r="35" spans="1:23" ht="11.25">
      <c r="A35" s="398">
        <v>30</v>
      </c>
      <c r="B35" s="404" t="s">
        <v>4501</v>
      </c>
      <c r="C35" s="404" t="s">
        <v>4490</v>
      </c>
      <c r="D35" s="412">
        <v>7620000</v>
      </c>
      <c r="E35" s="401" t="s">
        <v>199</v>
      </c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</row>
    <row r="36" spans="1:23" ht="11.25">
      <c r="A36" s="398">
        <v>31</v>
      </c>
      <c r="B36" s="404" t="s">
        <v>4502</v>
      </c>
      <c r="C36" s="404" t="s">
        <v>4493</v>
      </c>
      <c r="D36" s="400">
        <v>7301000</v>
      </c>
      <c r="E36" s="401" t="s">
        <v>199</v>
      </c>
      <c r="F36" s="390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  <c r="R36" s="390"/>
      <c r="S36" s="390"/>
      <c r="T36" s="390"/>
      <c r="U36" s="390"/>
      <c r="V36" s="390"/>
      <c r="W36" s="390"/>
    </row>
    <row r="37" spans="1:23" ht="11.25">
      <c r="A37" s="398">
        <v>32</v>
      </c>
      <c r="B37" s="404" t="s">
        <v>4503</v>
      </c>
      <c r="C37" s="404" t="s">
        <v>4493</v>
      </c>
      <c r="D37" s="400">
        <v>9939097</v>
      </c>
      <c r="E37" s="401" t="s">
        <v>199</v>
      </c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0"/>
      <c r="S37" s="390"/>
      <c r="T37" s="390"/>
      <c r="U37" s="390"/>
      <c r="V37" s="390"/>
      <c r="W37" s="390"/>
    </row>
    <row r="38" spans="1:23" ht="11.25">
      <c r="A38" s="398">
        <v>33</v>
      </c>
      <c r="B38" s="402" t="s">
        <v>4504</v>
      </c>
      <c r="C38" s="403" t="s">
        <v>4304</v>
      </c>
      <c r="D38" s="400">
        <v>6782300</v>
      </c>
      <c r="E38" s="401" t="s">
        <v>705</v>
      </c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</row>
    <row r="39" spans="1:23" ht="11.25">
      <c r="A39" s="398">
        <v>34</v>
      </c>
      <c r="B39" s="402" t="s">
        <v>4505</v>
      </c>
      <c r="C39" s="403" t="s">
        <v>4468</v>
      </c>
      <c r="D39" s="400">
        <v>7751200</v>
      </c>
      <c r="E39" s="401" t="s">
        <v>705</v>
      </c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  <c r="U39" s="390"/>
      <c r="V39" s="390"/>
      <c r="W39" s="390"/>
    </row>
    <row r="40" spans="1:23" ht="11.25">
      <c r="A40" s="398">
        <v>35</v>
      </c>
      <c r="B40" s="402" t="s">
        <v>4506</v>
      </c>
      <c r="C40" s="403" t="s">
        <v>4468</v>
      </c>
      <c r="D40" s="400">
        <v>7751200</v>
      </c>
      <c r="E40" s="401" t="s">
        <v>705</v>
      </c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</row>
    <row r="41" spans="1:23" ht="11.25">
      <c r="A41" s="398">
        <v>36</v>
      </c>
      <c r="B41" s="402" t="s">
        <v>4507</v>
      </c>
      <c r="C41" s="403" t="s">
        <v>4468</v>
      </c>
      <c r="D41" s="400">
        <v>5797122</v>
      </c>
      <c r="E41" s="401" t="s">
        <v>705</v>
      </c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390"/>
      <c r="W41" s="390"/>
    </row>
    <row r="42" spans="1:23" ht="11.25">
      <c r="A42" s="398">
        <v>37</v>
      </c>
      <c r="B42" s="402" t="s">
        <v>4508</v>
      </c>
      <c r="C42" s="403" t="s">
        <v>4468</v>
      </c>
      <c r="D42" s="400">
        <v>7751200</v>
      </c>
      <c r="E42" s="401" t="s">
        <v>705</v>
      </c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0"/>
      <c r="R42" s="390"/>
      <c r="S42" s="390"/>
      <c r="T42" s="390"/>
      <c r="U42" s="390"/>
      <c r="V42" s="390"/>
      <c r="W42" s="390"/>
    </row>
    <row r="43" spans="1:23" ht="11.25">
      <c r="A43" s="398">
        <v>38</v>
      </c>
      <c r="B43" s="402" t="s">
        <v>4509</v>
      </c>
      <c r="C43" s="403" t="s">
        <v>4304</v>
      </c>
      <c r="D43" s="400">
        <v>4844500</v>
      </c>
      <c r="E43" s="401" t="s">
        <v>705</v>
      </c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</row>
    <row r="44" spans="1:23" ht="11.25">
      <c r="A44" s="398">
        <v>39</v>
      </c>
      <c r="B44" s="402" t="s">
        <v>4510</v>
      </c>
      <c r="C44" s="403" t="s">
        <v>4468</v>
      </c>
      <c r="D44" s="400">
        <v>9689000</v>
      </c>
      <c r="E44" s="401" t="s">
        <v>705</v>
      </c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</row>
    <row r="45" spans="1:23" ht="11.25">
      <c r="A45" s="398">
        <v>40</v>
      </c>
      <c r="B45" s="402" t="s">
        <v>4511</v>
      </c>
      <c r="C45" s="403" t="s">
        <v>4304</v>
      </c>
      <c r="D45" s="400">
        <v>6782300</v>
      </c>
      <c r="E45" s="401" t="s">
        <v>705</v>
      </c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</row>
    <row r="46" spans="1:23" ht="11.25">
      <c r="A46" s="398">
        <v>41</v>
      </c>
      <c r="B46" s="402" t="s">
        <v>4512</v>
      </c>
      <c r="C46" s="403" t="s">
        <v>4304</v>
      </c>
      <c r="D46" s="400">
        <v>6782300</v>
      </c>
      <c r="E46" s="401" t="s">
        <v>705</v>
      </c>
      <c r="F46" s="390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</row>
    <row r="47" spans="1:23" ht="11.25">
      <c r="A47" s="398">
        <v>42</v>
      </c>
      <c r="B47" s="402" t="s">
        <v>4513</v>
      </c>
      <c r="C47" s="403" t="s">
        <v>4468</v>
      </c>
      <c r="D47" s="400">
        <v>7751200</v>
      </c>
      <c r="E47" s="401" t="s">
        <v>705</v>
      </c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</row>
    <row r="48" spans="1:23" ht="11.25">
      <c r="A48" s="398">
        <v>43</v>
      </c>
      <c r="B48" s="402" t="s">
        <v>4514</v>
      </c>
      <c r="C48" s="403" t="s">
        <v>4304</v>
      </c>
      <c r="D48" s="400">
        <v>5964428</v>
      </c>
      <c r="E48" s="401" t="s">
        <v>705</v>
      </c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</row>
    <row r="49" spans="1:23" ht="11.25">
      <c r="A49" s="398">
        <v>44</v>
      </c>
      <c r="B49" s="413" t="s">
        <v>4515</v>
      </c>
      <c r="C49" s="405" t="s">
        <v>4516</v>
      </c>
      <c r="D49" s="406">
        <v>9650000</v>
      </c>
      <c r="E49" s="401" t="s">
        <v>4517</v>
      </c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</row>
    <row r="50" spans="1:23" ht="11.25">
      <c r="A50" s="398">
        <v>45</v>
      </c>
      <c r="B50" s="413" t="s">
        <v>4518</v>
      </c>
      <c r="C50" s="405" t="s">
        <v>4519</v>
      </c>
      <c r="D50" s="406">
        <v>9300000</v>
      </c>
      <c r="E50" s="401" t="s">
        <v>4517</v>
      </c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0"/>
      <c r="T50" s="390"/>
      <c r="U50" s="390"/>
      <c r="V50" s="390"/>
      <c r="W50" s="390"/>
    </row>
    <row r="51" spans="1:23" ht="11.25">
      <c r="A51" s="398">
        <v>46</v>
      </c>
      <c r="B51" s="413" t="s">
        <v>4520</v>
      </c>
      <c r="C51" s="398" t="s">
        <v>4519</v>
      </c>
      <c r="D51" s="406">
        <v>7850000</v>
      </c>
      <c r="E51" s="401" t="s">
        <v>4517</v>
      </c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</row>
    <row r="52" spans="1:23" ht="11.25">
      <c r="A52" s="398">
        <v>47</v>
      </c>
      <c r="B52" s="407" t="s">
        <v>4521</v>
      </c>
      <c r="C52" s="398" t="s">
        <v>4516</v>
      </c>
      <c r="D52" s="406">
        <v>3473000</v>
      </c>
      <c r="E52" s="401" t="s">
        <v>4517</v>
      </c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</row>
    <row r="53" spans="1:23" ht="11.25">
      <c r="A53" s="398">
        <v>48</v>
      </c>
      <c r="B53" s="407" t="s">
        <v>4522</v>
      </c>
      <c r="C53" s="398" t="s">
        <v>4523</v>
      </c>
      <c r="D53" s="406">
        <v>9250000</v>
      </c>
      <c r="E53" s="401" t="s">
        <v>4517</v>
      </c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</row>
    <row r="54" spans="1:23" ht="11.25">
      <c r="A54" s="398">
        <v>49</v>
      </c>
      <c r="B54" s="413" t="s">
        <v>4524</v>
      </c>
      <c r="C54" s="398" t="s">
        <v>4525</v>
      </c>
      <c r="D54" s="406">
        <v>6030000</v>
      </c>
      <c r="E54" s="401" t="s">
        <v>4517</v>
      </c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</row>
    <row r="55" spans="1:23" ht="11.25">
      <c r="A55" s="398">
        <v>50</v>
      </c>
      <c r="B55" s="413" t="s">
        <v>4526</v>
      </c>
      <c r="C55" s="398" t="s">
        <v>4523</v>
      </c>
      <c r="D55" s="406">
        <v>10850000</v>
      </c>
      <c r="E55" s="401" t="s">
        <v>4517</v>
      </c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</row>
    <row r="56" spans="1:23" ht="11.25">
      <c r="A56" s="398">
        <v>51</v>
      </c>
      <c r="B56" s="413" t="s">
        <v>4527</v>
      </c>
      <c r="C56" s="398" t="s">
        <v>4525</v>
      </c>
      <c r="D56" s="406">
        <v>8333340</v>
      </c>
      <c r="E56" s="401" t="s">
        <v>4517</v>
      </c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</row>
    <row r="57" spans="1:23" ht="11.25">
      <c r="A57" s="398">
        <v>52</v>
      </c>
      <c r="B57" s="413" t="s">
        <v>4528</v>
      </c>
      <c r="C57" s="398" t="s">
        <v>4529</v>
      </c>
      <c r="D57" s="406">
        <v>4397000</v>
      </c>
      <c r="E57" s="401" t="s">
        <v>4517</v>
      </c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</row>
    <row r="58" spans="1:23" ht="11.25">
      <c r="A58" s="398">
        <v>53</v>
      </c>
      <c r="B58" s="413" t="s">
        <v>4530</v>
      </c>
      <c r="C58" s="398" t="s">
        <v>4523</v>
      </c>
      <c r="D58" s="406">
        <v>11350000</v>
      </c>
      <c r="E58" s="401" t="s">
        <v>4517</v>
      </c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</row>
    <row r="59" spans="1:23" ht="11.25">
      <c r="A59" s="398">
        <v>54</v>
      </c>
      <c r="B59" s="413" t="s">
        <v>4531</v>
      </c>
      <c r="C59" s="398" t="s">
        <v>4532</v>
      </c>
      <c r="D59" s="406">
        <v>4962479</v>
      </c>
      <c r="E59" s="401" t="s">
        <v>4517</v>
      </c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</row>
    <row r="60" spans="1:23" ht="11.25">
      <c r="A60" s="398">
        <v>55</v>
      </c>
      <c r="B60" s="399" t="s">
        <v>4533</v>
      </c>
      <c r="C60" s="405" t="s">
        <v>4534</v>
      </c>
      <c r="D60" s="414">
        <v>4783300</v>
      </c>
      <c r="E60" s="411" t="s">
        <v>600</v>
      </c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</row>
    <row r="61" spans="1:23" ht="11.25">
      <c r="A61" s="398">
        <v>56</v>
      </c>
      <c r="B61" s="399" t="s">
        <v>4535</v>
      </c>
      <c r="C61" s="405" t="s">
        <v>4481</v>
      </c>
      <c r="D61" s="414">
        <v>9207060</v>
      </c>
      <c r="E61" s="411" t="s">
        <v>600</v>
      </c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</row>
    <row r="62" spans="1:23" ht="11.25">
      <c r="A62" s="398">
        <v>57</v>
      </c>
      <c r="B62" s="399" t="s">
        <v>4536</v>
      </c>
      <c r="C62" s="405" t="s">
        <v>4481</v>
      </c>
      <c r="D62" s="414">
        <v>5073361</v>
      </c>
      <c r="E62" s="411" t="s">
        <v>600</v>
      </c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</row>
    <row r="63" spans="1:23" ht="22.5">
      <c r="A63" s="398">
        <v>58</v>
      </c>
      <c r="B63" s="399" t="s">
        <v>4537</v>
      </c>
      <c r="C63" s="405" t="s">
        <v>4481</v>
      </c>
      <c r="D63" s="414">
        <v>1311300</v>
      </c>
      <c r="E63" s="411" t="s">
        <v>600</v>
      </c>
      <c r="F63" s="390"/>
      <c r="G63" s="390"/>
      <c r="H63" s="390"/>
      <c r="I63" s="390"/>
      <c r="J63" s="390"/>
      <c r="K63" s="390"/>
      <c r="L63" s="390"/>
      <c r="M63" s="390"/>
      <c r="N63" s="390"/>
      <c r="O63" s="390"/>
      <c r="P63" s="390"/>
      <c r="Q63" s="390"/>
      <c r="R63" s="390"/>
      <c r="S63" s="390"/>
      <c r="T63" s="390"/>
      <c r="U63" s="390"/>
      <c r="V63" s="390"/>
      <c r="W63" s="390"/>
    </row>
    <row r="64" spans="1:23" ht="11.25">
      <c r="A64" s="398">
        <v>59</v>
      </c>
      <c r="B64" s="399" t="s">
        <v>4538</v>
      </c>
      <c r="C64" s="405" t="s">
        <v>4534</v>
      </c>
      <c r="D64" s="414">
        <v>7283300</v>
      </c>
      <c r="E64" s="411" t="s">
        <v>600</v>
      </c>
      <c r="F64" s="390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390"/>
      <c r="U64" s="390"/>
      <c r="V64" s="390"/>
      <c r="W64" s="390"/>
    </row>
    <row r="65" spans="1:23" ht="11.25">
      <c r="A65" s="398">
        <v>60</v>
      </c>
      <c r="B65" s="399" t="s">
        <v>4539</v>
      </c>
      <c r="C65" s="405" t="s">
        <v>4540</v>
      </c>
      <c r="D65" s="414">
        <v>7000000</v>
      </c>
      <c r="E65" s="411" t="s">
        <v>600</v>
      </c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</row>
    <row r="66" spans="1:23" ht="11.25">
      <c r="A66" s="398">
        <v>61</v>
      </c>
      <c r="B66" s="402" t="s">
        <v>4541</v>
      </c>
      <c r="C66" s="403" t="s">
        <v>4304</v>
      </c>
      <c r="D66" s="415">
        <v>7000000</v>
      </c>
      <c r="E66" s="401" t="s">
        <v>710</v>
      </c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0"/>
      <c r="W66" s="390"/>
    </row>
    <row r="67" spans="1:23" ht="11.25">
      <c r="A67" s="398">
        <v>62</v>
      </c>
      <c r="B67" s="402" t="s">
        <v>4542</v>
      </c>
      <c r="C67" s="403" t="s">
        <v>4304</v>
      </c>
      <c r="D67" s="415">
        <v>7000000</v>
      </c>
      <c r="E67" s="401" t="s">
        <v>710</v>
      </c>
      <c r="F67" s="390"/>
      <c r="G67" s="390"/>
      <c r="H67" s="390"/>
      <c r="I67" s="390"/>
      <c r="J67" s="390"/>
      <c r="K67" s="390"/>
      <c r="L67" s="390"/>
      <c r="M67" s="390"/>
      <c r="N67" s="390"/>
      <c r="O67" s="390"/>
      <c r="P67" s="390"/>
      <c r="Q67" s="390"/>
      <c r="R67" s="390"/>
      <c r="S67" s="390"/>
      <c r="T67" s="390"/>
      <c r="U67" s="390"/>
      <c r="V67" s="390"/>
      <c r="W67" s="390"/>
    </row>
    <row r="68" spans="1:23" ht="11.25">
      <c r="A68" s="398">
        <v>63</v>
      </c>
      <c r="B68" s="402" t="s">
        <v>4543</v>
      </c>
      <c r="C68" s="403" t="s">
        <v>4304</v>
      </c>
      <c r="D68" s="415">
        <v>7000000</v>
      </c>
      <c r="E68" s="401" t="s">
        <v>710</v>
      </c>
      <c r="F68" s="390"/>
      <c r="G68" s="390"/>
      <c r="H68" s="390"/>
      <c r="I68" s="390"/>
      <c r="J68" s="390"/>
      <c r="K68" s="390"/>
      <c r="L68" s="390"/>
      <c r="M68" s="390"/>
      <c r="N68" s="390"/>
      <c r="O68" s="390"/>
      <c r="P68" s="390"/>
      <c r="Q68" s="390"/>
      <c r="R68" s="390"/>
      <c r="S68" s="390"/>
      <c r="T68" s="390"/>
      <c r="U68" s="390"/>
      <c r="V68" s="390"/>
      <c r="W68" s="390"/>
    </row>
    <row r="69" spans="1:23" ht="11.25">
      <c r="A69" s="398">
        <v>64</v>
      </c>
      <c r="B69" s="402" t="s">
        <v>4544</v>
      </c>
      <c r="C69" s="403" t="s">
        <v>4304</v>
      </c>
      <c r="D69" s="415">
        <v>7000000</v>
      </c>
      <c r="E69" s="401" t="s">
        <v>710</v>
      </c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  <c r="V69" s="390"/>
      <c r="W69" s="390"/>
    </row>
    <row r="70" spans="1:23" ht="11.25">
      <c r="A70" s="398">
        <v>65</v>
      </c>
      <c r="B70" s="416" t="s">
        <v>4545</v>
      </c>
      <c r="C70" s="403" t="s">
        <v>4546</v>
      </c>
      <c r="D70" s="415">
        <v>7000000</v>
      </c>
      <c r="E70" s="401" t="s">
        <v>710</v>
      </c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0"/>
      <c r="R70" s="390"/>
      <c r="S70" s="390"/>
      <c r="T70" s="390"/>
      <c r="U70" s="390"/>
      <c r="V70" s="390"/>
      <c r="W70" s="390"/>
    </row>
    <row r="71" spans="1:23" ht="11.25">
      <c r="A71" s="398">
        <v>66</v>
      </c>
      <c r="B71" s="399" t="s">
        <v>4547</v>
      </c>
      <c r="C71" s="405" t="s">
        <v>4534</v>
      </c>
      <c r="D71" s="400">
        <v>12314010</v>
      </c>
      <c r="E71" s="411" t="s">
        <v>714</v>
      </c>
      <c r="F71" s="390"/>
      <c r="G71" s="390"/>
      <c r="H71" s="390"/>
      <c r="I71" s="390"/>
      <c r="J71" s="390"/>
      <c r="K71" s="390"/>
      <c r="L71" s="390"/>
      <c r="M71" s="390"/>
      <c r="N71" s="390"/>
      <c r="O71" s="390"/>
      <c r="P71" s="390"/>
      <c r="Q71" s="390"/>
      <c r="R71" s="390"/>
      <c r="S71" s="390"/>
      <c r="T71" s="390"/>
      <c r="U71" s="390"/>
      <c r="V71" s="390"/>
      <c r="W71" s="390"/>
    </row>
    <row r="72" spans="1:23" ht="11.25">
      <c r="A72" s="398">
        <v>67</v>
      </c>
      <c r="B72" s="399" t="s">
        <v>4548</v>
      </c>
      <c r="C72" s="405" t="s">
        <v>4534</v>
      </c>
      <c r="D72" s="400">
        <v>8051468</v>
      </c>
      <c r="E72" s="411" t="s">
        <v>714</v>
      </c>
      <c r="F72" s="390"/>
      <c r="G72" s="390"/>
      <c r="H72" s="390"/>
      <c r="I72" s="390"/>
      <c r="J72" s="390"/>
      <c r="K72" s="390"/>
      <c r="L72" s="390"/>
      <c r="M72" s="390"/>
      <c r="N72" s="390"/>
      <c r="O72" s="390"/>
      <c r="P72" s="390"/>
      <c r="Q72" s="390"/>
      <c r="R72" s="390"/>
      <c r="S72" s="390"/>
      <c r="T72" s="390"/>
      <c r="U72" s="390"/>
      <c r="V72" s="390"/>
      <c r="W72" s="390"/>
    </row>
    <row r="73" spans="1:23" ht="11.25">
      <c r="A73" s="398">
        <v>68</v>
      </c>
      <c r="B73" s="399" t="s">
        <v>4549</v>
      </c>
      <c r="C73" s="405" t="s">
        <v>4534</v>
      </c>
      <c r="D73" s="400">
        <v>5125723</v>
      </c>
      <c r="E73" s="411" t="s">
        <v>714</v>
      </c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0"/>
      <c r="S73" s="390"/>
      <c r="T73" s="390"/>
      <c r="U73" s="390"/>
      <c r="V73" s="390"/>
      <c r="W73" s="390"/>
    </row>
    <row r="74" spans="1:23" ht="11.25">
      <c r="A74" s="398">
        <v>69</v>
      </c>
      <c r="B74" s="399" t="s">
        <v>4550</v>
      </c>
      <c r="C74" s="405" t="s">
        <v>4534</v>
      </c>
      <c r="D74" s="400">
        <v>6820067</v>
      </c>
      <c r="E74" s="411" t="s">
        <v>714</v>
      </c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390"/>
      <c r="T74" s="390"/>
      <c r="U74" s="390"/>
      <c r="V74" s="390"/>
      <c r="W74" s="390"/>
    </row>
    <row r="75" spans="1:23" ht="11.25">
      <c r="A75" s="398">
        <v>70</v>
      </c>
      <c r="B75" s="417" t="s">
        <v>4551</v>
      </c>
      <c r="C75" s="417" t="s">
        <v>4552</v>
      </c>
      <c r="D75" s="418">
        <v>5500000</v>
      </c>
      <c r="E75" s="401" t="s">
        <v>715</v>
      </c>
      <c r="F75" s="390"/>
      <c r="G75" s="390"/>
      <c r="H75" s="390"/>
      <c r="I75" s="390"/>
      <c r="J75" s="390"/>
      <c r="K75" s="390"/>
      <c r="L75" s="390"/>
      <c r="M75" s="390"/>
      <c r="N75" s="390"/>
      <c r="O75" s="390"/>
      <c r="P75" s="390"/>
      <c r="Q75" s="390"/>
      <c r="R75" s="390"/>
      <c r="S75" s="390"/>
      <c r="T75" s="390"/>
      <c r="U75" s="390"/>
      <c r="V75" s="390"/>
      <c r="W75" s="390"/>
    </row>
    <row r="76" spans="1:23" ht="11.25">
      <c r="A76" s="398">
        <v>71</v>
      </c>
      <c r="B76" s="417" t="s">
        <v>4553</v>
      </c>
      <c r="C76" s="417" t="s">
        <v>4552</v>
      </c>
      <c r="D76" s="418">
        <v>3490000</v>
      </c>
      <c r="E76" s="401" t="s">
        <v>715</v>
      </c>
      <c r="F76" s="390"/>
      <c r="G76" s="390"/>
      <c r="H76" s="390"/>
      <c r="I76" s="390"/>
      <c r="J76" s="390"/>
      <c r="K76" s="390"/>
      <c r="L76" s="390"/>
      <c r="M76" s="390"/>
      <c r="N76" s="390"/>
      <c r="O76" s="390"/>
      <c r="P76" s="390"/>
      <c r="Q76" s="390"/>
      <c r="R76" s="390"/>
      <c r="S76" s="390"/>
      <c r="T76" s="390"/>
      <c r="U76" s="390"/>
      <c r="V76" s="390"/>
      <c r="W76" s="390"/>
    </row>
    <row r="77" spans="1:23" ht="11.25">
      <c r="A77" s="398">
        <v>72</v>
      </c>
      <c r="B77" s="407" t="s">
        <v>4554</v>
      </c>
      <c r="C77" s="407" t="s">
        <v>4555</v>
      </c>
      <c r="D77" s="418">
        <v>9500000</v>
      </c>
      <c r="E77" s="401" t="s">
        <v>715</v>
      </c>
      <c r="F77" s="390"/>
      <c r="G77" s="390"/>
      <c r="H77" s="390"/>
      <c r="I77" s="390"/>
      <c r="J77" s="390"/>
      <c r="K77" s="390"/>
      <c r="L77" s="390"/>
      <c r="M77" s="390"/>
      <c r="N77" s="390"/>
      <c r="O77" s="390"/>
      <c r="P77" s="390"/>
      <c r="Q77" s="390"/>
      <c r="R77" s="390"/>
      <c r="S77" s="390"/>
      <c r="T77" s="390"/>
      <c r="U77" s="390"/>
      <c r="V77" s="390"/>
      <c r="W77" s="390"/>
    </row>
    <row r="78" spans="1:23" ht="22.5">
      <c r="A78" s="398">
        <v>73</v>
      </c>
      <c r="B78" s="407" t="s">
        <v>4556</v>
      </c>
      <c r="C78" s="407" t="s">
        <v>4557</v>
      </c>
      <c r="D78" s="418">
        <v>7800000</v>
      </c>
      <c r="E78" s="401" t="s">
        <v>715</v>
      </c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</row>
    <row r="79" spans="1:23" ht="22.5">
      <c r="A79" s="398">
        <v>74</v>
      </c>
      <c r="B79" s="407" t="s">
        <v>4558</v>
      </c>
      <c r="C79" s="407" t="s">
        <v>4557</v>
      </c>
      <c r="D79" s="418">
        <v>2777556</v>
      </c>
      <c r="E79" s="401" t="s">
        <v>715</v>
      </c>
      <c r="F79" s="390"/>
      <c r="G79" s="390"/>
      <c r="H79" s="390"/>
      <c r="I79" s="390"/>
      <c r="J79" s="390"/>
      <c r="K79" s="390"/>
      <c r="L79" s="390"/>
      <c r="M79" s="390"/>
      <c r="N79" s="390"/>
      <c r="O79" s="390"/>
      <c r="P79" s="390"/>
      <c r="Q79" s="390"/>
      <c r="R79" s="390"/>
      <c r="S79" s="390"/>
      <c r="T79" s="390"/>
      <c r="U79" s="390"/>
      <c r="V79" s="390"/>
      <c r="W79" s="390"/>
    </row>
    <row r="80" spans="1:23" ht="22.5">
      <c r="A80" s="398">
        <v>75</v>
      </c>
      <c r="B80" s="407" t="s">
        <v>4559</v>
      </c>
      <c r="C80" s="407" t="s">
        <v>4557</v>
      </c>
      <c r="D80" s="418">
        <v>5975000</v>
      </c>
      <c r="E80" s="401" t="s">
        <v>715</v>
      </c>
      <c r="F80" s="390"/>
      <c r="G80" s="390"/>
      <c r="H80" s="390"/>
      <c r="I80" s="390"/>
      <c r="J80" s="390"/>
      <c r="K80" s="390"/>
      <c r="L80" s="390"/>
      <c r="M80" s="390"/>
      <c r="N80" s="390"/>
      <c r="O80" s="390"/>
      <c r="P80" s="390"/>
      <c r="Q80" s="390"/>
      <c r="R80" s="390"/>
      <c r="S80" s="390"/>
      <c r="T80" s="390"/>
      <c r="U80" s="390"/>
      <c r="V80" s="390"/>
      <c r="W80" s="390"/>
    </row>
    <row r="81" spans="1:23" ht="22.5">
      <c r="A81" s="398">
        <v>76</v>
      </c>
      <c r="B81" s="407" t="s">
        <v>4560</v>
      </c>
      <c r="C81" s="407" t="s">
        <v>4557</v>
      </c>
      <c r="D81" s="418">
        <v>7208000</v>
      </c>
      <c r="E81" s="401" t="s">
        <v>715</v>
      </c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390"/>
      <c r="W81" s="390"/>
    </row>
    <row r="82" spans="1:23" ht="22.5">
      <c r="A82" s="398">
        <v>77</v>
      </c>
      <c r="B82" s="407" t="s">
        <v>4561</v>
      </c>
      <c r="C82" s="407" t="s">
        <v>4557</v>
      </c>
      <c r="D82" s="418">
        <v>7780000</v>
      </c>
      <c r="E82" s="401" t="s">
        <v>715</v>
      </c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390"/>
      <c r="W82" s="390"/>
    </row>
    <row r="83" spans="1:23" ht="11.25">
      <c r="A83" s="398">
        <v>78</v>
      </c>
      <c r="B83" s="407" t="s">
        <v>4562</v>
      </c>
      <c r="C83" s="407" t="s">
        <v>4563</v>
      </c>
      <c r="D83" s="418">
        <v>6000000</v>
      </c>
      <c r="E83" s="401" t="s">
        <v>715</v>
      </c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390"/>
      <c r="W83" s="390"/>
    </row>
    <row r="84" spans="1:23" ht="11.25">
      <c r="A84" s="398">
        <v>79</v>
      </c>
      <c r="B84" s="399" t="s">
        <v>4564</v>
      </c>
      <c r="C84" s="409" t="s">
        <v>4565</v>
      </c>
      <c r="D84" s="419">
        <v>8500000</v>
      </c>
      <c r="E84" s="411" t="s">
        <v>34</v>
      </c>
      <c r="F84" s="390"/>
      <c r="G84" s="390"/>
      <c r="H84" s="390"/>
      <c r="I84" s="390"/>
      <c r="J84" s="390"/>
      <c r="K84" s="390"/>
      <c r="L84" s="390"/>
      <c r="M84" s="390"/>
      <c r="N84" s="390"/>
      <c r="O84" s="390"/>
      <c r="P84" s="390"/>
      <c r="Q84" s="390"/>
      <c r="R84" s="390"/>
      <c r="S84" s="390"/>
      <c r="T84" s="390"/>
      <c r="U84" s="390"/>
      <c r="V84" s="390"/>
      <c r="W84" s="390"/>
    </row>
    <row r="85" spans="1:23" ht="11.25">
      <c r="A85" s="398">
        <v>80</v>
      </c>
      <c r="B85" s="399" t="s">
        <v>4566</v>
      </c>
      <c r="C85" s="409" t="s">
        <v>4481</v>
      </c>
      <c r="D85" s="419">
        <v>7000000</v>
      </c>
      <c r="E85" s="411" t="s">
        <v>34</v>
      </c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390"/>
      <c r="Q85" s="390"/>
      <c r="R85" s="390"/>
      <c r="S85" s="390"/>
      <c r="T85" s="390"/>
      <c r="U85" s="390"/>
      <c r="V85" s="390"/>
      <c r="W85" s="390"/>
    </row>
    <row r="86" spans="1:23" ht="11.25">
      <c r="A86" s="398">
        <v>81</v>
      </c>
      <c r="B86" s="399" t="s">
        <v>4567</v>
      </c>
      <c r="C86" s="409" t="s">
        <v>4481</v>
      </c>
      <c r="D86" s="419">
        <v>7000000</v>
      </c>
      <c r="E86" s="411" t="s">
        <v>34</v>
      </c>
      <c r="F86" s="390"/>
      <c r="G86" s="390"/>
      <c r="H86" s="390"/>
      <c r="I86" s="390"/>
      <c r="J86" s="390"/>
      <c r="K86" s="390"/>
      <c r="L86" s="390"/>
      <c r="M86" s="390"/>
      <c r="N86" s="390"/>
      <c r="O86" s="390"/>
      <c r="P86" s="390"/>
      <c r="Q86" s="390"/>
      <c r="R86" s="390"/>
      <c r="S86" s="390"/>
      <c r="T86" s="390"/>
      <c r="U86" s="390"/>
      <c r="V86" s="390"/>
      <c r="W86" s="390"/>
    </row>
    <row r="87" spans="1:23" ht="11.25">
      <c r="A87" s="398">
        <v>82</v>
      </c>
      <c r="B87" s="402" t="s">
        <v>4568</v>
      </c>
      <c r="C87" s="409" t="s">
        <v>4481</v>
      </c>
      <c r="D87" s="419">
        <v>5200000</v>
      </c>
      <c r="E87" s="411" t="s">
        <v>604</v>
      </c>
      <c r="F87" s="390"/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0"/>
      <c r="R87" s="390"/>
      <c r="S87" s="390"/>
      <c r="T87" s="390"/>
      <c r="U87" s="390"/>
      <c r="V87" s="390"/>
      <c r="W87" s="390"/>
    </row>
    <row r="88" spans="1:23" ht="11.25">
      <c r="A88" s="398">
        <v>83</v>
      </c>
      <c r="B88" s="402" t="s">
        <v>4569</v>
      </c>
      <c r="C88" s="409" t="s">
        <v>4481</v>
      </c>
      <c r="D88" s="419">
        <v>7000000</v>
      </c>
      <c r="E88" s="411" t="s">
        <v>604</v>
      </c>
      <c r="F88" s="390"/>
      <c r="G88" s="390"/>
      <c r="H88" s="390"/>
      <c r="I88" s="390"/>
      <c r="J88" s="390"/>
      <c r="K88" s="390"/>
      <c r="L88" s="390"/>
      <c r="M88" s="390"/>
      <c r="N88" s="390"/>
      <c r="O88" s="390"/>
      <c r="P88" s="390"/>
      <c r="Q88" s="390"/>
      <c r="R88" s="390"/>
      <c r="S88" s="390"/>
      <c r="T88" s="390"/>
      <c r="U88" s="390"/>
      <c r="V88" s="390"/>
      <c r="W88" s="390"/>
    </row>
    <row r="89" spans="1:23" ht="11.25">
      <c r="A89" s="398">
        <v>84</v>
      </c>
      <c r="B89" s="402" t="s">
        <v>4570</v>
      </c>
      <c r="C89" s="409" t="s">
        <v>4481</v>
      </c>
      <c r="D89" s="419">
        <v>7565000</v>
      </c>
      <c r="E89" s="411" t="s">
        <v>604</v>
      </c>
      <c r="F89" s="390"/>
      <c r="G89" s="390"/>
      <c r="H89" s="390"/>
      <c r="I89" s="390"/>
      <c r="J89" s="390"/>
      <c r="K89" s="390"/>
      <c r="L89" s="390"/>
      <c r="M89" s="390"/>
      <c r="N89" s="390"/>
      <c r="O89" s="390"/>
      <c r="P89" s="390"/>
      <c r="Q89" s="390"/>
      <c r="R89" s="390"/>
      <c r="S89" s="390"/>
      <c r="T89" s="390"/>
      <c r="U89" s="390"/>
      <c r="V89" s="390"/>
      <c r="W89" s="390"/>
    </row>
    <row r="90" spans="1:23" ht="11.25">
      <c r="A90" s="398">
        <v>85</v>
      </c>
      <c r="B90" s="402" t="s">
        <v>4571</v>
      </c>
      <c r="C90" s="409" t="s">
        <v>4481</v>
      </c>
      <c r="D90" s="419">
        <v>7170000</v>
      </c>
      <c r="E90" s="411" t="s">
        <v>604</v>
      </c>
      <c r="F90" s="390"/>
      <c r="G90" s="390"/>
      <c r="H90" s="390"/>
      <c r="I90" s="390"/>
      <c r="J90" s="390"/>
      <c r="K90" s="390"/>
      <c r="L90" s="390"/>
      <c r="M90" s="390"/>
      <c r="N90" s="390"/>
      <c r="O90" s="390"/>
      <c r="P90" s="390"/>
      <c r="Q90" s="390"/>
      <c r="R90" s="390"/>
      <c r="S90" s="390"/>
      <c r="T90" s="390"/>
      <c r="U90" s="390"/>
      <c r="V90" s="390"/>
      <c r="W90" s="390"/>
    </row>
    <row r="91" spans="1:23" ht="11.25">
      <c r="A91" s="398">
        <v>86</v>
      </c>
      <c r="B91" s="402" t="s">
        <v>4572</v>
      </c>
      <c r="C91" s="409" t="s">
        <v>4481</v>
      </c>
      <c r="D91" s="419">
        <v>7565000</v>
      </c>
      <c r="E91" s="411" t="s">
        <v>604</v>
      </c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0"/>
      <c r="W91" s="390"/>
    </row>
    <row r="92" spans="1:23" ht="11.25">
      <c r="A92" s="398">
        <v>87</v>
      </c>
      <c r="B92" s="402" t="s">
        <v>4573</v>
      </c>
      <c r="C92" s="409" t="s">
        <v>4534</v>
      </c>
      <c r="D92" s="419">
        <v>8850000</v>
      </c>
      <c r="E92" s="411" t="s">
        <v>604</v>
      </c>
      <c r="F92" s="390"/>
      <c r="G92" s="390"/>
      <c r="H92" s="390"/>
      <c r="I92" s="390"/>
      <c r="J92" s="390"/>
      <c r="K92" s="390"/>
      <c r="L92" s="390"/>
      <c r="M92" s="390"/>
      <c r="N92" s="390"/>
      <c r="O92" s="390"/>
      <c r="P92" s="390"/>
      <c r="Q92" s="390"/>
      <c r="R92" s="390"/>
      <c r="S92" s="390"/>
      <c r="T92" s="390"/>
      <c r="U92" s="390"/>
      <c r="V92" s="390"/>
      <c r="W92" s="390"/>
    </row>
    <row r="93" spans="1:23" ht="11.25">
      <c r="A93" s="398">
        <v>88</v>
      </c>
      <c r="B93" s="420" t="s">
        <v>4574</v>
      </c>
      <c r="C93" s="409" t="s">
        <v>4575</v>
      </c>
      <c r="D93" s="419">
        <v>7000000</v>
      </c>
      <c r="E93" s="411" t="s">
        <v>4576</v>
      </c>
      <c r="F93" s="390"/>
      <c r="G93" s="390"/>
      <c r="H93" s="390"/>
      <c r="I93" s="390"/>
      <c r="J93" s="390"/>
      <c r="K93" s="390"/>
      <c r="L93" s="390"/>
      <c r="M93" s="390"/>
      <c r="N93" s="390"/>
      <c r="O93" s="390"/>
      <c r="P93" s="390"/>
      <c r="Q93" s="390"/>
      <c r="R93" s="390"/>
      <c r="S93" s="390"/>
      <c r="T93" s="390"/>
      <c r="U93" s="390"/>
      <c r="V93" s="390"/>
      <c r="W93" s="390"/>
    </row>
    <row r="94" spans="1:23" ht="11.25">
      <c r="A94" s="398">
        <v>89</v>
      </c>
      <c r="B94" s="420" t="s">
        <v>4577</v>
      </c>
      <c r="C94" s="409" t="s">
        <v>4575</v>
      </c>
      <c r="D94" s="419">
        <v>7000000</v>
      </c>
      <c r="E94" s="411" t="s">
        <v>4576</v>
      </c>
      <c r="F94" s="390"/>
      <c r="G94" s="390"/>
      <c r="H94" s="390"/>
      <c r="I94" s="390"/>
      <c r="J94" s="390"/>
      <c r="K94" s="390"/>
      <c r="L94" s="390"/>
      <c r="M94" s="390"/>
      <c r="N94" s="390"/>
      <c r="O94" s="390"/>
      <c r="P94" s="390"/>
      <c r="Q94" s="390"/>
      <c r="R94" s="390"/>
      <c r="S94" s="390"/>
      <c r="T94" s="390"/>
      <c r="U94" s="390"/>
      <c r="V94" s="390"/>
      <c r="W94" s="390"/>
    </row>
    <row r="95" spans="1:23" ht="11.25">
      <c r="A95" s="398">
        <v>90</v>
      </c>
      <c r="B95" s="420" t="s">
        <v>4578</v>
      </c>
      <c r="C95" s="409" t="s">
        <v>4579</v>
      </c>
      <c r="D95" s="419">
        <v>7139152</v>
      </c>
      <c r="E95" s="411" t="s">
        <v>4576</v>
      </c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0"/>
      <c r="R95" s="390"/>
      <c r="S95" s="390"/>
      <c r="T95" s="390"/>
      <c r="U95" s="390"/>
      <c r="V95" s="390"/>
      <c r="W95" s="390"/>
    </row>
    <row r="96" spans="1:23" ht="11.25">
      <c r="A96" s="398">
        <v>91</v>
      </c>
      <c r="B96" s="420" t="s">
        <v>4580</v>
      </c>
      <c r="C96" s="409" t="s">
        <v>4534</v>
      </c>
      <c r="D96" s="419">
        <v>7139152</v>
      </c>
      <c r="E96" s="411" t="s">
        <v>4576</v>
      </c>
      <c r="F96" s="390"/>
      <c r="G96" s="390"/>
      <c r="H96" s="390"/>
      <c r="I96" s="390"/>
      <c r="J96" s="390"/>
      <c r="K96" s="390"/>
      <c r="L96" s="390"/>
      <c r="M96" s="390"/>
      <c r="N96" s="390"/>
      <c r="O96" s="390"/>
      <c r="P96" s="390"/>
      <c r="Q96" s="390"/>
      <c r="R96" s="390"/>
      <c r="S96" s="390"/>
      <c r="T96" s="390"/>
      <c r="U96" s="390"/>
      <c r="V96" s="390"/>
      <c r="W96" s="390"/>
    </row>
    <row r="97" spans="1:23" ht="11.25">
      <c r="A97" s="398">
        <v>92</v>
      </c>
      <c r="B97" s="420" t="s">
        <v>4581</v>
      </c>
      <c r="C97" s="409" t="s">
        <v>4534</v>
      </c>
      <c r="D97" s="419">
        <v>4947480</v>
      </c>
      <c r="E97" s="411" t="s">
        <v>4576</v>
      </c>
      <c r="F97" s="390"/>
      <c r="G97" s="390"/>
      <c r="H97" s="390"/>
      <c r="I97" s="390"/>
      <c r="J97" s="390"/>
      <c r="K97" s="390"/>
      <c r="L97" s="390"/>
      <c r="M97" s="390"/>
      <c r="N97" s="390"/>
      <c r="O97" s="390"/>
      <c r="P97" s="390"/>
      <c r="Q97" s="390"/>
      <c r="R97" s="390"/>
      <c r="S97" s="390"/>
      <c r="T97" s="390"/>
      <c r="U97" s="390"/>
      <c r="V97" s="390"/>
      <c r="W97" s="390"/>
    </row>
    <row r="98" spans="1:23" ht="11.25">
      <c r="A98" s="398">
        <v>93</v>
      </c>
      <c r="B98" s="420" t="s">
        <v>4582</v>
      </c>
      <c r="C98" s="409" t="s">
        <v>4483</v>
      </c>
      <c r="D98" s="419">
        <v>7000000</v>
      </c>
      <c r="E98" s="411" t="s">
        <v>4576</v>
      </c>
      <c r="F98" s="390"/>
      <c r="G98" s="390"/>
      <c r="H98" s="390"/>
      <c r="I98" s="390"/>
      <c r="J98" s="390"/>
      <c r="K98" s="390"/>
      <c r="L98" s="390"/>
      <c r="M98" s="390"/>
      <c r="N98" s="390"/>
      <c r="O98" s="390"/>
      <c r="P98" s="390"/>
      <c r="Q98" s="390"/>
      <c r="R98" s="390"/>
      <c r="S98" s="390"/>
      <c r="T98" s="390"/>
      <c r="U98" s="390"/>
      <c r="V98" s="390"/>
      <c r="W98" s="390"/>
    </row>
    <row r="99" spans="1:23" ht="11.25">
      <c r="A99" s="398">
        <v>94</v>
      </c>
      <c r="B99" s="420" t="s">
        <v>4583</v>
      </c>
      <c r="C99" s="409" t="s">
        <v>4575</v>
      </c>
      <c r="D99" s="419">
        <v>7000000</v>
      </c>
      <c r="E99" s="411" t="s">
        <v>4576</v>
      </c>
      <c r="F99" s="390"/>
      <c r="G99" s="390"/>
      <c r="H99" s="390"/>
      <c r="I99" s="390"/>
      <c r="J99" s="390"/>
      <c r="K99" s="390"/>
      <c r="L99" s="390"/>
      <c r="M99" s="390"/>
      <c r="N99" s="390"/>
      <c r="O99" s="390"/>
      <c r="P99" s="390"/>
      <c r="Q99" s="390"/>
      <c r="R99" s="390"/>
      <c r="S99" s="390"/>
      <c r="T99" s="390"/>
      <c r="U99" s="390"/>
      <c r="V99" s="390"/>
      <c r="W99" s="390"/>
    </row>
    <row r="100" spans="1:23" ht="11.25">
      <c r="A100" s="398">
        <v>95</v>
      </c>
      <c r="B100" s="420" t="s">
        <v>4584</v>
      </c>
      <c r="C100" s="409" t="s">
        <v>4575</v>
      </c>
      <c r="D100" s="419">
        <v>7000000</v>
      </c>
      <c r="E100" s="411" t="s">
        <v>4576</v>
      </c>
      <c r="F100" s="390"/>
      <c r="G100" s="390"/>
      <c r="H100" s="390"/>
      <c r="I100" s="390"/>
      <c r="J100" s="390"/>
      <c r="K100" s="390"/>
      <c r="L100" s="390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390"/>
    </row>
    <row r="101" spans="1:23" ht="11.25">
      <c r="A101" s="398">
        <v>96</v>
      </c>
      <c r="B101" s="420" t="s">
        <v>4585</v>
      </c>
      <c r="C101" s="409" t="s">
        <v>4483</v>
      </c>
      <c r="D101" s="419">
        <v>7000000</v>
      </c>
      <c r="E101" s="411" t="s">
        <v>4576</v>
      </c>
      <c r="F101" s="390"/>
      <c r="G101" s="390"/>
      <c r="H101" s="390"/>
      <c r="I101" s="390"/>
      <c r="J101" s="390"/>
      <c r="K101" s="390"/>
      <c r="L101" s="390"/>
      <c r="M101" s="390"/>
      <c r="N101" s="390"/>
      <c r="O101" s="390"/>
      <c r="P101" s="390"/>
      <c r="Q101" s="390"/>
      <c r="R101" s="390"/>
      <c r="S101" s="390"/>
      <c r="T101" s="390"/>
      <c r="U101" s="390"/>
      <c r="V101" s="390"/>
      <c r="W101" s="390"/>
    </row>
    <row r="102" spans="1:23" ht="11.25">
      <c r="A102" s="398">
        <v>97</v>
      </c>
      <c r="B102" s="420" t="s">
        <v>4586</v>
      </c>
      <c r="C102" s="409" t="s">
        <v>4534</v>
      </c>
      <c r="D102" s="419">
        <v>9280897</v>
      </c>
      <c r="E102" s="411" t="s">
        <v>4576</v>
      </c>
      <c r="F102" s="390"/>
      <c r="G102" s="390"/>
      <c r="H102" s="390"/>
      <c r="I102" s="390"/>
      <c r="J102" s="390"/>
      <c r="K102" s="390"/>
      <c r="L102" s="390"/>
      <c r="M102" s="390"/>
      <c r="N102" s="390"/>
      <c r="O102" s="390"/>
      <c r="P102" s="390"/>
      <c r="Q102" s="390"/>
      <c r="R102" s="390"/>
      <c r="S102" s="390"/>
      <c r="T102" s="390"/>
      <c r="U102" s="390"/>
      <c r="V102" s="390"/>
      <c r="W102" s="390"/>
    </row>
    <row r="103" spans="1:23" ht="11.25">
      <c r="A103" s="398">
        <v>98</v>
      </c>
      <c r="B103" s="420" t="s">
        <v>4587</v>
      </c>
      <c r="C103" s="409" t="s">
        <v>4575</v>
      </c>
      <c r="D103" s="419">
        <v>7000000</v>
      </c>
      <c r="E103" s="411" t="s">
        <v>4576</v>
      </c>
      <c r="F103" s="390"/>
      <c r="G103" s="390"/>
      <c r="H103" s="390"/>
      <c r="I103" s="390"/>
      <c r="J103" s="390"/>
      <c r="K103" s="390"/>
      <c r="L103" s="390"/>
      <c r="M103" s="390"/>
      <c r="N103" s="390"/>
      <c r="O103" s="390"/>
      <c r="P103" s="390"/>
      <c r="Q103" s="390"/>
      <c r="R103" s="390"/>
      <c r="S103" s="390"/>
      <c r="T103" s="390"/>
      <c r="U103" s="390"/>
      <c r="V103" s="390"/>
      <c r="W103" s="390"/>
    </row>
    <row r="104" spans="1:23" ht="11.25">
      <c r="A104" s="398">
        <v>99</v>
      </c>
      <c r="B104" s="420" t="s">
        <v>4588</v>
      </c>
      <c r="C104" s="409" t="s">
        <v>4534</v>
      </c>
      <c r="D104" s="419">
        <v>7139152</v>
      </c>
      <c r="E104" s="411" t="s">
        <v>4576</v>
      </c>
      <c r="F104" s="390"/>
      <c r="G104" s="390"/>
      <c r="H104" s="390"/>
      <c r="I104" s="390"/>
      <c r="J104" s="390"/>
      <c r="K104" s="390"/>
      <c r="L104" s="390"/>
      <c r="M104" s="390"/>
      <c r="N104" s="390"/>
      <c r="O104" s="390"/>
      <c r="P104" s="390"/>
      <c r="Q104" s="390"/>
      <c r="R104" s="390"/>
      <c r="S104" s="390"/>
      <c r="T104" s="390"/>
      <c r="U104" s="390"/>
      <c r="V104" s="390"/>
      <c r="W104" s="390"/>
    </row>
    <row r="105" spans="1:23" ht="11.25">
      <c r="A105" s="398">
        <v>100</v>
      </c>
      <c r="B105" s="421" t="s">
        <v>4589</v>
      </c>
      <c r="C105" s="422" t="s">
        <v>4475</v>
      </c>
      <c r="D105" s="400">
        <v>7500000</v>
      </c>
      <c r="E105" s="423" t="s">
        <v>707</v>
      </c>
      <c r="F105" s="390"/>
      <c r="G105" s="390"/>
      <c r="H105" s="390"/>
      <c r="I105" s="390"/>
      <c r="J105" s="390"/>
      <c r="K105" s="390"/>
      <c r="L105" s="390"/>
      <c r="M105" s="390"/>
      <c r="N105" s="390"/>
      <c r="O105" s="390"/>
      <c r="P105" s="390"/>
      <c r="Q105" s="390"/>
      <c r="R105" s="390"/>
      <c r="S105" s="390"/>
      <c r="T105" s="390"/>
      <c r="U105" s="390"/>
      <c r="V105" s="390"/>
      <c r="W105" s="390"/>
    </row>
    <row r="106" spans="1:23" ht="11.25">
      <c r="A106" s="398">
        <v>101</v>
      </c>
      <c r="B106" s="421" t="s">
        <v>4590</v>
      </c>
      <c r="C106" s="422" t="s">
        <v>4471</v>
      </c>
      <c r="D106" s="400">
        <v>5200000</v>
      </c>
      <c r="E106" s="423" t="s">
        <v>707</v>
      </c>
      <c r="F106" s="390"/>
      <c r="G106" s="390"/>
      <c r="H106" s="390"/>
      <c r="I106" s="390"/>
      <c r="J106" s="390"/>
      <c r="K106" s="390"/>
      <c r="L106" s="390"/>
      <c r="M106" s="390"/>
      <c r="N106" s="390"/>
      <c r="O106" s="390"/>
      <c r="P106" s="390"/>
      <c r="Q106" s="390"/>
      <c r="R106" s="390"/>
      <c r="S106" s="390"/>
      <c r="T106" s="390"/>
      <c r="U106" s="390"/>
      <c r="V106" s="390"/>
      <c r="W106" s="390"/>
    </row>
    <row r="107" spans="1:23" ht="11.25">
      <c r="A107" s="398">
        <v>102</v>
      </c>
      <c r="B107" s="421" t="s">
        <v>4591</v>
      </c>
      <c r="C107" s="422" t="s">
        <v>4475</v>
      </c>
      <c r="D107" s="400">
        <v>4700000</v>
      </c>
      <c r="E107" s="423" t="s">
        <v>707</v>
      </c>
      <c r="F107" s="390"/>
      <c r="G107" s="390"/>
      <c r="H107" s="390"/>
      <c r="I107" s="390"/>
      <c r="J107" s="390"/>
      <c r="K107" s="390"/>
      <c r="L107" s="390"/>
      <c r="M107" s="390"/>
      <c r="N107" s="390"/>
      <c r="O107" s="390"/>
      <c r="P107" s="390"/>
      <c r="Q107" s="390"/>
      <c r="R107" s="390"/>
      <c r="S107" s="390"/>
      <c r="T107" s="390"/>
      <c r="U107" s="390"/>
      <c r="V107" s="390"/>
      <c r="W107" s="390"/>
    </row>
    <row r="108" spans="1:23" ht="11.25">
      <c r="A108" s="398">
        <v>103</v>
      </c>
      <c r="B108" s="421" t="s">
        <v>4592</v>
      </c>
      <c r="C108" s="422" t="s">
        <v>4475</v>
      </c>
      <c r="D108" s="400">
        <v>5050000</v>
      </c>
      <c r="E108" s="423" t="s">
        <v>707</v>
      </c>
      <c r="F108" s="390"/>
      <c r="G108" s="390"/>
      <c r="H108" s="390"/>
      <c r="I108" s="390"/>
      <c r="J108" s="390"/>
      <c r="K108" s="390"/>
      <c r="L108" s="390"/>
      <c r="M108" s="390"/>
      <c r="N108" s="390"/>
      <c r="O108" s="390"/>
      <c r="P108" s="390"/>
      <c r="Q108" s="390"/>
      <c r="R108" s="390"/>
      <c r="S108" s="390"/>
      <c r="T108" s="390"/>
      <c r="U108" s="390"/>
      <c r="V108" s="390"/>
      <c r="W108" s="390"/>
    </row>
    <row r="109" spans="1:23" ht="11.25">
      <c r="A109" s="398">
        <v>104</v>
      </c>
      <c r="B109" s="421" t="s">
        <v>4593</v>
      </c>
      <c r="C109" s="422" t="s">
        <v>4471</v>
      </c>
      <c r="D109" s="400">
        <v>4553000</v>
      </c>
      <c r="E109" s="423" t="s">
        <v>707</v>
      </c>
      <c r="F109" s="390"/>
      <c r="G109" s="390"/>
      <c r="H109" s="390"/>
      <c r="I109" s="390"/>
      <c r="J109" s="390"/>
      <c r="K109" s="390"/>
      <c r="L109" s="390"/>
      <c r="M109" s="390"/>
      <c r="N109" s="390"/>
      <c r="O109" s="390"/>
      <c r="P109" s="390"/>
      <c r="Q109" s="390"/>
      <c r="R109" s="390"/>
      <c r="S109" s="390"/>
      <c r="T109" s="390"/>
      <c r="U109" s="390"/>
      <c r="V109" s="390"/>
      <c r="W109" s="390"/>
    </row>
    <row r="110" spans="1:23" ht="11.25">
      <c r="A110" s="398">
        <v>105</v>
      </c>
      <c r="B110" s="421" t="s">
        <v>4594</v>
      </c>
      <c r="C110" s="422" t="s">
        <v>4475</v>
      </c>
      <c r="D110" s="400">
        <v>4420000</v>
      </c>
      <c r="E110" s="423" t="s">
        <v>707</v>
      </c>
      <c r="F110" s="390"/>
      <c r="G110" s="390"/>
      <c r="H110" s="390"/>
      <c r="I110" s="390"/>
      <c r="J110" s="390"/>
      <c r="K110" s="390"/>
      <c r="L110" s="390"/>
      <c r="M110" s="390"/>
      <c r="N110" s="390"/>
      <c r="O110" s="390"/>
      <c r="P110" s="390"/>
      <c r="Q110" s="390"/>
      <c r="R110" s="390"/>
      <c r="S110" s="390"/>
      <c r="T110" s="390"/>
      <c r="U110" s="390"/>
      <c r="V110" s="390"/>
      <c r="W110" s="390"/>
    </row>
    <row r="111" spans="1:23" ht="11.25">
      <c r="A111" s="398">
        <v>106</v>
      </c>
      <c r="B111" s="421" t="s">
        <v>4595</v>
      </c>
      <c r="C111" s="422" t="s">
        <v>4471</v>
      </c>
      <c r="D111" s="400">
        <v>6746000</v>
      </c>
      <c r="E111" s="423" t="s">
        <v>707</v>
      </c>
      <c r="F111" s="390"/>
      <c r="G111" s="390"/>
      <c r="H111" s="390"/>
      <c r="I111" s="390"/>
      <c r="J111" s="390"/>
      <c r="K111" s="390"/>
      <c r="L111" s="390"/>
      <c r="M111" s="390"/>
      <c r="N111" s="390"/>
      <c r="O111" s="390"/>
      <c r="P111" s="390"/>
      <c r="Q111" s="390"/>
      <c r="R111" s="390"/>
      <c r="S111" s="390"/>
      <c r="T111" s="390"/>
      <c r="U111" s="390"/>
      <c r="V111" s="390"/>
      <c r="W111" s="390"/>
    </row>
    <row r="112" spans="1:23" ht="11.25">
      <c r="A112" s="398">
        <v>107</v>
      </c>
      <c r="B112" s="421" t="s">
        <v>4596</v>
      </c>
      <c r="C112" s="422" t="s">
        <v>4475</v>
      </c>
      <c r="D112" s="400">
        <v>4150000</v>
      </c>
      <c r="E112" s="423" t="s">
        <v>707</v>
      </c>
      <c r="F112" s="390"/>
      <c r="G112" s="390"/>
      <c r="H112" s="390"/>
      <c r="I112" s="390"/>
      <c r="J112" s="390"/>
      <c r="K112" s="390"/>
      <c r="L112" s="390"/>
      <c r="M112" s="390"/>
      <c r="N112" s="390"/>
      <c r="O112" s="390"/>
      <c r="P112" s="390"/>
      <c r="Q112" s="390"/>
      <c r="R112" s="390"/>
      <c r="S112" s="390"/>
      <c r="T112" s="390"/>
      <c r="U112" s="390"/>
      <c r="V112" s="390"/>
      <c r="W112" s="390"/>
    </row>
    <row r="113" spans="1:23" ht="11.25">
      <c r="A113" s="398">
        <v>108</v>
      </c>
      <c r="B113" s="421" t="s">
        <v>4597</v>
      </c>
      <c r="C113" s="422" t="s">
        <v>4471</v>
      </c>
      <c r="D113" s="400">
        <v>7389633</v>
      </c>
      <c r="E113" s="423" t="s">
        <v>707</v>
      </c>
      <c r="F113" s="390"/>
      <c r="G113" s="390"/>
      <c r="H113" s="390"/>
      <c r="I113" s="390"/>
      <c r="J113" s="390"/>
      <c r="K113" s="390"/>
      <c r="L113" s="390"/>
      <c r="M113" s="390"/>
      <c r="N113" s="390"/>
      <c r="O113" s="390"/>
      <c r="P113" s="390"/>
      <c r="Q113" s="390"/>
      <c r="R113" s="390"/>
      <c r="S113" s="390"/>
      <c r="T113" s="390"/>
      <c r="U113" s="390"/>
      <c r="V113" s="390"/>
      <c r="W113" s="390"/>
    </row>
    <row r="114" spans="1:23" ht="11.25">
      <c r="A114" s="398">
        <v>109</v>
      </c>
      <c r="B114" s="421" t="s">
        <v>4598</v>
      </c>
      <c r="C114" s="422" t="s">
        <v>4475</v>
      </c>
      <c r="D114" s="400">
        <v>4845600</v>
      </c>
      <c r="E114" s="423" t="s">
        <v>707</v>
      </c>
      <c r="F114" s="390"/>
      <c r="G114" s="390"/>
      <c r="H114" s="390"/>
      <c r="I114" s="390"/>
      <c r="J114" s="390"/>
      <c r="K114" s="390"/>
      <c r="L114" s="390"/>
      <c r="M114" s="390"/>
      <c r="N114" s="390"/>
      <c r="O114" s="390"/>
      <c r="P114" s="390"/>
      <c r="Q114" s="390"/>
      <c r="R114" s="390"/>
      <c r="S114" s="390"/>
      <c r="T114" s="390"/>
      <c r="U114" s="390"/>
      <c r="V114" s="390"/>
      <c r="W114" s="390"/>
    </row>
    <row r="115" spans="1:23" ht="11.25">
      <c r="A115" s="398">
        <v>110</v>
      </c>
      <c r="B115" s="421" t="s">
        <v>4599</v>
      </c>
      <c r="C115" s="422" t="s">
        <v>4475</v>
      </c>
      <c r="D115" s="400">
        <v>4100000</v>
      </c>
      <c r="E115" s="423" t="s">
        <v>707</v>
      </c>
      <c r="F115" s="390"/>
      <c r="G115" s="390"/>
      <c r="H115" s="390"/>
      <c r="I115" s="390"/>
      <c r="J115" s="390"/>
      <c r="K115" s="390"/>
      <c r="L115" s="390"/>
      <c r="M115" s="390"/>
      <c r="N115" s="390"/>
      <c r="O115" s="390"/>
      <c r="P115" s="390"/>
      <c r="Q115" s="390"/>
      <c r="R115" s="390"/>
      <c r="S115" s="390"/>
      <c r="T115" s="390"/>
      <c r="U115" s="390"/>
      <c r="V115" s="390"/>
      <c r="W115" s="390"/>
    </row>
    <row r="116" spans="1:23" ht="11.25">
      <c r="A116" s="398">
        <v>111</v>
      </c>
      <c r="B116" s="421" t="s">
        <v>4600</v>
      </c>
      <c r="C116" s="422" t="s">
        <v>4471</v>
      </c>
      <c r="D116" s="400">
        <v>6921767</v>
      </c>
      <c r="E116" s="423" t="s">
        <v>707</v>
      </c>
      <c r="F116" s="390"/>
      <c r="G116" s="390"/>
      <c r="H116" s="390"/>
      <c r="I116" s="390"/>
      <c r="J116" s="390"/>
      <c r="K116" s="390"/>
      <c r="L116" s="390"/>
      <c r="M116" s="390"/>
      <c r="N116" s="390"/>
      <c r="O116" s="390"/>
      <c r="P116" s="390"/>
      <c r="Q116" s="390"/>
      <c r="R116" s="390"/>
      <c r="S116" s="390"/>
      <c r="T116" s="390"/>
      <c r="U116" s="390"/>
      <c r="V116" s="390"/>
      <c r="W116" s="390"/>
    </row>
    <row r="117" spans="1:23" ht="11.25">
      <c r="A117" s="398">
        <v>112</v>
      </c>
      <c r="B117" s="421" t="s">
        <v>4601</v>
      </c>
      <c r="C117" s="422" t="s">
        <v>4475</v>
      </c>
      <c r="D117" s="400">
        <v>5000000</v>
      </c>
      <c r="E117" s="423" t="s">
        <v>707</v>
      </c>
      <c r="F117" s="390"/>
      <c r="G117" s="390"/>
      <c r="H117" s="390"/>
      <c r="I117" s="390"/>
      <c r="J117" s="390"/>
      <c r="K117" s="390"/>
      <c r="L117" s="390"/>
      <c r="M117" s="390"/>
      <c r="N117" s="390"/>
      <c r="O117" s="390"/>
      <c r="P117" s="390"/>
      <c r="Q117" s="390"/>
      <c r="R117" s="390"/>
      <c r="S117" s="390"/>
      <c r="T117" s="390"/>
      <c r="U117" s="390"/>
      <c r="V117" s="390"/>
      <c r="W117" s="390"/>
    </row>
    <row r="118" spans="1:23" ht="11.25">
      <c r="A118" s="398">
        <v>113</v>
      </c>
      <c r="B118" s="421" t="s">
        <v>4602</v>
      </c>
      <c r="C118" s="422" t="s">
        <v>4471</v>
      </c>
      <c r="D118" s="400">
        <v>7425440</v>
      </c>
      <c r="E118" s="423" t="s">
        <v>707</v>
      </c>
      <c r="F118" s="390"/>
      <c r="G118" s="390"/>
      <c r="H118" s="390"/>
      <c r="I118" s="390"/>
      <c r="J118" s="390"/>
      <c r="K118" s="390"/>
      <c r="L118" s="390"/>
      <c r="M118" s="390"/>
      <c r="N118" s="390"/>
      <c r="O118" s="390"/>
      <c r="P118" s="390"/>
      <c r="Q118" s="390"/>
      <c r="R118" s="390"/>
      <c r="S118" s="390"/>
      <c r="T118" s="390"/>
      <c r="U118" s="390"/>
      <c r="V118" s="390"/>
      <c r="W118" s="390"/>
    </row>
    <row r="119" spans="1:23" ht="11.25">
      <c r="A119" s="398">
        <v>114</v>
      </c>
      <c r="B119" s="421" t="s">
        <v>4603</v>
      </c>
      <c r="C119" s="422" t="s">
        <v>4475</v>
      </c>
      <c r="D119" s="400">
        <v>4350000</v>
      </c>
      <c r="E119" s="423" t="s">
        <v>707</v>
      </c>
      <c r="F119" s="390"/>
      <c r="G119" s="390"/>
      <c r="H119" s="390"/>
      <c r="I119" s="390"/>
      <c r="J119" s="390"/>
      <c r="K119" s="390"/>
      <c r="L119" s="390"/>
      <c r="M119" s="390"/>
      <c r="N119" s="390"/>
      <c r="O119" s="390"/>
      <c r="P119" s="390"/>
      <c r="Q119" s="390"/>
      <c r="R119" s="390"/>
      <c r="S119" s="390"/>
      <c r="T119" s="390"/>
      <c r="U119" s="390"/>
      <c r="V119" s="390"/>
      <c r="W119" s="390"/>
    </row>
    <row r="120" spans="1:23" ht="11.25">
      <c r="A120" s="398">
        <v>115</v>
      </c>
      <c r="B120" s="424" t="s">
        <v>4604</v>
      </c>
      <c r="C120" s="422" t="s">
        <v>4475</v>
      </c>
      <c r="D120" s="425">
        <v>4675000</v>
      </c>
      <c r="E120" s="423" t="s">
        <v>4333</v>
      </c>
      <c r="F120" s="390"/>
      <c r="G120" s="390"/>
      <c r="H120" s="390"/>
      <c r="I120" s="390"/>
      <c r="J120" s="390"/>
      <c r="K120" s="390"/>
      <c r="L120" s="390"/>
      <c r="M120" s="390"/>
      <c r="N120" s="390"/>
      <c r="O120" s="390"/>
      <c r="P120" s="390"/>
      <c r="Q120" s="390"/>
      <c r="R120" s="390"/>
      <c r="S120" s="390"/>
      <c r="T120" s="390"/>
      <c r="U120" s="390"/>
      <c r="V120" s="390"/>
      <c r="W120" s="390"/>
    </row>
    <row r="121" spans="1:23" ht="11.25">
      <c r="A121" s="398">
        <v>116</v>
      </c>
      <c r="B121" s="424" t="s">
        <v>4605</v>
      </c>
      <c r="C121" s="422" t="s">
        <v>4475</v>
      </c>
      <c r="D121" s="425">
        <v>6970000</v>
      </c>
      <c r="E121" s="423" t="s">
        <v>4333</v>
      </c>
      <c r="F121" s="390"/>
      <c r="G121" s="390"/>
      <c r="H121" s="390"/>
      <c r="I121" s="390"/>
      <c r="J121" s="390"/>
      <c r="K121" s="390"/>
      <c r="L121" s="390"/>
      <c r="M121" s="390"/>
      <c r="N121" s="390"/>
      <c r="O121" s="390"/>
      <c r="P121" s="390"/>
      <c r="Q121" s="390"/>
      <c r="R121" s="390"/>
      <c r="S121" s="390"/>
      <c r="T121" s="390"/>
      <c r="U121" s="390"/>
      <c r="V121" s="390"/>
      <c r="W121" s="390"/>
    </row>
    <row r="122" spans="1:23" ht="11.25">
      <c r="A122" s="398">
        <v>117</v>
      </c>
      <c r="B122" s="424" t="s">
        <v>4606</v>
      </c>
      <c r="C122" s="422" t="s">
        <v>4475</v>
      </c>
      <c r="D122" s="425">
        <v>7074500</v>
      </c>
      <c r="E122" s="423" t="s">
        <v>4333</v>
      </c>
      <c r="F122" s="390"/>
      <c r="G122" s="390"/>
      <c r="H122" s="390"/>
      <c r="I122" s="390"/>
      <c r="J122" s="390"/>
      <c r="K122" s="390"/>
      <c r="L122" s="390"/>
      <c r="M122" s="390"/>
      <c r="N122" s="390"/>
      <c r="O122" s="390"/>
      <c r="P122" s="390"/>
      <c r="Q122" s="390"/>
      <c r="R122" s="390"/>
      <c r="S122" s="390"/>
      <c r="T122" s="390"/>
      <c r="U122" s="390"/>
      <c r="V122" s="390"/>
      <c r="W122" s="390"/>
    </row>
    <row r="123" spans="1:23" ht="11.25">
      <c r="A123" s="398">
        <v>118</v>
      </c>
      <c r="B123" s="424" t="s">
        <v>4607</v>
      </c>
      <c r="C123" s="422" t="s">
        <v>4475</v>
      </c>
      <c r="D123" s="425">
        <v>5900000</v>
      </c>
      <c r="E123" s="423" t="s">
        <v>4333</v>
      </c>
      <c r="F123" s="390"/>
      <c r="G123" s="390"/>
      <c r="H123" s="390"/>
      <c r="I123" s="390"/>
      <c r="J123" s="390"/>
      <c r="K123" s="390"/>
      <c r="L123" s="390"/>
      <c r="M123" s="390"/>
      <c r="N123" s="390"/>
      <c r="O123" s="390"/>
      <c r="P123" s="390"/>
      <c r="Q123" s="390"/>
      <c r="R123" s="390"/>
      <c r="S123" s="390"/>
      <c r="T123" s="390"/>
      <c r="U123" s="390"/>
      <c r="V123" s="390"/>
      <c r="W123" s="390"/>
    </row>
    <row r="124" spans="1:23" ht="11.25">
      <c r="A124" s="398">
        <v>119</v>
      </c>
      <c r="B124" s="424" t="s">
        <v>4608</v>
      </c>
      <c r="C124" s="422" t="s">
        <v>4475</v>
      </c>
      <c r="D124" s="425">
        <v>6462250</v>
      </c>
      <c r="E124" s="423" t="s">
        <v>4333</v>
      </c>
      <c r="F124" s="390"/>
      <c r="G124" s="390"/>
      <c r="H124" s="390"/>
      <c r="I124" s="390"/>
      <c r="J124" s="390"/>
      <c r="K124" s="390"/>
      <c r="L124" s="390"/>
      <c r="M124" s="390"/>
      <c r="N124" s="390"/>
      <c r="O124" s="390"/>
      <c r="P124" s="390"/>
      <c r="Q124" s="390"/>
      <c r="R124" s="390"/>
      <c r="S124" s="390"/>
      <c r="T124" s="390"/>
      <c r="U124" s="390"/>
      <c r="V124" s="390"/>
      <c r="W124" s="390"/>
    </row>
    <row r="125" spans="1:23" ht="11.25">
      <c r="A125" s="398">
        <v>120</v>
      </c>
      <c r="B125" s="424" t="s">
        <v>4609</v>
      </c>
      <c r="C125" s="422" t="s">
        <v>4475</v>
      </c>
      <c r="D125" s="425">
        <v>8202500</v>
      </c>
      <c r="E125" s="423" t="s">
        <v>4333</v>
      </c>
      <c r="F125" s="390"/>
      <c r="G125" s="390"/>
      <c r="H125" s="390"/>
      <c r="I125" s="390"/>
      <c r="J125" s="390"/>
      <c r="K125" s="390"/>
      <c r="L125" s="390"/>
      <c r="M125" s="390"/>
      <c r="N125" s="390"/>
      <c r="O125" s="390"/>
      <c r="P125" s="390"/>
      <c r="Q125" s="390"/>
      <c r="R125" s="390"/>
      <c r="S125" s="390"/>
      <c r="T125" s="390"/>
      <c r="U125" s="390"/>
      <c r="V125" s="390"/>
      <c r="W125" s="390"/>
    </row>
    <row r="126" spans="1:23" ht="11.25">
      <c r="A126" s="398">
        <v>121</v>
      </c>
      <c r="B126" s="424" t="s">
        <v>4610</v>
      </c>
      <c r="C126" s="422" t="s">
        <v>4475</v>
      </c>
      <c r="D126" s="425">
        <v>6725000</v>
      </c>
      <c r="E126" s="423" t="s">
        <v>4333</v>
      </c>
      <c r="F126" s="390"/>
      <c r="G126" s="390"/>
      <c r="H126" s="390"/>
      <c r="I126" s="390"/>
      <c r="J126" s="390"/>
      <c r="K126" s="390"/>
      <c r="L126" s="390"/>
      <c r="M126" s="390"/>
      <c r="N126" s="390"/>
      <c r="O126" s="390"/>
      <c r="P126" s="390"/>
      <c r="Q126" s="390"/>
      <c r="R126" s="390"/>
      <c r="S126" s="390"/>
      <c r="T126" s="390"/>
      <c r="U126" s="390"/>
      <c r="V126" s="390"/>
      <c r="W126" s="390"/>
    </row>
    <row r="127" spans="1:23" ht="11.25">
      <c r="A127" s="398">
        <v>122</v>
      </c>
      <c r="B127" s="424" t="s">
        <v>4611</v>
      </c>
      <c r="C127" s="422" t="s">
        <v>4475</v>
      </c>
      <c r="D127" s="425">
        <v>7830000</v>
      </c>
      <c r="E127" s="423" t="s">
        <v>4333</v>
      </c>
      <c r="F127" s="390"/>
      <c r="G127" s="390"/>
      <c r="H127" s="390"/>
      <c r="I127" s="390"/>
      <c r="J127" s="390"/>
      <c r="K127" s="390"/>
      <c r="L127" s="390"/>
      <c r="M127" s="390"/>
      <c r="N127" s="390"/>
      <c r="O127" s="390"/>
      <c r="P127" s="390"/>
      <c r="Q127" s="390"/>
      <c r="R127" s="390"/>
      <c r="S127" s="390"/>
      <c r="T127" s="390"/>
      <c r="U127" s="390"/>
      <c r="V127" s="390"/>
      <c r="W127" s="390"/>
    </row>
    <row r="128" spans="1:23" ht="11.25">
      <c r="A128" s="398">
        <v>123</v>
      </c>
      <c r="B128" s="424" t="s">
        <v>4612</v>
      </c>
      <c r="C128" s="422" t="s">
        <v>4471</v>
      </c>
      <c r="D128" s="425">
        <v>9180000</v>
      </c>
      <c r="E128" s="423" t="s">
        <v>4333</v>
      </c>
      <c r="F128" s="390"/>
      <c r="G128" s="390"/>
      <c r="H128" s="390"/>
      <c r="I128" s="390"/>
      <c r="J128" s="390"/>
      <c r="K128" s="390"/>
      <c r="L128" s="390"/>
      <c r="M128" s="390"/>
      <c r="N128" s="390"/>
      <c r="O128" s="390"/>
      <c r="P128" s="390"/>
      <c r="Q128" s="390"/>
      <c r="R128" s="390"/>
      <c r="S128" s="390"/>
      <c r="T128" s="390"/>
      <c r="U128" s="390"/>
      <c r="V128" s="390"/>
      <c r="W128" s="390"/>
    </row>
    <row r="129" spans="1:23" ht="11.25">
      <c r="A129" s="398">
        <v>124</v>
      </c>
      <c r="B129" s="424" t="s">
        <v>4613</v>
      </c>
      <c r="C129" s="422" t="s">
        <v>4475</v>
      </c>
      <c r="D129" s="425">
        <v>6970000</v>
      </c>
      <c r="E129" s="423" t="s">
        <v>4333</v>
      </c>
      <c r="F129" s="390"/>
      <c r="G129" s="390"/>
      <c r="H129" s="390"/>
      <c r="I129" s="390"/>
      <c r="J129" s="390"/>
      <c r="K129" s="390"/>
      <c r="L129" s="390"/>
      <c r="M129" s="390"/>
      <c r="N129" s="390"/>
      <c r="O129" s="390"/>
      <c r="P129" s="390"/>
      <c r="Q129" s="390"/>
      <c r="R129" s="390"/>
      <c r="S129" s="390"/>
      <c r="T129" s="390"/>
      <c r="U129" s="390"/>
      <c r="V129" s="390"/>
      <c r="W129" s="390"/>
    </row>
    <row r="130" spans="1:23" ht="11.25">
      <c r="A130" s="398">
        <v>125</v>
      </c>
      <c r="B130" s="424" t="s">
        <v>4614</v>
      </c>
      <c r="C130" s="422" t="s">
        <v>4471</v>
      </c>
      <c r="D130" s="425">
        <v>7607500</v>
      </c>
      <c r="E130" s="423" t="s">
        <v>4333</v>
      </c>
      <c r="F130" s="390"/>
      <c r="G130" s="390"/>
      <c r="H130" s="390"/>
      <c r="I130" s="390"/>
      <c r="J130" s="390"/>
      <c r="K130" s="390"/>
      <c r="L130" s="390"/>
      <c r="M130" s="390"/>
      <c r="N130" s="390"/>
      <c r="O130" s="390"/>
      <c r="P130" s="390"/>
      <c r="Q130" s="390"/>
      <c r="R130" s="390"/>
      <c r="S130" s="390"/>
      <c r="T130" s="390"/>
      <c r="U130" s="390"/>
      <c r="V130" s="390"/>
      <c r="W130" s="390"/>
    </row>
    <row r="131" spans="1:23" ht="28.5" customHeight="1">
      <c r="A131" s="390"/>
      <c r="B131" s="426"/>
      <c r="C131" s="390"/>
      <c r="D131" s="427"/>
      <c r="E131" s="428"/>
      <c r="F131" s="390"/>
      <c r="G131" s="390"/>
      <c r="H131" s="390"/>
      <c r="I131" s="390"/>
      <c r="J131" s="390"/>
      <c r="K131" s="390"/>
      <c r="L131" s="390"/>
      <c r="M131" s="390"/>
      <c r="N131" s="390"/>
      <c r="O131" s="390"/>
      <c r="P131" s="390"/>
      <c r="Q131" s="390"/>
      <c r="R131" s="390"/>
      <c r="S131" s="390"/>
      <c r="T131" s="390"/>
      <c r="U131" s="390"/>
      <c r="V131" s="390"/>
      <c r="W131" s="390"/>
    </row>
    <row r="132" spans="1:23" ht="28.5" customHeight="1">
      <c r="A132" s="390"/>
      <c r="B132" s="426"/>
      <c r="C132" s="390"/>
      <c r="D132" s="427"/>
      <c r="E132" s="428"/>
      <c r="F132" s="390"/>
      <c r="G132" s="390"/>
      <c r="H132" s="390"/>
      <c r="I132" s="390"/>
      <c r="J132" s="390"/>
      <c r="K132" s="390"/>
      <c r="L132" s="390"/>
      <c r="M132" s="390"/>
      <c r="N132" s="390"/>
      <c r="O132" s="390"/>
      <c r="P132" s="390"/>
      <c r="Q132" s="390"/>
      <c r="R132" s="390"/>
      <c r="S132" s="390"/>
      <c r="T132" s="390"/>
      <c r="U132" s="390"/>
      <c r="V132" s="390"/>
      <c r="W132" s="390"/>
    </row>
    <row r="133" spans="1:23" ht="28.5" customHeight="1">
      <c r="A133" s="390"/>
      <c r="B133" s="426"/>
      <c r="C133" s="390"/>
      <c r="D133" s="427"/>
      <c r="E133" s="428"/>
      <c r="F133" s="390"/>
      <c r="G133" s="390"/>
      <c r="H133" s="390"/>
      <c r="I133" s="390"/>
      <c r="J133" s="390"/>
      <c r="K133" s="390"/>
      <c r="L133" s="390"/>
      <c r="M133" s="390"/>
      <c r="N133" s="390"/>
      <c r="O133" s="390"/>
      <c r="P133" s="390"/>
      <c r="Q133" s="390"/>
      <c r="R133" s="390"/>
      <c r="S133" s="390"/>
      <c r="T133" s="390"/>
      <c r="U133" s="390"/>
      <c r="V133" s="390"/>
      <c r="W133" s="390"/>
    </row>
    <row r="134" spans="1:23" ht="28.5" customHeight="1">
      <c r="A134" s="390"/>
      <c r="B134" s="426"/>
      <c r="C134" s="390"/>
      <c r="D134" s="427"/>
      <c r="E134" s="428"/>
      <c r="F134" s="390"/>
      <c r="G134" s="390"/>
      <c r="H134" s="390"/>
      <c r="I134" s="390"/>
      <c r="J134" s="390"/>
      <c r="K134" s="390"/>
      <c r="L134" s="390"/>
      <c r="M134" s="390"/>
      <c r="N134" s="390"/>
      <c r="O134" s="390"/>
      <c r="P134" s="390"/>
      <c r="Q134" s="390"/>
      <c r="R134" s="390"/>
      <c r="S134" s="390"/>
      <c r="T134" s="390"/>
      <c r="U134" s="390"/>
      <c r="V134" s="390"/>
      <c r="W134" s="390"/>
    </row>
    <row r="135" spans="1:23" ht="28.5" customHeight="1">
      <c r="A135" s="390"/>
      <c r="B135" s="426"/>
      <c r="C135" s="390"/>
      <c r="D135" s="427"/>
      <c r="E135" s="428"/>
      <c r="F135" s="390"/>
      <c r="G135" s="390"/>
      <c r="H135" s="390"/>
      <c r="I135" s="390"/>
      <c r="J135" s="390"/>
      <c r="K135" s="390"/>
      <c r="L135" s="390"/>
      <c r="M135" s="390"/>
      <c r="N135" s="390"/>
      <c r="O135" s="390"/>
      <c r="P135" s="390"/>
      <c r="Q135" s="390"/>
      <c r="R135" s="390"/>
      <c r="S135" s="390"/>
      <c r="T135" s="390"/>
      <c r="U135" s="390"/>
      <c r="V135" s="390"/>
      <c r="W135" s="390"/>
    </row>
    <row r="136" spans="1:23" ht="28.5" customHeight="1">
      <c r="A136" s="390"/>
      <c r="B136" s="426"/>
      <c r="C136" s="390"/>
      <c r="D136" s="427"/>
      <c r="E136" s="428"/>
      <c r="F136" s="390"/>
      <c r="G136" s="390"/>
      <c r="H136" s="390"/>
      <c r="I136" s="390"/>
      <c r="J136" s="390"/>
      <c r="K136" s="390"/>
      <c r="L136" s="390"/>
      <c r="M136" s="390"/>
      <c r="N136" s="390"/>
      <c r="O136" s="390"/>
      <c r="P136" s="390"/>
      <c r="Q136" s="390"/>
      <c r="R136" s="390"/>
      <c r="S136" s="390"/>
      <c r="T136" s="390"/>
      <c r="U136" s="390"/>
      <c r="V136" s="390"/>
      <c r="W136" s="390"/>
    </row>
    <row r="137" spans="1:23" ht="28.5" customHeight="1">
      <c r="A137" s="390"/>
      <c r="B137" s="426"/>
      <c r="C137" s="390"/>
      <c r="D137" s="427"/>
      <c r="E137" s="428"/>
      <c r="F137" s="390"/>
      <c r="G137" s="390"/>
      <c r="H137" s="390"/>
      <c r="I137" s="390"/>
      <c r="J137" s="390"/>
      <c r="K137" s="390"/>
      <c r="L137" s="390"/>
      <c r="M137" s="390"/>
      <c r="N137" s="390"/>
      <c r="O137" s="390"/>
      <c r="P137" s="390"/>
      <c r="Q137" s="390"/>
      <c r="R137" s="390"/>
      <c r="S137" s="390"/>
      <c r="T137" s="390"/>
      <c r="U137" s="390"/>
      <c r="V137" s="390"/>
      <c r="W137" s="390"/>
    </row>
    <row r="138" spans="1:23" ht="28.5" customHeight="1">
      <c r="A138" s="390"/>
      <c r="B138" s="426"/>
      <c r="C138" s="390"/>
      <c r="D138" s="427"/>
      <c r="E138" s="428"/>
      <c r="F138" s="390"/>
      <c r="G138" s="390"/>
      <c r="H138" s="390"/>
      <c r="I138" s="390"/>
      <c r="J138" s="390"/>
      <c r="K138" s="390"/>
      <c r="L138" s="390"/>
      <c r="M138" s="390"/>
      <c r="N138" s="390"/>
      <c r="O138" s="390"/>
      <c r="P138" s="390"/>
      <c r="Q138" s="390"/>
      <c r="R138" s="390"/>
      <c r="S138" s="390"/>
      <c r="T138" s="390"/>
      <c r="U138" s="390"/>
      <c r="V138" s="390"/>
      <c r="W138" s="390"/>
    </row>
    <row r="139" spans="1:23" ht="28.5" customHeight="1">
      <c r="A139" s="390"/>
      <c r="B139" s="426"/>
      <c r="C139" s="390"/>
      <c r="D139" s="427"/>
      <c r="E139" s="428"/>
      <c r="F139" s="390"/>
      <c r="G139" s="390"/>
      <c r="H139" s="390"/>
      <c r="I139" s="390"/>
      <c r="J139" s="390"/>
      <c r="K139" s="390"/>
      <c r="L139" s="390"/>
      <c r="M139" s="390"/>
      <c r="N139" s="390"/>
      <c r="O139" s="390"/>
      <c r="P139" s="390"/>
      <c r="Q139" s="390"/>
      <c r="R139" s="390"/>
      <c r="S139" s="390"/>
      <c r="T139" s="390"/>
      <c r="U139" s="390"/>
      <c r="V139" s="390"/>
      <c r="W139" s="390"/>
    </row>
    <row r="140" spans="1:23" ht="28.5" customHeight="1">
      <c r="A140" s="390"/>
      <c r="B140" s="426"/>
      <c r="C140" s="390"/>
      <c r="D140" s="427"/>
      <c r="E140" s="428"/>
      <c r="F140" s="390"/>
      <c r="G140" s="390"/>
      <c r="H140" s="390"/>
      <c r="I140" s="390"/>
      <c r="J140" s="390"/>
      <c r="K140" s="390"/>
      <c r="L140" s="390"/>
      <c r="M140" s="390"/>
      <c r="N140" s="390"/>
      <c r="O140" s="390"/>
      <c r="P140" s="390"/>
      <c r="Q140" s="390"/>
      <c r="R140" s="390"/>
      <c r="S140" s="390"/>
      <c r="T140" s="390"/>
      <c r="U140" s="390"/>
      <c r="V140" s="390"/>
      <c r="W140" s="390"/>
    </row>
    <row r="141" spans="1:23" ht="28.5" customHeight="1">
      <c r="A141" s="390"/>
      <c r="B141" s="426"/>
      <c r="C141" s="390"/>
      <c r="D141" s="427"/>
      <c r="E141" s="428"/>
      <c r="F141" s="390"/>
      <c r="G141" s="390"/>
      <c r="H141" s="390"/>
      <c r="I141" s="390"/>
      <c r="J141" s="390"/>
      <c r="K141" s="390"/>
      <c r="L141" s="390"/>
      <c r="M141" s="390"/>
      <c r="N141" s="390"/>
      <c r="O141" s="390"/>
      <c r="P141" s="390"/>
      <c r="Q141" s="390"/>
      <c r="R141" s="390"/>
      <c r="S141" s="390"/>
      <c r="T141" s="390"/>
      <c r="U141" s="390"/>
      <c r="V141" s="390"/>
      <c r="W141" s="390"/>
    </row>
    <row r="142" spans="1:23" ht="28.5" customHeight="1">
      <c r="A142" s="390"/>
      <c r="B142" s="426"/>
      <c r="C142" s="390"/>
      <c r="D142" s="427"/>
      <c r="E142" s="428"/>
      <c r="F142" s="390"/>
      <c r="G142" s="390"/>
      <c r="H142" s="390"/>
      <c r="I142" s="390"/>
      <c r="J142" s="390"/>
      <c r="K142" s="390"/>
      <c r="L142" s="390"/>
      <c r="M142" s="390"/>
      <c r="N142" s="390"/>
      <c r="O142" s="390"/>
      <c r="P142" s="390"/>
      <c r="Q142" s="390"/>
      <c r="R142" s="390"/>
      <c r="S142" s="390"/>
      <c r="T142" s="390"/>
      <c r="U142" s="390"/>
      <c r="V142" s="390"/>
      <c r="W142" s="390"/>
    </row>
    <row r="143" spans="1:23" ht="28.5" customHeight="1">
      <c r="A143" s="390"/>
      <c r="B143" s="426"/>
      <c r="C143" s="390"/>
      <c r="D143" s="427"/>
      <c r="E143" s="428"/>
      <c r="F143" s="390"/>
      <c r="G143" s="390"/>
      <c r="H143" s="390"/>
      <c r="I143" s="390"/>
      <c r="J143" s="390"/>
      <c r="K143" s="390"/>
      <c r="L143" s="390"/>
      <c r="M143" s="390"/>
      <c r="N143" s="390"/>
      <c r="O143" s="390"/>
      <c r="P143" s="390"/>
      <c r="Q143" s="390"/>
      <c r="R143" s="390"/>
      <c r="S143" s="390"/>
      <c r="T143" s="390"/>
      <c r="U143" s="390"/>
      <c r="V143" s="390"/>
      <c r="W143" s="390"/>
    </row>
    <row r="144" spans="1:23" ht="28.5" customHeight="1">
      <c r="A144" s="390"/>
      <c r="B144" s="426"/>
      <c r="C144" s="390"/>
      <c r="D144" s="427"/>
      <c r="E144" s="428"/>
      <c r="F144" s="390"/>
      <c r="G144" s="390"/>
      <c r="H144" s="390"/>
      <c r="I144" s="390"/>
      <c r="J144" s="390"/>
      <c r="K144" s="390"/>
      <c r="L144" s="390"/>
      <c r="M144" s="390"/>
      <c r="N144" s="390"/>
      <c r="O144" s="390"/>
      <c r="P144" s="390"/>
      <c r="Q144" s="390"/>
      <c r="R144" s="390"/>
      <c r="S144" s="390"/>
      <c r="T144" s="390"/>
      <c r="U144" s="390"/>
      <c r="V144" s="390"/>
      <c r="W144" s="390"/>
    </row>
    <row r="145" spans="1:23" ht="28.5" customHeight="1">
      <c r="A145" s="390"/>
      <c r="B145" s="426"/>
      <c r="C145" s="390"/>
      <c r="D145" s="427"/>
      <c r="E145" s="428"/>
      <c r="F145" s="390"/>
      <c r="G145" s="390"/>
      <c r="H145" s="390"/>
      <c r="I145" s="390"/>
      <c r="J145" s="390"/>
      <c r="K145" s="390"/>
      <c r="L145" s="390"/>
      <c r="M145" s="390"/>
      <c r="N145" s="390"/>
      <c r="O145" s="390"/>
      <c r="P145" s="390"/>
      <c r="Q145" s="390"/>
      <c r="R145" s="390"/>
      <c r="S145" s="390"/>
      <c r="T145" s="390"/>
      <c r="U145" s="390"/>
      <c r="V145" s="390"/>
      <c r="W145" s="390"/>
    </row>
    <row r="146" spans="1:23" ht="28.5" customHeight="1">
      <c r="A146" s="390"/>
      <c r="B146" s="426"/>
      <c r="C146" s="390"/>
      <c r="D146" s="427"/>
      <c r="E146" s="428"/>
      <c r="F146" s="390"/>
      <c r="G146" s="390"/>
      <c r="H146" s="390"/>
      <c r="I146" s="390"/>
      <c r="J146" s="390"/>
      <c r="K146" s="390"/>
      <c r="L146" s="390"/>
      <c r="M146" s="390"/>
      <c r="N146" s="390"/>
      <c r="O146" s="390"/>
      <c r="P146" s="390"/>
      <c r="Q146" s="390"/>
      <c r="R146" s="390"/>
      <c r="S146" s="390"/>
      <c r="T146" s="390"/>
      <c r="U146" s="390"/>
      <c r="V146" s="390"/>
      <c r="W146" s="390"/>
    </row>
    <row r="147" spans="1:23" ht="28.5" customHeight="1">
      <c r="A147" s="390"/>
      <c r="B147" s="426"/>
      <c r="C147" s="390"/>
      <c r="D147" s="427"/>
      <c r="E147" s="428"/>
      <c r="F147" s="390"/>
      <c r="G147" s="390"/>
      <c r="H147" s="390"/>
      <c r="I147" s="390"/>
      <c r="J147" s="390"/>
      <c r="K147" s="390"/>
      <c r="L147" s="390"/>
      <c r="M147" s="390"/>
      <c r="N147" s="390"/>
      <c r="O147" s="390"/>
      <c r="P147" s="390"/>
      <c r="Q147" s="390"/>
      <c r="R147" s="390"/>
      <c r="S147" s="390"/>
      <c r="T147" s="390"/>
      <c r="U147" s="390"/>
      <c r="V147" s="390"/>
      <c r="W147" s="390"/>
    </row>
    <row r="148" spans="1:23" ht="28.5" customHeight="1">
      <c r="A148" s="390"/>
      <c r="B148" s="426"/>
      <c r="C148" s="390"/>
      <c r="D148" s="427"/>
      <c r="E148" s="428"/>
      <c r="F148" s="390"/>
      <c r="G148" s="390"/>
      <c r="H148" s="390"/>
      <c r="I148" s="390"/>
      <c r="J148" s="390"/>
      <c r="K148" s="390"/>
      <c r="L148" s="390"/>
      <c r="M148" s="390"/>
      <c r="N148" s="390"/>
      <c r="O148" s="390"/>
      <c r="P148" s="390"/>
      <c r="Q148" s="390"/>
      <c r="R148" s="390"/>
      <c r="S148" s="390"/>
      <c r="T148" s="390"/>
      <c r="U148" s="390"/>
      <c r="V148" s="390"/>
      <c r="W148" s="390"/>
    </row>
    <row r="149" spans="1:23" ht="28.5" customHeight="1">
      <c r="A149" s="390"/>
      <c r="B149" s="426"/>
      <c r="C149" s="390"/>
      <c r="D149" s="427"/>
      <c r="E149" s="428"/>
      <c r="F149" s="390"/>
      <c r="G149" s="390"/>
      <c r="H149" s="390"/>
      <c r="I149" s="390"/>
      <c r="J149" s="390"/>
      <c r="K149" s="390"/>
      <c r="L149" s="390"/>
      <c r="M149" s="390"/>
      <c r="N149" s="390"/>
      <c r="O149" s="390"/>
      <c r="P149" s="390"/>
      <c r="Q149" s="390"/>
      <c r="R149" s="390"/>
      <c r="S149" s="390"/>
      <c r="T149" s="390"/>
      <c r="U149" s="390"/>
      <c r="V149" s="390"/>
      <c r="W149" s="390"/>
    </row>
    <row r="150" spans="1:23" ht="28.5" customHeight="1">
      <c r="A150" s="390"/>
      <c r="B150" s="426"/>
      <c r="C150" s="390"/>
      <c r="D150" s="427"/>
      <c r="E150" s="428"/>
      <c r="F150" s="390"/>
      <c r="G150" s="390"/>
      <c r="H150" s="390"/>
      <c r="I150" s="390"/>
      <c r="J150" s="390"/>
      <c r="K150" s="390"/>
      <c r="L150" s="390"/>
      <c r="M150" s="390"/>
      <c r="N150" s="390"/>
      <c r="O150" s="390"/>
      <c r="P150" s="390"/>
      <c r="Q150" s="390"/>
      <c r="R150" s="390"/>
      <c r="S150" s="390"/>
      <c r="T150" s="390"/>
      <c r="U150" s="390"/>
      <c r="V150" s="390"/>
      <c r="W150" s="390"/>
    </row>
    <row r="151" spans="1:23" ht="28.5" customHeight="1">
      <c r="A151" s="390"/>
      <c r="B151" s="426"/>
      <c r="C151" s="390"/>
      <c r="D151" s="427"/>
      <c r="E151" s="428"/>
      <c r="F151" s="390"/>
      <c r="G151" s="390"/>
      <c r="H151" s="390"/>
      <c r="I151" s="390"/>
      <c r="J151" s="390"/>
      <c r="K151" s="390"/>
      <c r="L151" s="390"/>
      <c r="M151" s="390"/>
      <c r="N151" s="390"/>
      <c r="O151" s="390"/>
      <c r="P151" s="390"/>
      <c r="Q151" s="390"/>
      <c r="R151" s="390"/>
      <c r="S151" s="390"/>
      <c r="T151" s="390"/>
      <c r="U151" s="390"/>
      <c r="V151" s="390"/>
      <c r="W151" s="390"/>
    </row>
    <row r="152" spans="1:23" ht="28.5" customHeight="1">
      <c r="A152" s="390"/>
      <c r="B152" s="426"/>
      <c r="C152" s="390"/>
      <c r="D152" s="427"/>
      <c r="E152" s="428"/>
      <c r="F152" s="390"/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0"/>
      <c r="W152" s="390"/>
    </row>
    <row r="153" spans="1:23" ht="28.5" customHeight="1">
      <c r="A153" s="390"/>
      <c r="B153" s="426"/>
      <c r="C153" s="390"/>
      <c r="D153" s="427"/>
      <c r="E153" s="428"/>
      <c r="F153" s="390"/>
      <c r="G153" s="390"/>
      <c r="H153" s="390"/>
      <c r="I153" s="390"/>
      <c r="J153" s="390"/>
      <c r="K153" s="390"/>
      <c r="L153" s="390"/>
      <c r="M153" s="390"/>
      <c r="N153" s="390"/>
      <c r="O153" s="390"/>
      <c r="P153" s="390"/>
      <c r="Q153" s="390"/>
      <c r="R153" s="390"/>
      <c r="S153" s="390"/>
      <c r="T153" s="390"/>
      <c r="U153" s="390"/>
      <c r="V153" s="390"/>
      <c r="W153" s="390"/>
    </row>
    <row r="154" spans="1:23" ht="28.5" customHeight="1">
      <c r="A154" s="390"/>
      <c r="B154" s="426"/>
      <c r="C154" s="390"/>
      <c r="D154" s="427"/>
      <c r="E154" s="428"/>
      <c r="F154" s="390"/>
      <c r="G154" s="390"/>
      <c r="H154" s="390"/>
      <c r="I154" s="390"/>
      <c r="J154" s="390"/>
      <c r="K154" s="390"/>
      <c r="L154" s="390"/>
      <c r="M154" s="390"/>
      <c r="N154" s="390"/>
      <c r="O154" s="390"/>
      <c r="P154" s="390"/>
      <c r="Q154" s="390"/>
      <c r="R154" s="390"/>
      <c r="S154" s="390"/>
      <c r="T154" s="390"/>
      <c r="U154" s="390"/>
      <c r="V154" s="390"/>
      <c r="W154" s="390"/>
    </row>
    <row r="155" spans="1:23" ht="28.5" customHeight="1">
      <c r="A155" s="390"/>
      <c r="B155" s="426"/>
      <c r="C155" s="390"/>
      <c r="D155" s="427"/>
      <c r="E155" s="428"/>
      <c r="F155" s="390"/>
      <c r="G155" s="390"/>
      <c r="H155" s="390"/>
      <c r="I155" s="390"/>
      <c r="J155" s="390"/>
      <c r="K155" s="390"/>
      <c r="L155" s="390"/>
      <c r="M155" s="390"/>
      <c r="N155" s="390"/>
      <c r="O155" s="390"/>
      <c r="P155" s="390"/>
      <c r="Q155" s="390"/>
      <c r="R155" s="390"/>
      <c r="S155" s="390"/>
      <c r="T155" s="390"/>
      <c r="U155" s="390"/>
      <c r="V155" s="390"/>
      <c r="W155" s="390"/>
    </row>
    <row r="156" spans="1:23" ht="28.5" customHeight="1">
      <c r="A156" s="390"/>
      <c r="B156" s="426"/>
      <c r="C156" s="390"/>
      <c r="D156" s="427"/>
      <c r="E156" s="428"/>
      <c r="F156" s="390"/>
      <c r="G156" s="390"/>
      <c r="H156" s="390"/>
      <c r="I156" s="390"/>
      <c r="J156" s="390"/>
      <c r="K156" s="390"/>
      <c r="L156" s="390"/>
      <c r="M156" s="390"/>
      <c r="N156" s="390"/>
      <c r="O156" s="390"/>
      <c r="P156" s="390"/>
      <c r="Q156" s="390"/>
      <c r="R156" s="390"/>
      <c r="S156" s="390"/>
      <c r="T156" s="390"/>
      <c r="U156" s="390"/>
      <c r="V156" s="390"/>
      <c r="W156" s="390"/>
    </row>
    <row r="157" spans="1:23" ht="28.5" customHeight="1">
      <c r="A157" s="390"/>
      <c r="B157" s="426"/>
      <c r="C157" s="390"/>
      <c r="D157" s="427"/>
      <c r="E157" s="428"/>
      <c r="F157" s="390"/>
      <c r="G157" s="390"/>
      <c r="H157" s="390"/>
      <c r="I157" s="390"/>
      <c r="J157" s="390"/>
      <c r="K157" s="390"/>
      <c r="L157" s="390"/>
      <c r="M157" s="390"/>
      <c r="N157" s="390"/>
      <c r="O157" s="390"/>
      <c r="P157" s="390"/>
      <c r="Q157" s="390"/>
      <c r="R157" s="390"/>
      <c r="S157" s="390"/>
      <c r="T157" s="390"/>
      <c r="U157" s="390"/>
      <c r="V157" s="390"/>
      <c r="W157" s="390"/>
    </row>
    <row r="158" spans="1:23" ht="28.5" customHeight="1">
      <c r="A158" s="390"/>
      <c r="B158" s="426"/>
      <c r="C158" s="390"/>
      <c r="D158" s="427"/>
      <c r="E158" s="428"/>
      <c r="F158" s="390"/>
      <c r="G158" s="390"/>
      <c r="H158" s="390"/>
      <c r="I158" s="390"/>
      <c r="J158" s="390"/>
      <c r="K158" s="390"/>
      <c r="L158" s="390"/>
      <c r="M158" s="390"/>
      <c r="N158" s="390"/>
      <c r="O158" s="390"/>
      <c r="P158" s="390"/>
      <c r="Q158" s="390"/>
      <c r="R158" s="390"/>
      <c r="S158" s="390"/>
      <c r="T158" s="390"/>
      <c r="U158" s="390"/>
      <c r="V158" s="390"/>
      <c r="W158" s="390"/>
    </row>
    <row r="159" spans="1:23" ht="28.5" customHeight="1">
      <c r="A159" s="390"/>
      <c r="B159" s="426"/>
      <c r="C159" s="390"/>
      <c r="D159" s="427"/>
      <c r="E159" s="428"/>
      <c r="F159" s="390"/>
      <c r="G159" s="390"/>
      <c r="H159" s="390"/>
      <c r="I159" s="390"/>
      <c r="J159" s="390"/>
      <c r="K159" s="390"/>
      <c r="L159" s="390"/>
      <c r="M159" s="390"/>
      <c r="N159" s="390"/>
      <c r="O159" s="390"/>
      <c r="P159" s="390"/>
      <c r="Q159" s="390"/>
      <c r="R159" s="390"/>
      <c r="S159" s="390"/>
      <c r="T159" s="390"/>
      <c r="U159" s="390"/>
      <c r="V159" s="390"/>
      <c r="W159" s="390"/>
    </row>
    <row r="160" spans="1:23" ht="28.5" customHeight="1">
      <c r="A160" s="390"/>
      <c r="B160" s="426"/>
      <c r="C160" s="390"/>
      <c r="D160" s="427"/>
      <c r="E160" s="428"/>
      <c r="F160" s="390"/>
      <c r="G160" s="390"/>
      <c r="H160" s="390"/>
      <c r="I160" s="390"/>
      <c r="J160" s="390"/>
      <c r="K160" s="390"/>
      <c r="L160" s="390"/>
      <c r="M160" s="390"/>
      <c r="N160" s="390"/>
      <c r="O160" s="390"/>
      <c r="P160" s="390"/>
      <c r="Q160" s="390"/>
      <c r="R160" s="390"/>
      <c r="S160" s="390"/>
      <c r="T160" s="390"/>
      <c r="U160" s="390"/>
      <c r="V160" s="390"/>
      <c r="W160" s="390"/>
    </row>
    <row r="161" spans="1:23" ht="28.5" customHeight="1">
      <c r="A161" s="390"/>
      <c r="B161" s="426"/>
      <c r="C161" s="390"/>
      <c r="D161" s="427"/>
      <c r="E161" s="428"/>
      <c r="F161" s="390"/>
      <c r="G161" s="390"/>
      <c r="H161" s="390"/>
      <c r="I161" s="390"/>
      <c r="J161" s="390"/>
      <c r="K161" s="390"/>
      <c r="L161" s="390"/>
      <c r="M161" s="390"/>
      <c r="N161" s="390"/>
      <c r="O161" s="390"/>
      <c r="P161" s="390"/>
      <c r="Q161" s="390"/>
      <c r="R161" s="390"/>
      <c r="S161" s="390"/>
      <c r="T161" s="390"/>
      <c r="U161" s="390"/>
      <c r="V161" s="390"/>
      <c r="W161" s="390"/>
    </row>
    <row r="162" spans="1:23" ht="28.5" customHeight="1">
      <c r="A162" s="390"/>
      <c r="B162" s="426"/>
      <c r="C162" s="390"/>
      <c r="D162" s="427"/>
      <c r="E162" s="428"/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0"/>
      <c r="R162" s="390"/>
      <c r="S162" s="390"/>
      <c r="T162" s="390"/>
      <c r="U162" s="390"/>
      <c r="V162" s="390"/>
      <c r="W162" s="390"/>
    </row>
    <row r="163" spans="1:23" ht="28.5" customHeight="1">
      <c r="A163" s="390"/>
      <c r="B163" s="426"/>
      <c r="C163" s="390"/>
      <c r="D163" s="427"/>
      <c r="E163" s="428"/>
      <c r="F163" s="390"/>
      <c r="G163" s="390"/>
      <c r="H163" s="390"/>
      <c r="I163" s="390"/>
      <c r="J163" s="390"/>
      <c r="K163" s="390"/>
      <c r="L163" s="390"/>
      <c r="M163" s="390"/>
      <c r="N163" s="390"/>
      <c r="O163" s="390"/>
      <c r="P163" s="390"/>
      <c r="Q163" s="390"/>
      <c r="R163" s="390"/>
      <c r="S163" s="390"/>
      <c r="T163" s="390"/>
      <c r="U163" s="390"/>
      <c r="V163" s="390"/>
      <c r="W163" s="390"/>
    </row>
    <row r="164" spans="1:23" ht="28.5" customHeight="1">
      <c r="A164" s="390"/>
      <c r="B164" s="426"/>
      <c r="C164" s="390"/>
      <c r="D164" s="427"/>
      <c r="E164" s="428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</row>
    <row r="165" spans="1:23" ht="28.5" customHeight="1">
      <c r="A165" s="390"/>
      <c r="B165" s="426"/>
      <c r="C165" s="390"/>
      <c r="D165" s="427"/>
      <c r="E165" s="428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0"/>
      <c r="T165" s="390"/>
      <c r="U165" s="390"/>
      <c r="V165" s="390"/>
      <c r="W165" s="390"/>
    </row>
    <row r="166" spans="1:23" ht="28.5" customHeight="1">
      <c r="A166" s="390"/>
      <c r="B166" s="426"/>
      <c r="C166" s="390"/>
      <c r="D166" s="427"/>
      <c r="E166" s="428"/>
      <c r="F166" s="390"/>
      <c r="G166" s="390"/>
      <c r="H166" s="390"/>
      <c r="I166" s="390"/>
      <c r="J166" s="390"/>
      <c r="K166" s="390"/>
      <c r="L166" s="390"/>
      <c r="M166" s="390"/>
      <c r="N166" s="390"/>
      <c r="O166" s="390"/>
      <c r="P166" s="390"/>
      <c r="Q166" s="390"/>
      <c r="R166" s="390"/>
      <c r="S166" s="390"/>
      <c r="T166" s="390"/>
      <c r="U166" s="390"/>
      <c r="V166" s="390"/>
      <c r="W166" s="390"/>
    </row>
    <row r="167" spans="1:23" ht="28.5" customHeight="1">
      <c r="A167" s="390"/>
      <c r="B167" s="426"/>
      <c r="C167" s="390"/>
      <c r="D167" s="427"/>
      <c r="E167" s="428"/>
      <c r="F167" s="390"/>
      <c r="G167" s="390"/>
      <c r="H167" s="390"/>
      <c r="I167" s="390"/>
      <c r="J167" s="390"/>
      <c r="K167" s="390"/>
      <c r="L167" s="390"/>
      <c r="M167" s="390"/>
      <c r="N167" s="390"/>
      <c r="O167" s="390"/>
      <c r="P167" s="390"/>
      <c r="Q167" s="390"/>
      <c r="R167" s="390"/>
      <c r="S167" s="390"/>
      <c r="T167" s="390"/>
      <c r="U167" s="390"/>
      <c r="V167" s="390"/>
      <c r="W167" s="390"/>
    </row>
    <row r="168" spans="1:23" ht="28.5" customHeight="1">
      <c r="A168" s="390"/>
      <c r="B168" s="426"/>
      <c r="C168" s="390"/>
      <c r="D168" s="427"/>
      <c r="E168" s="428"/>
      <c r="F168" s="390"/>
      <c r="G168" s="390"/>
      <c r="H168" s="390"/>
      <c r="I168" s="390"/>
      <c r="J168" s="390"/>
      <c r="K168" s="390"/>
      <c r="L168" s="390"/>
      <c r="M168" s="390"/>
      <c r="N168" s="390"/>
      <c r="O168" s="390"/>
      <c r="P168" s="390"/>
      <c r="Q168" s="390"/>
      <c r="R168" s="390"/>
      <c r="S168" s="390"/>
      <c r="T168" s="390"/>
      <c r="U168" s="390"/>
      <c r="V168" s="390"/>
      <c r="W168" s="390"/>
    </row>
    <row r="169" spans="1:23" ht="28.5" customHeight="1">
      <c r="A169" s="390"/>
      <c r="B169" s="426"/>
      <c r="C169" s="390"/>
      <c r="D169" s="427"/>
      <c r="E169" s="428"/>
      <c r="F169" s="390"/>
      <c r="G169" s="390"/>
      <c r="H169" s="390"/>
      <c r="I169" s="390"/>
      <c r="J169" s="390"/>
      <c r="K169" s="390"/>
      <c r="L169" s="390"/>
      <c r="M169" s="390"/>
      <c r="N169" s="390"/>
      <c r="O169" s="390"/>
      <c r="P169" s="390"/>
      <c r="Q169" s="390"/>
      <c r="R169" s="390"/>
      <c r="S169" s="390"/>
      <c r="T169" s="390"/>
      <c r="U169" s="390"/>
      <c r="V169" s="390"/>
      <c r="W169" s="390"/>
    </row>
    <row r="170" spans="1:23" ht="28.5" customHeight="1">
      <c r="A170" s="390"/>
      <c r="B170" s="426"/>
      <c r="C170" s="390"/>
      <c r="D170" s="427"/>
      <c r="E170" s="428"/>
      <c r="F170" s="390"/>
      <c r="G170" s="390"/>
      <c r="H170" s="390"/>
      <c r="I170" s="390"/>
      <c r="J170" s="390"/>
      <c r="K170" s="390"/>
      <c r="L170" s="390"/>
      <c r="M170" s="390"/>
      <c r="N170" s="390"/>
      <c r="O170" s="390"/>
      <c r="P170" s="390"/>
      <c r="Q170" s="390"/>
      <c r="R170" s="390"/>
      <c r="S170" s="390"/>
      <c r="T170" s="390"/>
      <c r="U170" s="390"/>
      <c r="V170" s="390"/>
      <c r="W170" s="390"/>
    </row>
    <row r="171" spans="1:23" ht="28.5" customHeight="1">
      <c r="A171" s="390"/>
      <c r="B171" s="426"/>
      <c r="C171" s="390"/>
      <c r="D171" s="427"/>
      <c r="E171" s="428"/>
      <c r="F171" s="390"/>
      <c r="G171" s="390"/>
      <c r="H171" s="390"/>
      <c r="I171" s="390"/>
      <c r="J171" s="390"/>
      <c r="K171" s="390"/>
      <c r="L171" s="390"/>
      <c r="M171" s="390"/>
      <c r="N171" s="390"/>
      <c r="O171" s="390"/>
      <c r="P171" s="390"/>
      <c r="Q171" s="390"/>
      <c r="R171" s="390"/>
      <c r="S171" s="390"/>
      <c r="T171" s="390"/>
      <c r="U171" s="390"/>
      <c r="V171" s="390"/>
      <c r="W171" s="390"/>
    </row>
    <row r="172" spans="1:23" ht="28.5" customHeight="1">
      <c r="A172" s="390"/>
      <c r="B172" s="426"/>
      <c r="C172" s="390"/>
      <c r="D172" s="427"/>
      <c r="E172" s="428"/>
      <c r="F172" s="390"/>
      <c r="G172" s="390"/>
      <c r="H172" s="390"/>
      <c r="I172" s="390"/>
      <c r="J172" s="390"/>
      <c r="K172" s="390"/>
      <c r="L172" s="390"/>
      <c r="M172" s="390"/>
      <c r="N172" s="390"/>
      <c r="O172" s="390"/>
      <c r="P172" s="390"/>
      <c r="Q172" s="390"/>
      <c r="R172" s="390"/>
      <c r="S172" s="390"/>
      <c r="T172" s="390"/>
      <c r="U172" s="390"/>
      <c r="V172" s="390"/>
      <c r="W172" s="390"/>
    </row>
    <row r="173" spans="1:23" ht="28.5" customHeight="1">
      <c r="A173" s="390"/>
      <c r="B173" s="426"/>
      <c r="C173" s="390"/>
      <c r="D173" s="427"/>
      <c r="E173" s="428"/>
      <c r="F173" s="390"/>
      <c r="G173" s="390"/>
      <c r="H173" s="390"/>
      <c r="I173" s="390"/>
      <c r="J173" s="390"/>
      <c r="K173" s="390"/>
      <c r="L173" s="390"/>
      <c r="M173" s="390"/>
      <c r="N173" s="390"/>
      <c r="O173" s="390"/>
      <c r="P173" s="390"/>
      <c r="Q173" s="390"/>
      <c r="R173" s="390"/>
      <c r="S173" s="390"/>
      <c r="T173" s="390"/>
      <c r="U173" s="390"/>
      <c r="V173" s="390"/>
      <c r="W173" s="390"/>
    </row>
    <row r="174" spans="1:23" ht="28.5" customHeight="1">
      <c r="A174" s="390"/>
      <c r="B174" s="426"/>
      <c r="C174" s="390"/>
      <c r="D174" s="427"/>
      <c r="E174" s="428"/>
      <c r="F174" s="390"/>
      <c r="G174" s="390"/>
      <c r="H174" s="390"/>
      <c r="I174" s="390"/>
      <c r="J174" s="390"/>
      <c r="K174" s="390"/>
      <c r="L174" s="390"/>
      <c r="M174" s="390"/>
      <c r="N174" s="390"/>
      <c r="O174" s="390"/>
      <c r="P174" s="390"/>
      <c r="Q174" s="390"/>
      <c r="R174" s="390"/>
      <c r="S174" s="390"/>
      <c r="T174" s="390"/>
      <c r="U174" s="390"/>
      <c r="V174" s="390"/>
      <c r="W174" s="390"/>
    </row>
    <row r="175" spans="1:23" ht="28.5" customHeight="1">
      <c r="A175" s="390"/>
      <c r="B175" s="426"/>
      <c r="C175" s="390"/>
      <c r="D175" s="427"/>
      <c r="E175" s="428"/>
      <c r="F175" s="390"/>
      <c r="G175" s="390"/>
      <c r="H175" s="390"/>
      <c r="I175" s="390"/>
      <c r="J175" s="390"/>
      <c r="K175" s="390"/>
      <c r="L175" s="390"/>
      <c r="M175" s="390"/>
      <c r="N175" s="390"/>
      <c r="O175" s="390"/>
      <c r="P175" s="390"/>
      <c r="Q175" s="390"/>
      <c r="R175" s="390"/>
      <c r="S175" s="390"/>
      <c r="T175" s="390"/>
      <c r="U175" s="390"/>
      <c r="V175" s="390"/>
      <c r="W175" s="390"/>
    </row>
    <row r="176" spans="1:23" ht="28.5" customHeight="1">
      <c r="A176" s="390"/>
      <c r="B176" s="426"/>
      <c r="C176" s="390"/>
      <c r="D176" s="427"/>
      <c r="E176" s="428"/>
      <c r="F176" s="390"/>
      <c r="G176" s="390"/>
      <c r="H176" s="390"/>
      <c r="I176" s="390"/>
      <c r="J176" s="390"/>
      <c r="K176" s="390"/>
      <c r="L176" s="390"/>
      <c r="M176" s="390"/>
      <c r="N176" s="390"/>
      <c r="O176" s="390"/>
      <c r="P176" s="390"/>
      <c r="Q176" s="390"/>
      <c r="R176" s="390"/>
      <c r="S176" s="390"/>
      <c r="T176" s="390"/>
      <c r="U176" s="390"/>
      <c r="V176" s="390"/>
      <c r="W176" s="390"/>
    </row>
    <row r="177" spans="1:23" ht="28.5" customHeight="1">
      <c r="A177" s="390"/>
      <c r="B177" s="426"/>
      <c r="C177" s="390"/>
      <c r="D177" s="427"/>
      <c r="E177" s="428"/>
      <c r="F177" s="390"/>
      <c r="G177" s="390"/>
      <c r="H177" s="390"/>
      <c r="I177" s="390"/>
      <c r="J177" s="390"/>
      <c r="K177" s="390"/>
      <c r="L177" s="390"/>
      <c r="M177" s="390"/>
      <c r="N177" s="390"/>
      <c r="O177" s="390"/>
      <c r="P177" s="390"/>
      <c r="Q177" s="390"/>
      <c r="R177" s="390"/>
      <c r="S177" s="390"/>
      <c r="T177" s="390"/>
      <c r="U177" s="390"/>
      <c r="V177" s="390"/>
      <c r="W177" s="390"/>
    </row>
    <row r="178" spans="1:23" ht="28.5" customHeight="1">
      <c r="A178" s="390"/>
      <c r="B178" s="426"/>
      <c r="C178" s="390"/>
      <c r="D178" s="427"/>
      <c r="E178" s="428"/>
      <c r="F178" s="390"/>
      <c r="G178" s="390"/>
      <c r="H178" s="390"/>
      <c r="I178" s="390"/>
      <c r="J178" s="390"/>
      <c r="K178" s="390"/>
      <c r="L178" s="390"/>
      <c r="M178" s="390"/>
      <c r="N178" s="390"/>
      <c r="O178" s="390"/>
      <c r="P178" s="390"/>
      <c r="Q178" s="390"/>
      <c r="R178" s="390"/>
      <c r="S178" s="390"/>
      <c r="T178" s="390"/>
      <c r="U178" s="390"/>
      <c r="V178" s="390"/>
      <c r="W178" s="390"/>
    </row>
    <row r="179" spans="1:23" ht="28.5" customHeight="1">
      <c r="A179" s="390"/>
      <c r="B179" s="426"/>
      <c r="C179" s="390"/>
      <c r="D179" s="427"/>
      <c r="E179" s="428"/>
      <c r="F179" s="390"/>
      <c r="G179" s="390"/>
      <c r="H179" s="390"/>
      <c r="I179" s="390"/>
      <c r="J179" s="390"/>
      <c r="K179" s="390"/>
      <c r="L179" s="390"/>
      <c r="M179" s="390"/>
      <c r="N179" s="390"/>
      <c r="O179" s="390"/>
      <c r="P179" s="390"/>
      <c r="Q179" s="390"/>
      <c r="R179" s="390"/>
      <c r="S179" s="390"/>
      <c r="T179" s="390"/>
      <c r="U179" s="390"/>
      <c r="V179" s="390"/>
      <c r="W179" s="390"/>
    </row>
    <row r="180" spans="1:23" ht="28.5" customHeight="1">
      <c r="A180" s="390"/>
      <c r="B180" s="426"/>
      <c r="C180" s="390"/>
      <c r="D180" s="427"/>
      <c r="E180" s="428"/>
      <c r="F180" s="390"/>
      <c r="G180" s="390"/>
      <c r="H180" s="390"/>
      <c r="I180" s="390"/>
      <c r="J180" s="390"/>
      <c r="K180" s="390"/>
      <c r="L180" s="390"/>
      <c r="M180" s="390"/>
      <c r="N180" s="390"/>
      <c r="O180" s="390"/>
      <c r="P180" s="390"/>
      <c r="Q180" s="390"/>
      <c r="R180" s="390"/>
      <c r="S180" s="390"/>
      <c r="T180" s="390"/>
      <c r="U180" s="390"/>
      <c r="V180" s="390"/>
      <c r="W180" s="390"/>
    </row>
    <row r="181" spans="1:23" ht="28.5" customHeight="1">
      <c r="A181" s="390"/>
      <c r="B181" s="426"/>
      <c r="C181" s="390"/>
      <c r="D181" s="427"/>
      <c r="E181" s="428"/>
      <c r="F181" s="390"/>
      <c r="G181" s="390"/>
      <c r="H181" s="390"/>
      <c r="I181" s="390"/>
      <c r="J181" s="390"/>
      <c r="K181" s="390"/>
      <c r="L181" s="390"/>
      <c r="M181" s="390"/>
      <c r="N181" s="390"/>
      <c r="O181" s="390"/>
      <c r="P181" s="390"/>
      <c r="Q181" s="390"/>
      <c r="R181" s="390"/>
      <c r="S181" s="390"/>
      <c r="T181" s="390"/>
      <c r="U181" s="390"/>
      <c r="V181" s="390"/>
      <c r="W181" s="390"/>
    </row>
    <row r="182" spans="1:23" ht="28.5" customHeight="1">
      <c r="A182" s="390"/>
      <c r="B182" s="426"/>
      <c r="C182" s="390"/>
      <c r="D182" s="427"/>
      <c r="E182" s="428"/>
      <c r="F182" s="390"/>
      <c r="G182" s="390"/>
      <c r="H182" s="390"/>
      <c r="I182" s="390"/>
      <c r="J182" s="390"/>
      <c r="K182" s="390"/>
      <c r="L182" s="390"/>
      <c r="M182" s="390"/>
      <c r="N182" s="390"/>
      <c r="O182" s="390"/>
      <c r="P182" s="390"/>
      <c r="Q182" s="390"/>
      <c r="R182" s="390"/>
      <c r="S182" s="390"/>
      <c r="T182" s="390"/>
      <c r="U182" s="390"/>
      <c r="V182" s="390"/>
      <c r="W182" s="390"/>
    </row>
    <row r="183" spans="1:23" ht="28.5" customHeight="1">
      <c r="A183" s="390"/>
      <c r="B183" s="426"/>
      <c r="C183" s="390"/>
      <c r="D183" s="427"/>
      <c r="E183" s="428"/>
      <c r="F183" s="390"/>
      <c r="G183" s="390"/>
      <c r="H183" s="390"/>
      <c r="I183" s="390"/>
      <c r="J183" s="390"/>
      <c r="K183" s="390"/>
      <c r="L183" s="390"/>
      <c r="M183" s="390"/>
      <c r="N183" s="390"/>
      <c r="O183" s="390"/>
      <c r="P183" s="390"/>
      <c r="Q183" s="390"/>
      <c r="R183" s="390"/>
      <c r="S183" s="390"/>
      <c r="T183" s="390"/>
      <c r="U183" s="390"/>
      <c r="V183" s="390"/>
      <c r="W183" s="390"/>
    </row>
    <row r="184" spans="1:23" ht="28.5" customHeight="1">
      <c r="A184" s="390"/>
      <c r="B184" s="426"/>
      <c r="C184" s="390"/>
      <c r="D184" s="427"/>
      <c r="E184" s="428"/>
      <c r="F184" s="390"/>
      <c r="G184" s="390"/>
      <c r="H184" s="390"/>
      <c r="I184" s="390"/>
      <c r="J184" s="390"/>
      <c r="K184" s="390"/>
      <c r="L184" s="390"/>
      <c r="M184" s="390"/>
      <c r="N184" s="390"/>
      <c r="O184" s="390"/>
      <c r="P184" s="390"/>
      <c r="Q184" s="390"/>
      <c r="R184" s="390"/>
      <c r="S184" s="390"/>
      <c r="T184" s="390"/>
      <c r="U184" s="390"/>
      <c r="V184" s="390"/>
      <c r="W184" s="390"/>
    </row>
    <row r="185" spans="1:23" ht="28.5" customHeight="1">
      <c r="A185" s="390"/>
      <c r="B185" s="426"/>
      <c r="C185" s="390"/>
      <c r="D185" s="427"/>
      <c r="E185" s="428"/>
      <c r="F185" s="390"/>
      <c r="G185" s="390"/>
      <c r="H185" s="390"/>
      <c r="I185" s="390"/>
      <c r="J185" s="390"/>
      <c r="K185" s="390"/>
      <c r="L185" s="390"/>
      <c r="M185" s="390"/>
      <c r="N185" s="390"/>
      <c r="O185" s="390"/>
      <c r="P185" s="390"/>
      <c r="Q185" s="390"/>
      <c r="R185" s="390"/>
      <c r="S185" s="390"/>
      <c r="T185" s="390"/>
      <c r="U185" s="390"/>
      <c r="V185" s="390"/>
      <c r="W185" s="390"/>
    </row>
    <row r="186" spans="1:23" ht="28.5" customHeight="1">
      <c r="A186" s="390"/>
      <c r="B186" s="426"/>
      <c r="C186" s="390"/>
      <c r="D186" s="427"/>
      <c r="E186" s="428"/>
      <c r="F186" s="390"/>
      <c r="G186" s="390"/>
      <c r="H186" s="390"/>
      <c r="I186" s="390"/>
      <c r="J186" s="390"/>
      <c r="K186" s="390"/>
      <c r="L186" s="390"/>
      <c r="M186" s="390"/>
      <c r="N186" s="390"/>
      <c r="O186" s="390"/>
      <c r="P186" s="390"/>
      <c r="Q186" s="390"/>
      <c r="R186" s="390"/>
      <c r="S186" s="390"/>
      <c r="T186" s="390"/>
      <c r="U186" s="390"/>
      <c r="V186" s="390"/>
      <c r="W186" s="390"/>
    </row>
    <row r="187" spans="1:23" ht="28.5" customHeight="1">
      <c r="A187" s="390"/>
      <c r="B187" s="426"/>
      <c r="C187" s="390"/>
      <c r="D187" s="427"/>
      <c r="E187" s="428"/>
      <c r="F187" s="390"/>
      <c r="G187" s="390"/>
      <c r="H187" s="390"/>
      <c r="I187" s="390"/>
      <c r="J187" s="390"/>
      <c r="K187" s="390"/>
      <c r="L187" s="390"/>
      <c r="M187" s="390"/>
      <c r="N187" s="390"/>
      <c r="O187" s="390"/>
      <c r="P187" s="390"/>
      <c r="Q187" s="390"/>
      <c r="R187" s="390"/>
      <c r="S187" s="390"/>
      <c r="T187" s="390"/>
      <c r="U187" s="390"/>
      <c r="V187" s="390"/>
      <c r="W187" s="390"/>
    </row>
    <row r="188" spans="1:23" ht="28.5" customHeight="1">
      <c r="A188" s="390"/>
      <c r="B188" s="426"/>
      <c r="C188" s="390"/>
      <c r="D188" s="427"/>
      <c r="E188" s="428"/>
      <c r="F188" s="390"/>
      <c r="G188" s="390"/>
      <c r="H188" s="390"/>
      <c r="I188" s="390"/>
      <c r="J188" s="390"/>
      <c r="K188" s="390"/>
      <c r="L188" s="390"/>
      <c r="M188" s="390"/>
      <c r="N188" s="390"/>
      <c r="O188" s="390"/>
      <c r="P188" s="390"/>
      <c r="Q188" s="390"/>
      <c r="R188" s="390"/>
      <c r="S188" s="390"/>
      <c r="T188" s="390"/>
      <c r="U188" s="390"/>
      <c r="V188" s="390"/>
      <c r="W188" s="390"/>
    </row>
    <row r="189" spans="1:23" ht="28.5" customHeight="1">
      <c r="A189" s="390"/>
      <c r="B189" s="426"/>
      <c r="C189" s="390"/>
      <c r="D189" s="427"/>
      <c r="E189" s="428"/>
      <c r="F189" s="390"/>
      <c r="G189" s="390"/>
      <c r="H189" s="390"/>
      <c r="I189" s="390"/>
      <c r="J189" s="390"/>
      <c r="K189" s="390"/>
      <c r="L189" s="390"/>
      <c r="M189" s="390"/>
      <c r="N189" s="390"/>
      <c r="O189" s="390"/>
      <c r="P189" s="390"/>
      <c r="Q189" s="390"/>
      <c r="R189" s="390"/>
      <c r="S189" s="390"/>
      <c r="T189" s="390"/>
      <c r="U189" s="390"/>
      <c r="V189" s="390"/>
      <c r="W189" s="390"/>
    </row>
    <row r="190" spans="1:23" ht="28.5" customHeight="1">
      <c r="A190" s="390"/>
      <c r="B190" s="426"/>
      <c r="C190" s="390"/>
      <c r="D190" s="427"/>
      <c r="E190" s="428"/>
      <c r="F190" s="390"/>
      <c r="G190" s="390"/>
      <c r="H190" s="390"/>
      <c r="I190" s="390"/>
      <c r="J190" s="390"/>
      <c r="K190" s="390"/>
      <c r="L190" s="390"/>
      <c r="M190" s="390"/>
      <c r="N190" s="390"/>
      <c r="O190" s="390"/>
      <c r="P190" s="390"/>
      <c r="Q190" s="390"/>
      <c r="R190" s="390"/>
      <c r="S190" s="390"/>
      <c r="T190" s="390"/>
      <c r="U190" s="390"/>
      <c r="V190" s="390"/>
      <c r="W190" s="390"/>
    </row>
    <row r="191" spans="1:23" ht="28.5" customHeight="1">
      <c r="A191" s="390"/>
      <c r="B191" s="426"/>
      <c r="C191" s="390"/>
      <c r="D191" s="427"/>
      <c r="E191" s="428"/>
      <c r="F191" s="390"/>
      <c r="G191" s="390"/>
      <c r="H191" s="390"/>
      <c r="I191" s="390"/>
      <c r="J191" s="390"/>
      <c r="K191" s="390"/>
      <c r="L191" s="390"/>
      <c r="M191" s="390"/>
      <c r="N191" s="390"/>
      <c r="O191" s="390"/>
      <c r="P191" s="390"/>
      <c r="Q191" s="390"/>
      <c r="R191" s="390"/>
      <c r="S191" s="390"/>
      <c r="T191" s="390"/>
      <c r="U191" s="390"/>
      <c r="V191" s="390"/>
      <c r="W191" s="390"/>
    </row>
    <row r="192" spans="1:23" ht="28.5" customHeight="1">
      <c r="A192" s="390"/>
      <c r="B192" s="426"/>
      <c r="C192" s="390"/>
      <c r="D192" s="427"/>
      <c r="E192" s="428"/>
      <c r="F192" s="390"/>
      <c r="G192" s="390"/>
      <c r="H192" s="390"/>
      <c r="I192" s="390"/>
      <c r="J192" s="390"/>
      <c r="K192" s="390"/>
      <c r="L192" s="390"/>
      <c r="M192" s="390"/>
      <c r="N192" s="390"/>
      <c r="O192" s="390"/>
      <c r="P192" s="390"/>
      <c r="Q192" s="390"/>
      <c r="R192" s="390"/>
      <c r="S192" s="390"/>
      <c r="T192" s="390"/>
      <c r="U192" s="390"/>
      <c r="V192" s="390"/>
      <c r="W192" s="390"/>
    </row>
    <row r="193" spans="1:23" ht="28.5" customHeight="1">
      <c r="A193" s="390"/>
      <c r="B193" s="426"/>
      <c r="C193" s="390"/>
      <c r="D193" s="427"/>
      <c r="E193" s="428"/>
      <c r="F193" s="390"/>
      <c r="G193" s="390"/>
      <c r="H193" s="390"/>
      <c r="I193" s="390"/>
      <c r="J193" s="390"/>
      <c r="K193" s="390"/>
      <c r="L193" s="390"/>
      <c r="M193" s="390"/>
      <c r="N193" s="390"/>
      <c r="O193" s="390"/>
      <c r="P193" s="390"/>
      <c r="Q193" s="390"/>
      <c r="R193" s="390"/>
      <c r="S193" s="390"/>
      <c r="T193" s="390"/>
      <c r="U193" s="390"/>
      <c r="V193" s="390"/>
      <c r="W193" s="390"/>
    </row>
    <row r="194" spans="1:23" ht="28.5" customHeight="1">
      <c r="A194" s="390"/>
      <c r="B194" s="426"/>
      <c r="C194" s="390"/>
      <c r="D194" s="427"/>
      <c r="E194" s="428"/>
      <c r="F194" s="390"/>
      <c r="G194" s="390"/>
      <c r="H194" s="390"/>
      <c r="I194" s="390"/>
      <c r="J194" s="390"/>
      <c r="K194" s="390"/>
      <c r="L194" s="390"/>
      <c r="M194" s="390"/>
      <c r="N194" s="390"/>
      <c r="O194" s="390"/>
      <c r="P194" s="390"/>
      <c r="Q194" s="390"/>
      <c r="R194" s="390"/>
      <c r="S194" s="390"/>
      <c r="T194" s="390"/>
      <c r="U194" s="390"/>
      <c r="V194" s="390"/>
      <c r="W194" s="390"/>
    </row>
    <row r="195" spans="1:23" ht="28.5" customHeight="1">
      <c r="A195" s="390"/>
      <c r="B195" s="426"/>
      <c r="C195" s="390"/>
      <c r="D195" s="427"/>
      <c r="E195" s="428"/>
      <c r="F195" s="390"/>
      <c r="G195" s="390"/>
      <c r="H195" s="390"/>
      <c r="I195" s="390"/>
      <c r="J195" s="390"/>
      <c r="K195" s="390"/>
      <c r="L195" s="390"/>
      <c r="M195" s="390"/>
      <c r="N195" s="390"/>
      <c r="O195" s="390"/>
      <c r="P195" s="390"/>
      <c r="Q195" s="390"/>
      <c r="R195" s="390"/>
      <c r="S195" s="390"/>
      <c r="T195" s="390"/>
      <c r="U195" s="390"/>
      <c r="V195" s="390"/>
      <c r="W195" s="390"/>
    </row>
    <row r="196" spans="1:23" ht="28.5" customHeight="1">
      <c r="A196" s="390"/>
      <c r="B196" s="426"/>
      <c r="C196" s="390"/>
      <c r="D196" s="427"/>
      <c r="E196" s="428"/>
      <c r="F196" s="390"/>
      <c r="G196" s="390"/>
      <c r="H196" s="390"/>
      <c r="I196" s="390"/>
      <c r="J196" s="390"/>
      <c r="K196" s="390"/>
      <c r="L196" s="390"/>
      <c r="M196" s="390"/>
      <c r="N196" s="390"/>
      <c r="O196" s="390"/>
      <c r="P196" s="390"/>
      <c r="Q196" s="390"/>
      <c r="R196" s="390"/>
      <c r="S196" s="390"/>
      <c r="T196" s="390"/>
      <c r="U196" s="390"/>
      <c r="V196" s="390"/>
      <c r="W196" s="390"/>
    </row>
    <row r="197" spans="1:23" ht="28.5" customHeight="1">
      <c r="A197" s="390"/>
      <c r="B197" s="426"/>
      <c r="C197" s="390"/>
      <c r="D197" s="427"/>
      <c r="E197" s="428"/>
      <c r="F197" s="390"/>
      <c r="G197" s="390"/>
      <c r="H197" s="390"/>
      <c r="I197" s="390"/>
      <c r="J197" s="390"/>
      <c r="K197" s="390"/>
      <c r="L197" s="390"/>
      <c r="M197" s="390"/>
      <c r="N197" s="390"/>
      <c r="O197" s="390"/>
      <c r="P197" s="390"/>
      <c r="Q197" s="390"/>
      <c r="R197" s="390"/>
      <c r="S197" s="390"/>
      <c r="T197" s="390"/>
      <c r="U197" s="390"/>
      <c r="V197" s="390"/>
      <c r="W197" s="390"/>
    </row>
    <row r="198" spans="1:23" ht="28.5" customHeight="1">
      <c r="A198" s="390"/>
      <c r="B198" s="426"/>
      <c r="C198" s="390"/>
      <c r="D198" s="427"/>
      <c r="E198" s="428"/>
      <c r="F198" s="390"/>
      <c r="G198" s="390"/>
      <c r="H198" s="390"/>
      <c r="I198" s="390"/>
      <c r="J198" s="390"/>
      <c r="K198" s="390"/>
      <c r="L198" s="390"/>
      <c r="M198" s="390"/>
      <c r="N198" s="390"/>
      <c r="O198" s="390"/>
      <c r="P198" s="390"/>
      <c r="Q198" s="390"/>
      <c r="R198" s="390"/>
      <c r="S198" s="390"/>
      <c r="T198" s="390"/>
      <c r="U198" s="390"/>
      <c r="V198" s="390"/>
      <c r="W198" s="390"/>
    </row>
    <row r="199" spans="1:23" ht="28.5" customHeight="1">
      <c r="A199" s="390"/>
      <c r="B199" s="426"/>
      <c r="C199" s="390"/>
      <c r="D199" s="427"/>
      <c r="E199" s="428"/>
      <c r="F199" s="390"/>
      <c r="G199" s="390"/>
      <c r="H199" s="390"/>
      <c r="I199" s="390"/>
      <c r="J199" s="390"/>
      <c r="K199" s="390"/>
      <c r="L199" s="390"/>
      <c r="M199" s="390"/>
      <c r="N199" s="390"/>
      <c r="O199" s="390"/>
      <c r="P199" s="390"/>
      <c r="Q199" s="390"/>
      <c r="R199" s="390"/>
      <c r="S199" s="390"/>
      <c r="T199" s="390"/>
      <c r="U199" s="390"/>
      <c r="V199" s="390"/>
      <c r="W199" s="390"/>
    </row>
    <row r="200" spans="1:23" ht="28.5" customHeight="1">
      <c r="A200" s="390"/>
      <c r="B200" s="426"/>
      <c r="C200" s="390"/>
      <c r="D200" s="427"/>
      <c r="E200" s="428"/>
      <c r="F200" s="390"/>
      <c r="G200" s="390"/>
      <c r="H200" s="390"/>
      <c r="I200" s="390"/>
      <c r="J200" s="390"/>
      <c r="K200" s="390"/>
      <c r="L200" s="390"/>
      <c r="M200" s="390"/>
      <c r="N200" s="390"/>
      <c r="O200" s="390"/>
      <c r="P200" s="390"/>
      <c r="Q200" s="390"/>
      <c r="R200" s="390"/>
      <c r="S200" s="390"/>
      <c r="T200" s="390"/>
      <c r="U200" s="390"/>
      <c r="V200" s="390"/>
      <c r="W200" s="390"/>
    </row>
    <row r="201" spans="1:23" ht="28.5" customHeight="1">
      <c r="A201" s="390"/>
      <c r="B201" s="426"/>
      <c r="C201" s="390"/>
      <c r="D201" s="427"/>
      <c r="E201" s="428"/>
      <c r="F201" s="390"/>
      <c r="G201" s="390"/>
      <c r="H201" s="390"/>
      <c r="I201" s="390"/>
      <c r="J201" s="390"/>
      <c r="K201" s="390"/>
      <c r="L201" s="390"/>
      <c r="M201" s="390"/>
      <c r="N201" s="390"/>
      <c r="O201" s="390"/>
      <c r="P201" s="390"/>
      <c r="Q201" s="390"/>
      <c r="R201" s="390"/>
      <c r="S201" s="390"/>
      <c r="T201" s="390"/>
      <c r="U201" s="390"/>
      <c r="V201" s="390"/>
      <c r="W201" s="390"/>
    </row>
    <row r="202" spans="1:23" ht="28.5" customHeight="1">
      <c r="A202" s="390"/>
      <c r="B202" s="426"/>
      <c r="C202" s="390"/>
      <c r="D202" s="427"/>
      <c r="E202" s="428"/>
      <c r="F202" s="390"/>
      <c r="G202" s="390"/>
      <c r="H202" s="390"/>
      <c r="I202" s="390"/>
      <c r="J202" s="390"/>
      <c r="K202" s="390"/>
      <c r="L202" s="390"/>
      <c r="M202" s="390"/>
      <c r="N202" s="390"/>
      <c r="O202" s="390"/>
      <c r="P202" s="390"/>
      <c r="Q202" s="390"/>
      <c r="R202" s="390"/>
      <c r="S202" s="390"/>
      <c r="T202" s="390"/>
      <c r="U202" s="390"/>
      <c r="V202" s="390"/>
      <c r="W202" s="390"/>
    </row>
    <row r="203" spans="1:23" ht="28.5" customHeight="1">
      <c r="A203" s="390"/>
      <c r="B203" s="426"/>
      <c r="C203" s="390"/>
      <c r="D203" s="427"/>
      <c r="E203" s="428"/>
      <c r="F203" s="390"/>
      <c r="G203" s="390"/>
      <c r="H203" s="390"/>
      <c r="I203" s="390"/>
      <c r="J203" s="390"/>
      <c r="K203" s="390"/>
      <c r="L203" s="390"/>
      <c r="M203" s="390"/>
      <c r="N203" s="390"/>
      <c r="O203" s="390"/>
      <c r="P203" s="390"/>
      <c r="Q203" s="390"/>
      <c r="R203" s="390"/>
      <c r="S203" s="390"/>
      <c r="T203" s="390"/>
      <c r="U203" s="390"/>
      <c r="V203" s="390"/>
      <c r="W203" s="390"/>
    </row>
    <row r="204" spans="1:23" ht="28.5" customHeight="1">
      <c r="A204" s="390"/>
      <c r="B204" s="426"/>
      <c r="C204" s="390"/>
      <c r="D204" s="427"/>
      <c r="E204" s="428"/>
      <c r="F204" s="390"/>
      <c r="G204" s="390"/>
      <c r="H204" s="390"/>
      <c r="I204" s="390"/>
      <c r="J204" s="390"/>
      <c r="K204" s="390"/>
      <c r="L204" s="390"/>
      <c r="M204" s="390"/>
      <c r="N204" s="390"/>
      <c r="O204" s="390"/>
      <c r="P204" s="390"/>
      <c r="Q204" s="390"/>
      <c r="R204" s="390"/>
      <c r="S204" s="390"/>
      <c r="T204" s="390"/>
      <c r="U204" s="390"/>
      <c r="V204" s="390"/>
      <c r="W204" s="390"/>
    </row>
    <row r="205" spans="1:23" ht="28.5" customHeight="1">
      <c r="A205" s="390"/>
      <c r="B205" s="426"/>
      <c r="C205" s="390"/>
      <c r="D205" s="427"/>
      <c r="E205" s="428"/>
      <c r="F205" s="390"/>
      <c r="G205" s="390"/>
      <c r="H205" s="390"/>
      <c r="I205" s="390"/>
      <c r="J205" s="390"/>
      <c r="K205" s="390"/>
      <c r="L205" s="390"/>
      <c r="M205" s="390"/>
      <c r="N205" s="390"/>
      <c r="O205" s="390"/>
      <c r="P205" s="390"/>
      <c r="Q205" s="390"/>
      <c r="R205" s="390"/>
      <c r="S205" s="390"/>
      <c r="T205" s="390"/>
      <c r="U205" s="390"/>
      <c r="V205" s="390"/>
      <c r="W205" s="390"/>
    </row>
    <row r="206" spans="1:23" ht="28.5" customHeight="1">
      <c r="A206" s="390"/>
      <c r="B206" s="426"/>
      <c r="C206" s="390"/>
      <c r="D206" s="427"/>
      <c r="E206" s="428"/>
      <c r="F206" s="390"/>
      <c r="G206" s="390"/>
      <c r="H206" s="390"/>
      <c r="I206" s="390"/>
      <c r="J206" s="390"/>
      <c r="K206" s="390"/>
      <c r="L206" s="390"/>
      <c r="M206" s="390"/>
      <c r="N206" s="390"/>
      <c r="O206" s="390"/>
      <c r="P206" s="390"/>
      <c r="Q206" s="390"/>
      <c r="R206" s="390"/>
      <c r="S206" s="390"/>
      <c r="T206" s="390"/>
      <c r="U206" s="390"/>
      <c r="V206" s="390"/>
      <c r="W206" s="390"/>
    </row>
    <row r="207" spans="1:23" ht="28.5" customHeight="1">
      <c r="A207" s="390"/>
      <c r="B207" s="426"/>
      <c r="C207" s="390"/>
      <c r="D207" s="427"/>
      <c r="E207" s="428"/>
      <c r="F207" s="390"/>
      <c r="G207" s="390"/>
      <c r="H207" s="390"/>
      <c r="I207" s="390"/>
      <c r="J207" s="390"/>
      <c r="K207" s="390"/>
      <c r="L207" s="390"/>
      <c r="M207" s="390"/>
      <c r="N207" s="390"/>
      <c r="O207" s="390"/>
      <c r="P207" s="390"/>
      <c r="Q207" s="390"/>
      <c r="R207" s="390"/>
      <c r="S207" s="390"/>
      <c r="T207" s="390"/>
      <c r="U207" s="390"/>
      <c r="V207" s="390"/>
      <c r="W207" s="390"/>
    </row>
    <row r="208" spans="1:23" ht="28.5" customHeight="1">
      <c r="A208" s="390"/>
      <c r="B208" s="426"/>
      <c r="C208" s="390"/>
      <c r="D208" s="427"/>
      <c r="E208" s="428"/>
      <c r="F208" s="390"/>
      <c r="G208" s="390"/>
      <c r="H208" s="390"/>
      <c r="I208" s="390"/>
      <c r="J208" s="390"/>
      <c r="K208" s="390"/>
      <c r="L208" s="390"/>
      <c r="M208" s="390"/>
      <c r="N208" s="390"/>
      <c r="O208" s="390"/>
      <c r="P208" s="390"/>
      <c r="Q208" s="390"/>
      <c r="R208" s="390"/>
      <c r="S208" s="390"/>
      <c r="T208" s="390"/>
      <c r="U208" s="390"/>
      <c r="V208" s="390"/>
      <c r="W208" s="390"/>
    </row>
    <row r="209" spans="1:23" ht="28.5" customHeight="1">
      <c r="A209" s="390"/>
      <c r="B209" s="426"/>
      <c r="C209" s="390"/>
      <c r="D209" s="427"/>
      <c r="E209" s="428"/>
      <c r="F209" s="390"/>
      <c r="G209" s="390"/>
      <c r="H209" s="390"/>
      <c r="I209" s="390"/>
      <c r="J209" s="390"/>
      <c r="K209" s="390"/>
      <c r="L209" s="390"/>
      <c r="M209" s="390"/>
      <c r="N209" s="390"/>
      <c r="O209" s="390"/>
      <c r="P209" s="390"/>
      <c r="Q209" s="390"/>
      <c r="R209" s="390"/>
      <c r="S209" s="390"/>
      <c r="T209" s="390"/>
      <c r="U209" s="390"/>
      <c r="V209" s="390"/>
      <c r="W209" s="390"/>
    </row>
    <row r="210" spans="1:23" ht="28.5" customHeight="1">
      <c r="A210" s="390"/>
      <c r="B210" s="426"/>
      <c r="C210" s="390"/>
      <c r="D210" s="427"/>
      <c r="E210" s="428"/>
      <c r="F210" s="390"/>
      <c r="G210" s="390"/>
      <c r="H210" s="390"/>
      <c r="I210" s="390"/>
      <c r="J210" s="390"/>
      <c r="K210" s="390"/>
      <c r="L210" s="390"/>
      <c r="M210" s="390"/>
      <c r="N210" s="390"/>
      <c r="O210" s="390"/>
      <c r="P210" s="390"/>
      <c r="Q210" s="390"/>
      <c r="R210" s="390"/>
      <c r="S210" s="390"/>
      <c r="T210" s="390"/>
      <c r="U210" s="390"/>
      <c r="V210" s="390"/>
      <c r="W210" s="390"/>
    </row>
    <row r="211" spans="1:23" ht="28.5" customHeight="1">
      <c r="A211" s="390"/>
      <c r="B211" s="426"/>
      <c r="C211" s="390"/>
      <c r="D211" s="427"/>
      <c r="E211" s="428"/>
      <c r="F211" s="390"/>
      <c r="G211" s="390"/>
      <c r="H211" s="390"/>
      <c r="I211" s="390"/>
      <c r="J211" s="390"/>
      <c r="K211" s="390"/>
      <c r="L211" s="390"/>
      <c r="M211" s="390"/>
      <c r="N211" s="390"/>
      <c r="O211" s="390"/>
      <c r="P211" s="390"/>
      <c r="Q211" s="390"/>
      <c r="R211" s="390"/>
      <c r="S211" s="390"/>
      <c r="T211" s="390"/>
      <c r="U211" s="390"/>
      <c r="V211" s="390"/>
      <c r="W211" s="390"/>
    </row>
    <row r="212" spans="1:23" ht="28.5" customHeight="1">
      <c r="A212" s="390"/>
      <c r="B212" s="426"/>
      <c r="C212" s="390"/>
      <c r="D212" s="427"/>
      <c r="E212" s="428"/>
      <c r="F212" s="390"/>
      <c r="G212" s="390"/>
      <c r="H212" s="390"/>
      <c r="I212" s="390"/>
      <c r="J212" s="390"/>
      <c r="K212" s="390"/>
      <c r="L212" s="390"/>
      <c r="M212" s="390"/>
      <c r="N212" s="390"/>
      <c r="O212" s="390"/>
      <c r="P212" s="390"/>
      <c r="Q212" s="390"/>
      <c r="R212" s="390"/>
      <c r="S212" s="390"/>
      <c r="T212" s="390"/>
      <c r="U212" s="390"/>
      <c r="V212" s="390"/>
      <c r="W212" s="390"/>
    </row>
    <row r="213" spans="1:23" ht="28.5" customHeight="1">
      <c r="A213" s="390"/>
      <c r="B213" s="426"/>
      <c r="C213" s="390"/>
      <c r="D213" s="427"/>
      <c r="E213" s="428"/>
      <c r="F213" s="390"/>
      <c r="G213" s="390"/>
      <c r="H213" s="390"/>
      <c r="I213" s="390"/>
      <c r="J213" s="390"/>
      <c r="K213" s="390"/>
      <c r="L213" s="390"/>
      <c r="M213" s="390"/>
      <c r="N213" s="390"/>
      <c r="O213" s="390"/>
      <c r="P213" s="390"/>
      <c r="Q213" s="390"/>
      <c r="R213" s="390"/>
      <c r="S213" s="390"/>
      <c r="T213" s="390"/>
      <c r="U213" s="390"/>
      <c r="V213" s="390"/>
      <c r="W213" s="390"/>
    </row>
    <row r="214" spans="1:23" ht="28.5" customHeight="1">
      <c r="A214" s="390"/>
      <c r="B214" s="426"/>
      <c r="C214" s="390"/>
      <c r="D214" s="427"/>
      <c r="E214" s="428"/>
      <c r="F214" s="390"/>
      <c r="G214" s="390"/>
      <c r="H214" s="390"/>
      <c r="I214" s="390"/>
      <c r="J214" s="390"/>
      <c r="K214" s="390"/>
      <c r="L214" s="390"/>
      <c r="M214" s="390"/>
      <c r="N214" s="390"/>
      <c r="O214" s="390"/>
      <c r="P214" s="390"/>
      <c r="Q214" s="390"/>
      <c r="R214" s="390"/>
      <c r="S214" s="390"/>
      <c r="T214" s="390"/>
      <c r="U214" s="390"/>
      <c r="V214" s="390"/>
      <c r="W214" s="390"/>
    </row>
    <row r="215" spans="1:23" ht="28.5" customHeight="1">
      <c r="A215" s="390"/>
      <c r="B215" s="426"/>
      <c r="C215" s="390"/>
      <c r="D215" s="427"/>
      <c r="E215" s="428"/>
      <c r="F215" s="390"/>
      <c r="G215" s="390"/>
      <c r="H215" s="390"/>
      <c r="I215" s="390"/>
      <c r="J215" s="390"/>
      <c r="K215" s="390"/>
      <c r="L215" s="390"/>
      <c r="M215" s="390"/>
      <c r="N215" s="390"/>
      <c r="O215" s="390"/>
      <c r="P215" s="390"/>
      <c r="Q215" s="390"/>
      <c r="R215" s="390"/>
      <c r="S215" s="390"/>
      <c r="T215" s="390"/>
      <c r="U215" s="390"/>
      <c r="V215" s="390"/>
      <c r="W215" s="390"/>
    </row>
    <row r="216" spans="1:23" ht="28.5" customHeight="1">
      <c r="A216" s="390"/>
      <c r="B216" s="426"/>
      <c r="C216" s="390"/>
      <c r="D216" s="427"/>
      <c r="E216" s="428"/>
      <c r="F216" s="390"/>
      <c r="G216" s="390"/>
      <c r="H216" s="390"/>
      <c r="I216" s="390"/>
      <c r="J216" s="390"/>
      <c r="K216" s="390"/>
      <c r="L216" s="390"/>
      <c r="M216" s="390"/>
      <c r="N216" s="390"/>
      <c r="O216" s="390"/>
      <c r="P216" s="390"/>
      <c r="Q216" s="390"/>
      <c r="R216" s="390"/>
      <c r="S216" s="390"/>
      <c r="T216" s="390"/>
      <c r="U216" s="390"/>
      <c r="V216" s="390"/>
      <c r="W216" s="390"/>
    </row>
    <row r="217" spans="1:23" ht="28.5" customHeight="1">
      <c r="A217" s="390"/>
      <c r="B217" s="426"/>
      <c r="C217" s="390"/>
      <c r="D217" s="427"/>
      <c r="E217" s="428"/>
      <c r="F217" s="390"/>
      <c r="G217" s="390"/>
      <c r="H217" s="390"/>
      <c r="I217" s="390"/>
      <c r="J217" s="390"/>
      <c r="K217" s="390"/>
      <c r="L217" s="390"/>
      <c r="M217" s="390"/>
      <c r="N217" s="390"/>
      <c r="O217" s="390"/>
      <c r="P217" s="390"/>
      <c r="Q217" s="390"/>
      <c r="R217" s="390"/>
      <c r="S217" s="390"/>
      <c r="T217" s="390"/>
      <c r="U217" s="390"/>
      <c r="V217" s="390"/>
      <c r="W217" s="390"/>
    </row>
    <row r="218" spans="1:23" ht="28.5" customHeight="1">
      <c r="A218" s="390"/>
      <c r="B218" s="426"/>
      <c r="C218" s="390"/>
      <c r="D218" s="427"/>
      <c r="E218" s="428"/>
      <c r="F218" s="390"/>
      <c r="G218" s="390"/>
      <c r="H218" s="390"/>
      <c r="I218" s="390"/>
      <c r="J218" s="390"/>
      <c r="K218" s="390"/>
      <c r="L218" s="390"/>
      <c r="M218" s="390"/>
      <c r="N218" s="390"/>
      <c r="O218" s="390"/>
      <c r="P218" s="390"/>
      <c r="Q218" s="390"/>
      <c r="R218" s="390"/>
      <c r="S218" s="390"/>
      <c r="T218" s="390"/>
      <c r="U218" s="390"/>
      <c r="V218" s="390"/>
      <c r="W218" s="390"/>
    </row>
    <row r="219" spans="1:23" ht="28.5" customHeight="1">
      <c r="A219" s="390"/>
      <c r="B219" s="426"/>
      <c r="C219" s="390"/>
      <c r="D219" s="427"/>
      <c r="E219" s="428"/>
      <c r="F219" s="390"/>
      <c r="G219" s="390"/>
      <c r="H219" s="390"/>
      <c r="I219" s="390"/>
      <c r="J219" s="390"/>
      <c r="K219" s="390"/>
      <c r="L219" s="390"/>
      <c r="M219" s="390"/>
      <c r="N219" s="390"/>
      <c r="O219" s="390"/>
      <c r="P219" s="390"/>
      <c r="Q219" s="390"/>
      <c r="R219" s="390"/>
      <c r="S219" s="390"/>
      <c r="T219" s="390"/>
      <c r="U219" s="390"/>
      <c r="V219" s="390"/>
      <c r="W219" s="390"/>
    </row>
    <row r="220" spans="1:23" ht="28.5" customHeight="1">
      <c r="A220" s="390"/>
      <c r="B220" s="426"/>
      <c r="C220" s="390"/>
      <c r="D220" s="427"/>
      <c r="E220" s="428"/>
      <c r="F220" s="390"/>
      <c r="G220" s="390"/>
      <c r="H220" s="390"/>
      <c r="I220" s="390"/>
      <c r="J220" s="390"/>
      <c r="K220" s="390"/>
      <c r="L220" s="390"/>
      <c r="M220" s="390"/>
      <c r="N220" s="390"/>
      <c r="O220" s="390"/>
      <c r="P220" s="390"/>
      <c r="Q220" s="390"/>
      <c r="R220" s="390"/>
      <c r="S220" s="390"/>
      <c r="T220" s="390"/>
      <c r="U220" s="390"/>
      <c r="V220" s="390"/>
      <c r="W220" s="390"/>
    </row>
    <row r="221" spans="1:23" ht="28.5" customHeight="1">
      <c r="A221" s="390"/>
      <c r="B221" s="426"/>
      <c r="C221" s="390"/>
      <c r="D221" s="427"/>
      <c r="E221" s="428"/>
      <c r="F221" s="390"/>
      <c r="G221" s="390"/>
      <c r="H221" s="390"/>
      <c r="I221" s="390"/>
      <c r="J221" s="390"/>
      <c r="K221" s="390"/>
      <c r="L221" s="390"/>
      <c r="M221" s="390"/>
      <c r="N221" s="390"/>
      <c r="O221" s="390"/>
      <c r="P221" s="390"/>
      <c r="Q221" s="390"/>
      <c r="R221" s="390"/>
      <c r="S221" s="390"/>
      <c r="T221" s="390"/>
      <c r="U221" s="390"/>
      <c r="V221" s="390"/>
      <c r="W221" s="390"/>
    </row>
    <row r="222" spans="1:23" ht="28.5" customHeight="1">
      <c r="A222" s="390"/>
      <c r="B222" s="426"/>
      <c r="C222" s="390"/>
      <c r="D222" s="427"/>
      <c r="E222" s="428"/>
      <c r="F222" s="390"/>
      <c r="G222" s="390"/>
      <c r="H222" s="390"/>
      <c r="I222" s="390"/>
      <c r="J222" s="390"/>
      <c r="K222" s="390"/>
      <c r="L222" s="390"/>
      <c r="M222" s="390"/>
      <c r="N222" s="390"/>
      <c r="O222" s="390"/>
      <c r="P222" s="390"/>
      <c r="Q222" s="390"/>
      <c r="R222" s="390"/>
      <c r="S222" s="390"/>
      <c r="T222" s="390"/>
      <c r="U222" s="390"/>
      <c r="V222" s="390"/>
      <c r="W222" s="390"/>
    </row>
    <row r="223" spans="1:23" ht="28.5" customHeight="1">
      <c r="A223" s="390"/>
      <c r="B223" s="426"/>
      <c r="C223" s="390"/>
      <c r="D223" s="427"/>
      <c r="E223" s="428"/>
      <c r="F223" s="390"/>
      <c r="G223" s="390"/>
      <c r="H223" s="390"/>
      <c r="I223" s="390"/>
      <c r="J223" s="390"/>
      <c r="K223" s="390"/>
      <c r="L223" s="390"/>
      <c r="M223" s="390"/>
      <c r="N223" s="390"/>
      <c r="O223" s="390"/>
      <c r="P223" s="390"/>
      <c r="Q223" s="390"/>
      <c r="R223" s="390"/>
      <c r="S223" s="390"/>
      <c r="T223" s="390"/>
      <c r="U223" s="390"/>
      <c r="V223" s="390"/>
      <c r="W223" s="390"/>
    </row>
    <row r="224" spans="1:23" ht="28.5" customHeight="1">
      <c r="A224" s="390"/>
      <c r="B224" s="426"/>
      <c r="C224" s="390"/>
      <c r="D224" s="427"/>
      <c r="E224" s="428"/>
      <c r="F224" s="390"/>
      <c r="G224" s="390"/>
      <c r="H224" s="390"/>
      <c r="I224" s="390"/>
      <c r="J224" s="390"/>
      <c r="K224" s="390"/>
      <c r="L224" s="390"/>
      <c r="M224" s="390"/>
      <c r="N224" s="390"/>
      <c r="O224" s="390"/>
      <c r="P224" s="390"/>
      <c r="Q224" s="390"/>
      <c r="R224" s="390"/>
      <c r="S224" s="390"/>
      <c r="T224" s="390"/>
      <c r="U224" s="390"/>
      <c r="V224" s="390"/>
      <c r="W224" s="390"/>
    </row>
    <row r="225" spans="1:23" ht="28.5" customHeight="1">
      <c r="A225" s="390"/>
      <c r="B225" s="426"/>
      <c r="C225" s="390"/>
      <c r="D225" s="427"/>
      <c r="E225" s="428"/>
      <c r="F225" s="390"/>
      <c r="G225" s="390"/>
      <c r="H225" s="390"/>
      <c r="I225" s="390"/>
      <c r="J225" s="390"/>
      <c r="K225" s="390"/>
      <c r="L225" s="390"/>
      <c r="M225" s="390"/>
      <c r="N225" s="390"/>
      <c r="O225" s="390"/>
      <c r="P225" s="390"/>
      <c r="Q225" s="390"/>
      <c r="R225" s="390"/>
      <c r="S225" s="390"/>
      <c r="T225" s="390"/>
      <c r="U225" s="390"/>
      <c r="V225" s="390"/>
      <c r="W225" s="390"/>
    </row>
    <row r="226" spans="1:23" ht="28.5" customHeight="1">
      <c r="A226" s="390"/>
      <c r="B226" s="426"/>
      <c r="C226" s="390"/>
      <c r="D226" s="427"/>
      <c r="E226" s="428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0"/>
      <c r="Q226" s="390"/>
      <c r="R226" s="390"/>
      <c r="S226" s="390"/>
      <c r="T226" s="390"/>
      <c r="U226" s="390"/>
      <c r="V226" s="390"/>
      <c r="W226" s="390"/>
    </row>
    <row r="227" spans="1:23" ht="28.5" customHeight="1">
      <c r="A227" s="390"/>
      <c r="B227" s="426"/>
      <c r="C227" s="390"/>
      <c r="D227" s="427"/>
      <c r="E227" s="428"/>
      <c r="F227" s="390"/>
      <c r="G227" s="390"/>
      <c r="H227" s="390"/>
      <c r="I227" s="390"/>
      <c r="J227" s="390"/>
      <c r="K227" s="390"/>
      <c r="L227" s="390"/>
      <c r="M227" s="390"/>
      <c r="N227" s="390"/>
      <c r="O227" s="390"/>
      <c r="P227" s="390"/>
      <c r="Q227" s="390"/>
      <c r="R227" s="390"/>
      <c r="S227" s="390"/>
      <c r="T227" s="390"/>
      <c r="U227" s="390"/>
      <c r="V227" s="390"/>
      <c r="W227" s="390"/>
    </row>
    <row r="228" spans="1:23" ht="28.5" customHeight="1">
      <c r="A228" s="390"/>
      <c r="B228" s="426"/>
      <c r="C228" s="390"/>
      <c r="D228" s="427"/>
      <c r="E228" s="428"/>
      <c r="F228" s="390"/>
      <c r="G228" s="390"/>
      <c r="H228" s="390"/>
      <c r="I228" s="390"/>
      <c r="J228" s="390"/>
      <c r="K228" s="390"/>
      <c r="L228" s="390"/>
      <c r="M228" s="390"/>
      <c r="N228" s="390"/>
      <c r="O228" s="390"/>
      <c r="P228" s="390"/>
      <c r="Q228" s="390"/>
      <c r="R228" s="390"/>
      <c r="S228" s="390"/>
      <c r="T228" s="390"/>
      <c r="U228" s="390"/>
      <c r="V228" s="390"/>
      <c r="W228" s="390"/>
    </row>
    <row r="229" spans="1:23" ht="28.5" customHeight="1">
      <c r="A229" s="390"/>
      <c r="B229" s="426"/>
      <c r="C229" s="390"/>
      <c r="D229" s="427"/>
      <c r="E229" s="428"/>
      <c r="F229" s="390"/>
      <c r="G229" s="390"/>
      <c r="H229" s="390"/>
      <c r="I229" s="390"/>
      <c r="J229" s="390"/>
      <c r="K229" s="390"/>
      <c r="L229" s="390"/>
      <c r="M229" s="390"/>
      <c r="N229" s="390"/>
      <c r="O229" s="390"/>
      <c r="P229" s="390"/>
      <c r="Q229" s="390"/>
      <c r="R229" s="390"/>
      <c r="S229" s="390"/>
      <c r="T229" s="390"/>
      <c r="U229" s="390"/>
      <c r="V229" s="390"/>
      <c r="W229" s="390"/>
    </row>
    <row r="230" spans="1:23" ht="28.5" customHeight="1">
      <c r="A230" s="390"/>
      <c r="B230" s="426"/>
      <c r="C230" s="390"/>
      <c r="D230" s="427"/>
      <c r="E230" s="428"/>
      <c r="F230" s="390"/>
      <c r="G230" s="390"/>
      <c r="H230" s="390"/>
      <c r="I230" s="390"/>
      <c r="J230" s="390"/>
      <c r="K230" s="390"/>
      <c r="L230" s="390"/>
      <c r="M230" s="390"/>
      <c r="N230" s="390"/>
      <c r="O230" s="390"/>
      <c r="P230" s="390"/>
      <c r="Q230" s="390"/>
      <c r="R230" s="390"/>
      <c r="S230" s="390"/>
      <c r="T230" s="390"/>
      <c r="U230" s="390"/>
      <c r="V230" s="390"/>
      <c r="W230" s="390"/>
    </row>
    <row r="231" spans="1:23" ht="28.5" customHeight="1">
      <c r="A231" s="390"/>
      <c r="B231" s="426"/>
      <c r="C231" s="390"/>
      <c r="D231" s="427"/>
      <c r="E231" s="428"/>
      <c r="F231" s="390"/>
      <c r="G231" s="390"/>
      <c r="H231" s="390"/>
      <c r="I231" s="390"/>
      <c r="J231" s="390"/>
      <c r="K231" s="390"/>
      <c r="L231" s="390"/>
      <c r="M231" s="390"/>
      <c r="N231" s="390"/>
      <c r="O231" s="390"/>
      <c r="P231" s="390"/>
      <c r="Q231" s="390"/>
      <c r="R231" s="390"/>
      <c r="S231" s="390"/>
      <c r="T231" s="390"/>
      <c r="U231" s="390"/>
      <c r="V231" s="390"/>
      <c r="W231" s="390"/>
    </row>
    <row r="232" spans="1:23" ht="28.5" customHeight="1">
      <c r="A232" s="390"/>
      <c r="B232" s="426"/>
      <c r="C232" s="390"/>
      <c r="D232" s="427"/>
      <c r="E232" s="428"/>
      <c r="F232" s="390"/>
      <c r="G232" s="390"/>
      <c r="H232" s="390"/>
      <c r="I232" s="390"/>
      <c r="J232" s="390"/>
      <c r="K232" s="390"/>
      <c r="L232" s="390"/>
      <c r="M232" s="390"/>
      <c r="N232" s="390"/>
      <c r="O232" s="390"/>
      <c r="P232" s="390"/>
      <c r="Q232" s="390"/>
      <c r="R232" s="390"/>
      <c r="S232" s="390"/>
      <c r="T232" s="390"/>
      <c r="U232" s="390"/>
      <c r="V232" s="390"/>
      <c r="W232" s="390"/>
    </row>
    <row r="233" spans="1:23" ht="28.5" customHeight="1">
      <c r="A233" s="390"/>
      <c r="B233" s="426"/>
      <c r="C233" s="390"/>
      <c r="D233" s="427"/>
      <c r="E233" s="428"/>
      <c r="F233" s="390"/>
      <c r="G233" s="390"/>
      <c r="H233" s="390"/>
      <c r="I233" s="390"/>
      <c r="J233" s="390"/>
      <c r="K233" s="390"/>
      <c r="L233" s="390"/>
      <c r="M233" s="390"/>
      <c r="N233" s="390"/>
      <c r="O233" s="390"/>
      <c r="P233" s="390"/>
      <c r="Q233" s="390"/>
      <c r="R233" s="390"/>
      <c r="S233" s="390"/>
      <c r="T233" s="390"/>
      <c r="U233" s="390"/>
      <c r="V233" s="390"/>
      <c r="W233" s="390"/>
    </row>
    <row r="234" spans="1:23" ht="28.5" customHeight="1">
      <c r="A234" s="390"/>
      <c r="B234" s="426"/>
      <c r="C234" s="390"/>
      <c r="D234" s="427"/>
      <c r="E234" s="428"/>
      <c r="F234" s="390"/>
      <c r="G234" s="390"/>
      <c r="H234" s="390"/>
      <c r="I234" s="390"/>
      <c r="J234" s="390"/>
      <c r="K234" s="390"/>
      <c r="L234" s="390"/>
      <c r="M234" s="390"/>
      <c r="N234" s="390"/>
      <c r="O234" s="390"/>
      <c r="P234" s="390"/>
      <c r="Q234" s="390"/>
      <c r="R234" s="390"/>
      <c r="S234" s="390"/>
      <c r="T234" s="390"/>
      <c r="U234" s="390"/>
      <c r="V234" s="390"/>
      <c r="W234" s="390"/>
    </row>
    <row r="235" spans="1:23" ht="28.5" customHeight="1">
      <c r="A235" s="390"/>
      <c r="B235" s="426"/>
      <c r="C235" s="390"/>
      <c r="D235" s="427"/>
      <c r="E235" s="428"/>
      <c r="F235" s="390"/>
      <c r="G235" s="390"/>
      <c r="H235" s="390"/>
      <c r="I235" s="390"/>
      <c r="J235" s="390"/>
      <c r="K235" s="390"/>
      <c r="L235" s="390"/>
      <c r="M235" s="390"/>
      <c r="N235" s="390"/>
      <c r="O235" s="390"/>
      <c r="P235" s="390"/>
      <c r="Q235" s="390"/>
      <c r="R235" s="390"/>
      <c r="S235" s="390"/>
      <c r="T235" s="390"/>
      <c r="U235" s="390"/>
      <c r="V235" s="390"/>
      <c r="W235" s="390"/>
    </row>
    <row r="236" spans="1:23" ht="28.5" customHeight="1">
      <c r="A236" s="390"/>
      <c r="B236" s="426"/>
      <c r="C236" s="390"/>
      <c r="D236" s="427"/>
      <c r="E236" s="428"/>
      <c r="F236" s="390"/>
      <c r="G236" s="390"/>
      <c r="H236" s="390"/>
      <c r="I236" s="390"/>
      <c r="J236" s="390"/>
      <c r="K236" s="390"/>
      <c r="L236" s="390"/>
      <c r="M236" s="390"/>
      <c r="N236" s="390"/>
      <c r="O236" s="390"/>
      <c r="P236" s="390"/>
      <c r="Q236" s="390"/>
      <c r="R236" s="390"/>
      <c r="S236" s="390"/>
      <c r="T236" s="390"/>
      <c r="U236" s="390"/>
      <c r="V236" s="390"/>
      <c r="W236" s="390"/>
    </row>
    <row r="237" spans="1:23" ht="28.5" customHeight="1">
      <c r="A237" s="390"/>
      <c r="B237" s="426"/>
      <c r="C237" s="390"/>
      <c r="D237" s="427"/>
      <c r="E237" s="428"/>
      <c r="F237" s="390"/>
      <c r="G237" s="390"/>
      <c r="H237" s="390"/>
      <c r="I237" s="390"/>
      <c r="J237" s="390"/>
      <c r="K237" s="390"/>
      <c r="L237" s="390"/>
      <c r="M237" s="390"/>
      <c r="N237" s="390"/>
      <c r="O237" s="390"/>
      <c r="P237" s="390"/>
      <c r="Q237" s="390"/>
      <c r="R237" s="390"/>
      <c r="S237" s="390"/>
      <c r="T237" s="390"/>
      <c r="U237" s="390"/>
      <c r="V237" s="390"/>
      <c r="W237" s="390"/>
    </row>
    <row r="238" spans="1:23" ht="28.5" customHeight="1">
      <c r="A238" s="390"/>
      <c r="B238" s="426"/>
      <c r="C238" s="390"/>
      <c r="D238" s="427"/>
      <c r="E238" s="428"/>
      <c r="F238" s="390"/>
      <c r="G238" s="390"/>
      <c r="H238" s="390"/>
      <c r="I238" s="390"/>
      <c r="J238" s="390"/>
      <c r="K238" s="390"/>
      <c r="L238" s="390"/>
      <c r="M238" s="390"/>
      <c r="N238" s="390"/>
      <c r="O238" s="390"/>
      <c r="P238" s="390"/>
      <c r="Q238" s="390"/>
      <c r="R238" s="390"/>
      <c r="S238" s="390"/>
      <c r="T238" s="390"/>
      <c r="U238" s="390"/>
      <c r="V238" s="390"/>
      <c r="W238" s="390"/>
    </row>
    <row r="239" spans="1:23" ht="28.5" customHeight="1">
      <c r="A239" s="390"/>
      <c r="B239" s="426"/>
      <c r="C239" s="390"/>
      <c r="D239" s="427"/>
      <c r="E239" s="428"/>
      <c r="F239" s="390"/>
      <c r="G239" s="390"/>
      <c r="H239" s="390"/>
      <c r="I239" s="390"/>
      <c r="J239" s="390"/>
      <c r="K239" s="390"/>
      <c r="L239" s="390"/>
      <c r="M239" s="390"/>
      <c r="N239" s="390"/>
      <c r="O239" s="390"/>
      <c r="P239" s="390"/>
      <c r="Q239" s="390"/>
      <c r="R239" s="390"/>
      <c r="S239" s="390"/>
      <c r="T239" s="390"/>
      <c r="U239" s="390"/>
      <c r="V239" s="390"/>
      <c r="W239" s="390"/>
    </row>
    <row r="240" spans="1:23" ht="28.5" customHeight="1">
      <c r="A240" s="390"/>
      <c r="B240" s="426"/>
      <c r="C240" s="390"/>
      <c r="D240" s="427"/>
      <c r="E240" s="428"/>
      <c r="F240" s="390"/>
      <c r="G240" s="390"/>
      <c r="H240" s="390"/>
      <c r="I240" s="390"/>
      <c r="J240" s="390"/>
      <c r="K240" s="390"/>
      <c r="L240" s="390"/>
      <c r="M240" s="390"/>
      <c r="N240" s="390"/>
      <c r="O240" s="390"/>
      <c r="P240" s="390"/>
      <c r="Q240" s="390"/>
      <c r="R240" s="390"/>
      <c r="S240" s="390"/>
      <c r="T240" s="390"/>
      <c r="U240" s="390"/>
      <c r="V240" s="390"/>
      <c r="W240" s="390"/>
    </row>
    <row r="241" spans="1:23" ht="28.5" customHeight="1">
      <c r="A241" s="390"/>
      <c r="B241" s="426"/>
      <c r="C241" s="390"/>
      <c r="D241" s="427"/>
      <c r="E241" s="428"/>
      <c r="F241" s="390"/>
      <c r="G241" s="390"/>
      <c r="H241" s="390"/>
      <c r="I241" s="390"/>
      <c r="J241" s="390"/>
      <c r="K241" s="390"/>
      <c r="L241" s="390"/>
      <c r="M241" s="390"/>
      <c r="N241" s="390"/>
      <c r="O241" s="390"/>
      <c r="P241" s="390"/>
      <c r="Q241" s="390"/>
      <c r="R241" s="390"/>
      <c r="S241" s="390"/>
      <c r="T241" s="390"/>
      <c r="U241" s="390"/>
      <c r="V241" s="390"/>
      <c r="W241" s="390"/>
    </row>
    <row r="242" spans="1:23" ht="28.5" customHeight="1">
      <c r="A242" s="390"/>
      <c r="B242" s="426"/>
      <c r="C242" s="390"/>
      <c r="D242" s="427"/>
      <c r="E242" s="428"/>
      <c r="F242" s="390"/>
      <c r="G242" s="390"/>
      <c r="H242" s="390"/>
      <c r="I242" s="390"/>
      <c r="J242" s="390"/>
      <c r="K242" s="390"/>
      <c r="L242" s="390"/>
      <c r="M242" s="390"/>
      <c r="N242" s="390"/>
      <c r="O242" s="390"/>
      <c r="P242" s="390"/>
      <c r="Q242" s="390"/>
      <c r="R242" s="390"/>
      <c r="S242" s="390"/>
      <c r="T242" s="390"/>
      <c r="U242" s="390"/>
      <c r="V242" s="390"/>
      <c r="W242" s="390"/>
    </row>
    <row r="243" spans="1:23" ht="28.5" customHeight="1">
      <c r="A243" s="390"/>
      <c r="B243" s="426"/>
      <c r="C243" s="390"/>
      <c r="D243" s="427"/>
      <c r="E243" s="428"/>
      <c r="F243" s="390"/>
      <c r="G243" s="390"/>
      <c r="H243" s="390"/>
      <c r="I243" s="390"/>
      <c r="J243" s="390"/>
      <c r="K243" s="390"/>
      <c r="L243" s="390"/>
      <c r="M243" s="390"/>
      <c r="N243" s="390"/>
      <c r="O243" s="390"/>
      <c r="P243" s="390"/>
      <c r="Q243" s="390"/>
      <c r="R243" s="390"/>
      <c r="S243" s="390"/>
      <c r="T243" s="390"/>
      <c r="U243" s="390"/>
      <c r="V243" s="390"/>
      <c r="W243" s="390"/>
    </row>
    <row r="244" spans="1:23" ht="28.5" customHeight="1">
      <c r="A244" s="390"/>
      <c r="B244" s="426"/>
      <c r="C244" s="390"/>
      <c r="D244" s="427"/>
      <c r="E244" s="428"/>
      <c r="F244" s="390"/>
      <c r="G244" s="390"/>
      <c r="H244" s="390"/>
      <c r="I244" s="390"/>
      <c r="J244" s="390"/>
      <c r="K244" s="390"/>
      <c r="L244" s="390"/>
      <c r="M244" s="390"/>
      <c r="N244" s="390"/>
      <c r="O244" s="390"/>
      <c r="P244" s="390"/>
      <c r="Q244" s="390"/>
      <c r="R244" s="390"/>
      <c r="S244" s="390"/>
      <c r="T244" s="390"/>
      <c r="U244" s="390"/>
      <c r="V244" s="390"/>
      <c r="W244" s="390"/>
    </row>
    <row r="245" spans="1:23" ht="28.5" customHeight="1">
      <c r="A245" s="390"/>
      <c r="B245" s="426"/>
      <c r="C245" s="390"/>
      <c r="D245" s="427"/>
      <c r="E245" s="428"/>
      <c r="F245" s="390"/>
      <c r="G245" s="390"/>
      <c r="H245" s="390"/>
      <c r="I245" s="390"/>
      <c r="J245" s="390"/>
      <c r="K245" s="390"/>
      <c r="L245" s="390"/>
      <c r="M245" s="390"/>
      <c r="N245" s="390"/>
      <c r="O245" s="390"/>
      <c r="P245" s="390"/>
      <c r="Q245" s="390"/>
      <c r="R245" s="390"/>
      <c r="S245" s="390"/>
      <c r="T245" s="390"/>
      <c r="U245" s="390"/>
      <c r="V245" s="390"/>
      <c r="W245" s="390"/>
    </row>
    <row r="246" spans="1:23" ht="28.5" customHeight="1">
      <c r="A246" s="390"/>
      <c r="B246" s="426"/>
      <c r="C246" s="390"/>
      <c r="D246" s="427"/>
      <c r="E246" s="428"/>
      <c r="F246" s="390"/>
      <c r="G246" s="390"/>
      <c r="H246" s="390"/>
      <c r="I246" s="390"/>
      <c r="J246" s="390"/>
      <c r="K246" s="390"/>
      <c r="L246" s="390"/>
      <c r="M246" s="390"/>
      <c r="N246" s="390"/>
      <c r="O246" s="390"/>
      <c r="P246" s="390"/>
      <c r="Q246" s="390"/>
      <c r="R246" s="390"/>
      <c r="S246" s="390"/>
      <c r="T246" s="390"/>
      <c r="U246" s="390"/>
      <c r="V246" s="390"/>
      <c r="W246" s="390"/>
    </row>
    <row r="247" spans="1:23" ht="28.5" customHeight="1">
      <c r="A247" s="390"/>
      <c r="B247" s="426"/>
      <c r="C247" s="390"/>
      <c r="D247" s="427"/>
      <c r="E247" s="428"/>
      <c r="F247" s="390"/>
      <c r="G247" s="390"/>
      <c r="H247" s="390"/>
      <c r="I247" s="390"/>
      <c r="J247" s="390"/>
      <c r="K247" s="390"/>
      <c r="L247" s="390"/>
      <c r="M247" s="390"/>
      <c r="N247" s="390"/>
      <c r="O247" s="390"/>
      <c r="P247" s="390"/>
      <c r="Q247" s="390"/>
      <c r="R247" s="390"/>
      <c r="S247" s="390"/>
      <c r="T247" s="390"/>
      <c r="U247" s="390"/>
      <c r="V247" s="390"/>
      <c r="W247" s="390"/>
    </row>
    <row r="248" spans="1:23" ht="28.5" customHeight="1">
      <c r="A248" s="390"/>
      <c r="B248" s="426"/>
      <c r="C248" s="390"/>
      <c r="D248" s="427"/>
      <c r="E248" s="428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</row>
    <row r="249" spans="1:23" ht="28.5" customHeight="1">
      <c r="A249" s="390"/>
      <c r="B249" s="426"/>
      <c r="C249" s="390"/>
      <c r="D249" s="427"/>
      <c r="E249" s="428"/>
      <c r="F249" s="390"/>
      <c r="G249" s="390"/>
      <c r="H249" s="390"/>
      <c r="I249" s="390"/>
      <c r="J249" s="390"/>
      <c r="K249" s="390"/>
      <c r="L249" s="390"/>
      <c r="M249" s="390"/>
      <c r="N249" s="390"/>
      <c r="O249" s="390"/>
      <c r="P249" s="390"/>
      <c r="Q249" s="390"/>
      <c r="R249" s="390"/>
      <c r="S249" s="390"/>
      <c r="T249" s="390"/>
      <c r="U249" s="390"/>
      <c r="V249" s="390"/>
      <c r="W249" s="390"/>
    </row>
    <row r="250" spans="1:23" ht="28.5" customHeight="1">
      <c r="A250" s="390"/>
      <c r="B250" s="426"/>
      <c r="C250" s="390"/>
      <c r="D250" s="427"/>
      <c r="E250" s="428"/>
      <c r="F250" s="390"/>
      <c r="G250" s="390"/>
      <c r="H250" s="390"/>
      <c r="I250" s="390"/>
      <c r="J250" s="390"/>
      <c r="K250" s="390"/>
      <c r="L250" s="390"/>
      <c r="M250" s="390"/>
      <c r="N250" s="390"/>
      <c r="O250" s="390"/>
      <c r="P250" s="390"/>
      <c r="Q250" s="390"/>
      <c r="R250" s="390"/>
      <c r="S250" s="390"/>
      <c r="T250" s="390"/>
      <c r="U250" s="390"/>
      <c r="V250" s="390"/>
      <c r="W250" s="390"/>
    </row>
    <row r="251" spans="1:23" ht="28.5" customHeight="1">
      <c r="A251" s="390"/>
      <c r="B251" s="426"/>
      <c r="C251" s="390"/>
      <c r="D251" s="427"/>
      <c r="E251" s="428"/>
      <c r="F251" s="390"/>
      <c r="G251" s="390"/>
      <c r="H251" s="390"/>
      <c r="I251" s="390"/>
      <c r="J251" s="390"/>
      <c r="K251" s="390"/>
      <c r="L251" s="390"/>
      <c r="M251" s="390"/>
      <c r="N251" s="390"/>
      <c r="O251" s="390"/>
      <c r="P251" s="390"/>
      <c r="Q251" s="390"/>
      <c r="R251" s="390"/>
      <c r="S251" s="390"/>
      <c r="T251" s="390"/>
      <c r="U251" s="390"/>
      <c r="V251" s="390"/>
      <c r="W251" s="390"/>
    </row>
    <row r="252" spans="1:23" ht="28.5" customHeight="1">
      <c r="A252" s="390"/>
      <c r="B252" s="426"/>
      <c r="C252" s="390"/>
      <c r="D252" s="427"/>
      <c r="E252" s="428"/>
      <c r="F252" s="390"/>
      <c r="G252" s="390"/>
      <c r="H252" s="390"/>
      <c r="I252" s="390"/>
      <c r="J252" s="390"/>
      <c r="K252" s="390"/>
      <c r="L252" s="390"/>
      <c r="M252" s="390"/>
      <c r="N252" s="390"/>
      <c r="O252" s="390"/>
      <c r="P252" s="390"/>
      <c r="Q252" s="390"/>
      <c r="R252" s="390"/>
      <c r="S252" s="390"/>
      <c r="T252" s="390"/>
      <c r="U252" s="390"/>
      <c r="V252" s="390"/>
      <c r="W252" s="390"/>
    </row>
    <row r="253" spans="1:23" ht="28.5" customHeight="1">
      <c r="A253" s="390"/>
      <c r="B253" s="426"/>
      <c r="C253" s="390"/>
      <c r="D253" s="427"/>
      <c r="E253" s="428"/>
      <c r="F253" s="390"/>
      <c r="G253" s="390"/>
      <c r="H253" s="390"/>
      <c r="I253" s="390"/>
      <c r="J253" s="390"/>
      <c r="K253" s="390"/>
      <c r="L253" s="390"/>
      <c r="M253" s="390"/>
      <c r="N253" s="390"/>
      <c r="O253" s="390"/>
      <c r="P253" s="390"/>
      <c r="Q253" s="390"/>
      <c r="R253" s="390"/>
      <c r="S253" s="390"/>
      <c r="T253" s="390"/>
      <c r="U253" s="390"/>
      <c r="V253" s="390"/>
      <c r="W253" s="390"/>
    </row>
    <row r="254" spans="1:23" ht="28.5" customHeight="1">
      <c r="A254" s="390"/>
      <c r="B254" s="426"/>
      <c r="C254" s="390"/>
      <c r="D254" s="427"/>
      <c r="E254" s="428"/>
      <c r="F254" s="390"/>
      <c r="G254" s="390"/>
      <c r="H254" s="390"/>
      <c r="I254" s="390"/>
      <c r="J254" s="390"/>
      <c r="K254" s="390"/>
      <c r="L254" s="390"/>
      <c r="M254" s="390"/>
      <c r="N254" s="390"/>
      <c r="O254" s="390"/>
      <c r="P254" s="390"/>
      <c r="Q254" s="390"/>
      <c r="R254" s="390"/>
      <c r="S254" s="390"/>
      <c r="T254" s="390"/>
      <c r="U254" s="390"/>
      <c r="V254" s="390"/>
      <c r="W254" s="390"/>
    </row>
    <row r="255" spans="1:23" ht="28.5" customHeight="1">
      <c r="A255" s="390"/>
      <c r="B255" s="426"/>
      <c r="C255" s="390"/>
      <c r="D255" s="427"/>
      <c r="E255" s="428"/>
      <c r="F255" s="390"/>
      <c r="G255" s="390"/>
      <c r="H255" s="390"/>
      <c r="I255" s="390"/>
      <c r="J255" s="390"/>
      <c r="K255" s="390"/>
      <c r="L255" s="390"/>
      <c r="M255" s="390"/>
      <c r="N255" s="390"/>
      <c r="O255" s="390"/>
      <c r="P255" s="390"/>
      <c r="Q255" s="390"/>
      <c r="R255" s="390"/>
      <c r="S255" s="390"/>
      <c r="T255" s="390"/>
      <c r="U255" s="390"/>
      <c r="V255" s="390"/>
      <c r="W255" s="390"/>
    </row>
    <row r="256" spans="1:23" ht="28.5" customHeight="1">
      <c r="A256" s="390"/>
      <c r="B256" s="426"/>
      <c r="C256" s="390"/>
      <c r="D256" s="427"/>
      <c r="E256" s="428"/>
      <c r="F256" s="390"/>
      <c r="G256" s="390"/>
      <c r="H256" s="390"/>
      <c r="I256" s="390"/>
      <c r="J256" s="390"/>
      <c r="K256" s="390"/>
      <c r="L256" s="390"/>
      <c r="M256" s="390"/>
      <c r="N256" s="390"/>
      <c r="O256" s="390"/>
      <c r="P256" s="390"/>
      <c r="Q256" s="390"/>
      <c r="R256" s="390"/>
      <c r="S256" s="390"/>
      <c r="T256" s="390"/>
      <c r="U256" s="390"/>
      <c r="V256" s="390"/>
      <c r="W256" s="390"/>
    </row>
    <row r="257" spans="1:23" ht="28.5" customHeight="1">
      <c r="A257" s="390"/>
      <c r="B257" s="426"/>
      <c r="C257" s="390"/>
      <c r="D257" s="427"/>
      <c r="E257" s="428"/>
      <c r="F257" s="390"/>
      <c r="G257" s="390"/>
      <c r="H257" s="390"/>
      <c r="I257" s="390"/>
      <c r="J257" s="390"/>
      <c r="K257" s="390"/>
      <c r="L257" s="390"/>
      <c r="M257" s="390"/>
      <c r="N257" s="390"/>
      <c r="O257" s="390"/>
      <c r="P257" s="390"/>
      <c r="Q257" s="390"/>
      <c r="R257" s="390"/>
      <c r="S257" s="390"/>
      <c r="T257" s="390"/>
      <c r="U257" s="390"/>
      <c r="V257" s="390"/>
      <c r="W257" s="390"/>
    </row>
    <row r="258" spans="1:23" ht="28.5" customHeight="1">
      <c r="A258" s="390"/>
      <c r="B258" s="426"/>
      <c r="C258" s="390"/>
      <c r="D258" s="427"/>
      <c r="E258" s="428"/>
      <c r="F258" s="390"/>
      <c r="G258" s="390"/>
      <c r="H258" s="390"/>
      <c r="I258" s="390"/>
      <c r="J258" s="390"/>
      <c r="K258" s="390"/>
      <c r="L258" s="390"/>
      <c r="M258" s="390"/>
      <c r="N258" s="390"/>
      <c r="O258" s="390"/>
      <c r="P258" s="390"/>
      <c r="Q258" s="390"/>
      <c r="R258" s="390"/>
      <c r="S258" s="390"/>
      <c r="T258" s="390"/>
      <c r="U258" s="390"/>
      <c r="V258" s="390"/>
      <c r="W258" s="390"/>
    </row>
    <row r="259" spans="1:23" ht="28.5" customHeight="1">
      <c r="A259" s="390"/>
      <c r="B259" s="426"/>
      <c r="C259" s="390"/>
      <c r="D259" s="427"/>
      <c r="E259" s="428"/>
      <c r="F259" s="390"/>
      <c r="G259" s="390"/>
      <c r="H259" s="390"/>
      <c r="I259" s="390"/>
      <c r="J259" s="390"/>
      <c r="K259" s="390"/>
      <c r="L259" s="390"/>
      <c r="M259" s="390"/>
      <c r="N259" s="390"/>
      <c r="O259" s="390"/>
      <c r="P259" s="390"/>
      <c r="Q259" s="390"/>
      <c r="R259" s="390"/>
      <c r="S259" s="390"/>
      <c r="T259" s="390"/>
      <c r="U259" s="390"/>
      <c r="V259" s="390"/>
      <c r="W259" s="390"/>
    </row>
    <row r="260" spans="1:23" ht="28.5" customHeight="1">
      <c r="A260" s="390"/>
      <c r="B260" s="426"/>
      <c r="C260" s="390"/>
      <c r="D260" s="427"/>
      <c r="E260" s="428"/>
      <c r="F260" s="390"/>
      <c r="G260" s="390"/>
      <c r="H260" s="390"/>
      <c r="I260" s="390"/>
      <c r="J260" s="390"/>
      <c r="K260" s="390"/>
      <c r="L260" s="390"/>
      <c r="M260" s="390"/>
      <c r="N260" s="390"/>
      <c r="O260" s="390"/>
      <c r="P260" s="390"/>
      <c r="Q260" s="390"/>
      <c r="R260" s="390"/>
      <c r="S260" s="390"/>
      <c r="T260" s="390"/>
      <c r="U260" s="390"/>
      <c r="V260" s="390"/>
      <c r="W260" s="390"/>
    </row>
    <row r="261" spans="1:23" ht="28.5" customHeight="1">
      <c r="A261" s="390"/>
      <c r="B261" s="426"/>
      <c r="C261" s="390"/>
      <c r="D261" s="427"/>
      <c r="E261" s="428"/>
      <c r="F261" s="390"/>
      <c r="G261" s="390"/>
      <c r="H261" s="390"/>
      <c r="I261" s="390"/>
      <c r="J261" s="390"/>
      <c r="K261" s="390"/>
      <c r="L261" s="390"/>
      <c r="M261" s="390"/>
      <c r="N261" s="390"/>
      <c r="O261" s="390"/>
      <c r="P261" s="390"/>
      <c r="Q261" s="390"/>
      <c r="R261" s="390"/>
      <c r="S261" s="390"/>
      <c r="T261" s="390"/>
      <c r="U261" s="390"/>
      <c r="V261" s="390"/>
      <c r="W261" s="390"/>
    </row>
    <row r="262" spans="1:23" ht="28.5" customHeight="1">
      <c r="A262" s="390"/>
      <c r="B262" s="426"/>
      <c r="C262" s="390"/>
      <c r="D262" s="427"/>
      <c r="E262" s="428"/>
      <c r="F262" s="390"/>
      <c r="G262" s="390"/>
      <c r="H262" s="390"/>
      <c r="I262" s="390"/>
      <c r="J262" s="390"/>
      <c r="K262" s="390"/>
      <c r="L262" s="390"/>
      <c r="M262" s="390"/>
      <c r="N262" s="390"/>
      <c r="O262" s="390"/>
      <c r="P262" s="390"/>
      <c r="Q262" s="390"/>
      <c r="R262" s="390"/>
      <c r="S262" s="390"/>
      <c r="T262" s="390"/>
      <c r="U262" s="390"/>
      <c r="V262" s="390"/>
      <c r="W262" s="390"/>
    </row>
    <row r="263" spans="1:23" ht="28.5" customHeight="1">
      <c r="A263" s="390"/>
      <c r="B263" s="426"/>
      <c r="C263" s="390"/>
      <c r="D263" s="427"/>
      <c r="E263" s="428"/>
      <c r="F263" s="390"/>
      <c r="G263" s="390"/>
      <c r="H263" s="390"/>
      <c r="I263" s="390"/>
      <c r="J263" s="390"/>
      <c r="K263" s="390"/>
      <c r="L263" s="390"/>
      <c r="M263" s="390"/>
      <c r="N263" s="390"/>
      <c r="O263" s="390"/>
      <c r="P263" s="390"/>
      <c r="Q263" s="390"/>
      <c r="R263" s="390"/>
      <c r="S263" s="390"/>
      <c r="T263" s="390"/>
      <c r="U263" s="390"/>
      <c r="V263" s="390"/>
      <c r="W263" s="390"/>
    </row>
    <row r="264" spans="1:23" ht="28.5" customHeight="1">
      <c r="A264" s="390"/>
      <c r="B264" s="426"/>
      <c r="C264" s="390"/>
      <c r="D264" s="427"/>
      <c r="E264" s="428"/>
      <c r="F264" s="390"/>
      <c r="G264" s="390"/>
      <c r="H264" s="390"/>
      <c r="I264" s="390"/>
      <c r="J264" s="390"/>
      <c r="K264" s="390"/>
      <c r="L264" s="390"/>
      <c r="M264" s="390"/>
      <c r="N264" s="390"/>
      <c r="O264" s="390"/>
      <c r="P264" s="390"/>
      <c r="Q264" s="390"/>
      <c r="R264" s="390"/>
      <c r="S264" s="390"/>
      <c r="T264" s="390"/>
      <c r="U264" s="390"/>
      <c r="V264" s="390"/>
      <c r="W264" s="390"/>
    </row>
    <row r="265" spans="1:23" ht="28.5" customHeight="1">
      <c r="A265" s="390"/>
      <c r="B265" s="426"/>
      <c r="C265" s="390"/>
      <c r="D265" s="427"/>
      <c r="E265" s="428"/>
      <c r="F265" s="390"/>
      <c r="G265" s="390"/>
      <c r="H265" s="390"/>
      <c r="I265" s="390"/>
      <c r="J265" s="390"/>
      <c r="K265" s="390"/>
      <c r="L265" s="390"/>
      <c r="M265" s="390"/>
      <c r="N265" s="390"/>
      <c r="O265" s="390"/>
      <c r="P265" s="390"/>
      <c r="Q265" s="390"/>
      <c r="R265" s="390"/>
      <c r="S265" s="390"/>
      <c r="T265" s="390"/>
      <c r="U265" s="390"/>
      <c r="V265" s="390"/>
      <c r="W265" s="390"/>
    </row>
    <row r="266" spans="1:23" ht="28.5" customHeight="1">
      <c r="A266" s="390"/>
      <c r="B266" s="426"/>
      <c r="C266" s="390"/>
      <c r="D266" s="427"/>
      <c r="E266" s="428"/>
      <c r="F266" s="390"/>
      <c r="G266" s="390"/>
      <c r="H266" s="390"/>
      <c r="I266" s="390"/>
      <c r="J266" s="390"/>
      <c r="K266" s="390"/>
      <c r="L266" s="390"/>
      <c r="M266" s="390"/>
      <c r="N266" s="390"/>
      <c r="O266" s="390"/>
      <c r="P266" s="390"/>
      <c r="Q266" s="390"/>
      <c r="R266" s="390"/>
      <c r="S266" s="390"/>
      <c r="T266" s="390"/>
      <c r="U266" s="390"/>
      <c r="V266" s="390"/>
      <c r="W266" s="390"/>
    </row>
    <row r="267" spans="1:23" ht="28.5" customHeight="1">
      <c r="A267" s="390"/>
      <c r="B267" s="426"/>
      <c r="C267" s="390"/>
      <c r="D267" s="427"/>
      <c r="E267" s="428"/>
      <c r="F267" s="390"/>
      <c r="G267" s="390"/>
      <c r="H267" s="390"/>
      <c r="I267" s="390"/>
      <c r="J267" s="390"/>
      <c r="K267" s="390"/>
      <c r="L267" s="390"/>
      <c r="M267" s="390"/>
      <c r="N267" s="390"/>
      <c r="O267" s="390"/>
      <c r="P267" s="390"/>
      <c r="Q267" s="390"/>
      <c r="R267" s="390"/>
      <c r="S267" s="390"/>
      <c r="T267" s="390"/>
      <c r="U267" s="390"/>
      <c r="V267" s="390"/>
      <c r="W267" s="390"/>
    </row>
    <row r="268" spans="1:23" ht="28.5" customHeight="1">
      <c r="A268" s="390"/>
      <c r="B268" s="426"/>
      <c r="C268" s="390"/>
      <c r="D268" s="427"/>
      <c r="E268" s="428"/>
      <c r="F268" s="390"/>
      <c r="G268" s="390"/>
      <c r="H268" s="390"/>
      <c r="I268" s="390"/>
      <c r="J268" s="390"/>
      <c r="K268" s="390"/>
      <c r="L268" s="390"/>
      <c r="M268" s="390"/>
      <c r="N268" s="390"/>
      <c r="O268" s="390"/>
      <c r="P268" s="390"/>
      <c r="Q268" s="390"/>
      <c r="R268" s="390"/>
      <c r="S268" s="390"/>
      <c r="T268" s="390"/>
      <c r="U268" s="390"/>
      <c r="V268" s="390"/>
      <c r="W268" s="390"/>
    </row>
    <row r="269" spans="1:23" ht="28.5" customHeight="1">
      <c r="A269" s="390"/>
      <c r="B269" s="426"/>
      <c r="C269" s="390"/>
      <c r="D269" s="427"/>
      <c r="E269" s="428"/>
      <c r="F269" s="390"/>
      <c r="G269" s="390"/>
      <c r="H269" s="390"/>
      <c r="I269" s="390"/>
      <c r="J269" s="390"/>
      <c r="K269" s="390"/>
      <c r="L269" s="390"/>
      <c r="M269" s="390"/>
      <c r="N269" s="390"/>
      <c r="O269" s="390"/>
      <c r="P269" s="390"/>
      <c r="Q269" s="390"/>
      <c r="R269" s="390"/>
      <c r="S269" s="390"/>
      <c r="T269" s="390"/>
      <c r="U269" s="390"/>
      <c r="V269" s="390"/>
      <c r="W269" s="390"/>
    </row>
    <row r="270" spans="1:23" ht="28.5" customHeight="1">
      <c r="A270" s="390"/>
      <c r="B270" s="426"/>
      <c r="C270" s="390"/>
      <c r="D270" s="427"/>
      <c r="E270" s="428"/>
      <c r="F270" s="390"/>
      <c r="G270" s="390"/>
      <c r="H270" s="390"/>
      <c r="I270" s="390"/>
      <c r="J270" s="390"/>
      <c r="K270" s="390"/>
      <c r="L270" s="390"/>
      <c r="M270" s="390"/>
      <c r="N270" s="390"/>
      <c r="O270" s="390"/>
      <c r="P270" s="390"/>
      <c r="Q270" s="390"/>
      <c r="R270" s="390"/>
      <c r="S270" s="390"/>
      <c r="T270" s="390"/>
      <c r="U270" s="390"/>
      <c r="V270" s="390"/>
      <c r="W270" s="390"/>
    </row>
    <row r="271" spans="1:23" ht="28.5" customHeight="1">
      <c r="A271" s="390"/>
      <c r="B271" s="426"/>
      <c r="C271" s="390"/>
      <c r="D271" s="427"/>
      <c r="E271" s="428"/>
      <c r="F271" s="390"/>
      <c r="G271" s="390"/>
      <c r="H271" s="390"/>
      <c r="I271" s="390"/>
      <c r="J271" s="390"/>
      <c r="K271" s="390"/>
      <c r="L271" s="390"/>
      <c r="M271" s="390"/>
      <c r="N271" s="390"/>
      <c r="O271" s="390"/>
      <c r="P271" s="390"/>
      <c r="Q271" s="390"/>
      <c r="R271" s="390"/>
      <c r="S271" s="390"/>
      <c r="T271" s="390"/>
      <c r="U271" s="390"/>
      <c r="V271" s="390"/>
      <c r="W271" s="390"/>
    </row>
    <row r="272" spans="1:23" ht="28.5" customHeight="1">
      <c r="A272" s="390"/>
      <c r="B272" s="426"/>
      <c r="C272" s="390"/>
      <c r="D272" s="427"/>
      <c r="E272" s="428"/>
      <c r="F272" s="390"/>
      <c r="G272" s="390"/>
      <c r="H272" s="390"/>
      <c r="I272" s="390"/>
      <c r="J272" s="390"/>
      <c r="K272" s="390"/>
      <c r="L272" s="390"/>
      <c r="M272" s="390"/>
      <c r="N272" s="390"/>
      <c r="O272" s="390"/>
      <c r="P272" s="390"/>
      <c r="Q272" s="390"/>
      <c r="R272" s="390"/>
      <c r="S272" s="390"/>
      <c r="T272" s="390"/>
      <c r="U272" s="390"/>
      <c r="V272" s="390"/>
      <c r="W272" s="390"/>
    </row>
    <row r="273" spans="1:23" ht="28.5" customHeight="1">
      <c r="A273" s="390"/>
      <c r="B273" s="426"/>
      <c r="C273" s="390"/>
      <c r="D273" s="427"/>
      <c r="E273" s="428"/>
      <c r="F273" s="390"/>
      <c r="G273" s="390"/>
      <c r="H273" s="390"/>
      <c r="I273" s="390"/>
      <c r="J273" s="390"/>
      <c r="K273" s="390"/>
      <c r="L273" s="390"/>
      <c r="M273" s="390"/>
      <c r="N273" s="390"/>
      <c r="O273" s="390"/>
      <c r="P273" s="390"/>
      <c r="Q273" s="390"/>
      <c r="R273" s="390"/>
      <c r="S273" s="390"/>
      <c r="T273" s="390"/>
      <c r="U273" s="390"/>
      <c r="V273" s="390"/>
      <c r="W273" s="390"/>
    </row>
    <row r="274" spans="1:23" ht="28.5" customHeight="1">
      <c r="A274" s="390"/>
      <c r="B274" s="426"/>
      <c r="C274" s="390"/>
      <c r="D274" s="427"/>
      <c r="E274" s="428"/>
      <c r="F274" s="390"/>
      <c r="G274" s="390"/>
      <c r="H274" s="390"/>
      <c r="I274" s="390"/>
      <c r="J274" s="390"/>
      <c r="K274" s="390"/>
      <c r="L274" s="390"/>
      <c r="M274" s="390"/>
      <c r="N274" s="390"/>
      <c r="O274" s="390"/>
      <c r="P274" s="390"/>
      <c r="Q274" s="390"/>
      <c r="R274" s="390"/>
      <c r="S274" s="390"/>
      <c r="T274" s="390"/>
      <c r="U274" s="390"/>
      <c r="V274" s="390"/>
      <c r="W274" s="390"/>
    </row>
    <row r="275" spans="1:23" ht="28.5" customHeight="1">
      <c r="A275" s="390"/>
      <c r="B275" s="426"/>
      <c r="C275" s="390"/>
      <c r="D275" s="427"/>
      <c r="E275" s="428"/>
      <c r="F275" s="390"/>
      <c r="G275" s="390"/>
      <c r="H275" s="390"/>
      <c r="I275" s="390"/>
      <c r="J275" s="390"/>
      <c r="K275" s="390"/>
      <c r="L275" s="390"/>
      <c r="M275" s="390"/>
      <c r="N275" s="390"/>
      <c r="O275" s="390"/>
      <c r="P275" s="390"/>
      <c r="Q275" s="390"/>
      <c r="R275" s="390"/>
      <c r="S275" s="390"/>
      <c r="T275" s="390"/>
      <c r="U275" s="390"/>
      <c r="V275" s="390"/>
      <c r="W275" s="390"/>
    </row>
    <row r="276" spans="1:23" ht="28.5" customHeight="1">
      <c r="A276" s="390"/>
      <c r="B276" s="426"/>
      <c r="C276" s="390"/>
      <c r="D276" s="427"/>
      <c r="E276" s="428"/>
      <c r="F276" s="390"/>
      <c r="G276" s="390"/>
      <c r="H276" s="390"/>
      <c r="I276" s="390"/>
      <c r="J276" s="390"/>
      <c r="K276" s="390"/>
      <c r="L276" s="390"/>
      <c r="M276" s="390"/>
      <c r="N276" s="390"/>
      <c r="O276" s="390"/>
      <c r="P276" s="390"/>
      <c r="Q276" s="390"/>
      <c r="R276" s="390"/>
      <c r="S276" s="390"/>
      <c r="T276" s="390"/>
      <c r="U276" s="390"/>
      <c r="V276" s="390"/>
      <c r="W276" s="390"/>
    </row>
    <row r="277" spans="1:23" ht="28.5" customHeight="1">
      <c r="A277" s="390"/>
      <c r="B277" s="426"/>
      <c r="C277" s="390"/>
      <c r="D277" s="427"/>
      <c r="E277" s="428"/>
      <c r="F277" s="390"/>
      <c r="G277" s="390"/>
      <c r="H277" s="390"/>
      <c r="I277" s="390"/>
      <c r="J277" s="390"/>
      <c r="K277" s="390"/>
      <c r="L277" s="390"/>
      <c r="M277" s="390"/>
      <c r="N277" s="390"/>
      <c r="O277" s="390"/>
      <c r="P277" s="390"/>
      <c r="Q277" s="390"/>
      <c r="R277" s="390"/>
      <c r="S277" s="390"/>
      <c r="T277" s="390"/>
      <c r="U277" s="390"/>
      <c r="V277" s="390"/>
      <c r="W277" s="390"/>
    </row>
    <row r="278" spans="1:23" ht="28.5" customHeight="1">
      <c r="A278" s="390"/>
      <c r="B278" s="426"/>
      <c r="C278" s="390"/>
      <c r="D278" s="427"/>
      <c r="E278" s="428"/>
      <c r="F278" s="390"/>
      <c r="G278" s="390"/>
      <c r="H278" s="390"/>
      <c r="I278" s="390"/>
      <c r="J278" s="390"/>
      <c r="K278" s="390"/>
      <c r="L278" s="390"/>
      <c r="M278" s="390"/>
      <c r="N278" s="390"/>
      <c r="O278" s="390"/>
      <c r="P278" s="390"/>
      <c r="Q278" s="390"/>
      <c r="R278" s="390"/>
      <c r="S278" s="390"/>
      <c r="T278" s="390"/>
      <c r="U278" s="390"/>
      <c r="V278" s="390"/>
      <c r="W278" s="390"/>
    </row>
    <row r="279" spans="1:23" ht="28.5" customHeight="1">
      <c r="A279" s="390"/>
      <c r="B279" s="426"/>
      <c r="C279" s="390"/>
      <c r="D279" s="427"/>
      <c r="E279" s="428"/>
      <c r="F279" s="390"/>
      <c r="G279" s="390"/>
      <c r="H279" s="390"/>
      <c r="I279" s="390"/>
      <c r="J279" s="390"/>
      <c r="K279" s="390"/>
      <c r="L279" s="390"/>
      <c r="M279" s="390"/>
      <c r="N279" s="390"/>
      <c r="O279" s="390"/>
      <c r="P279" s="390"/>
      <c r="Q279" s="390"/>
      <c r="R279" s="390"/>
      <c r="S279" s="390"/>
      <c r="T279" s="390"/>
      <c r="U279" s="390"/>
      <c r="V279" s="390"/>
      <c r="W279" s="390"/>
    </row>
    <row r="280" spans="1:23" ht="28.5" customHeight="1">
      <c r="A280" s="390"/>
      <c r="B280" s="426"/>
      <c r="C280" s="390"/>
      <c r="D280" s="427"/>
      <c r="E280" s="428"/>
      <c r="F280" s="390"/>
      <c r="G280" s="390"/>
      <c r="H280" s="390"/>
      <c r="I280" s="390"/>
      <c r="J280" s="390"/>
      <c r="K280" s="390"/>
      <c r="L280" s="390"/>
      <c r="M280" s="390"/>
      <c r="N280" s="390"/>
      <c r="O280" s="390"/>
      <c r="P280" s="390"/>
      <c r="Q280" s="390"/>
      <c r="R280" s="390"/>
      <c r="S280" s="390"/>
      <c r="T280" s="390"/>
      <c r="U280" s="390"/>
      <c r="V280" s="390"/>
      <c r="W280" s="390"/>
    </row>
    <row r="281" spans="1:23" ht="28.5" customHeight="1">
      <c r="A281" s="390"/>
      <c r="B281" s="426"/>
      <c r="C281" s="390"/>
      <c r="D281" s="427"/>
      <c r="E281" s="428"/>
      <c r="F281" s="390"/>
      <c r="G281" s="390"/>
      <c r="H281" s="390"/>
      <c r="I281" s="390"/>
      <c r="J281" s="390"/>
      <c r="K281" s="390"/>
      <c r="L281" s="390"/>
      <c r="M281" s="390"/>
      <c r="N281" s="390"/>
      <c r="O281" s="390"/>
      <c r="P281" s="390"/>
      <c r="Q281" s="390"/>
      <c r="R281" s="390"/>
      <c r="S281" s="390"/>
      <c r="T281" s="390"/>
      <c r="U281" s="390"/>
      <c r="V281" s="390"/>
      <c r="W281" s="390"/>
    </row>
    <row r="282" spans="1:23" ht="28.5" customHeight="1">
      <c r="A282" s="390"/>
      <c r="B282" s="426"/>
      <c r="C282" s="390"/>
      <c r="D282" s="427"/>
      <c r="E282" s="428"/>
      <c r="F282" s="390"/>
      <c r="G282" s="390"/>
      <c r="H282" s="390"/>
      <c r="I282" s="390"/>
      <c r="J282" s="390"/>
      <c r="K282" s="390"/>
      <c r="L282" s="390"/>
      <c r="M282" s="390"/>
      <c r="N282" s="390"/>
      <c r="O282" s="390"/>
      <c r="P282" s="390"/>
      <c r="Q282" s="390"/>
      <c r="R282" s="390"/>
      <c r="S282" s="390"/>
      <c r="T282" s="390"/>
      <c r="U282" s="390"/>
      <c r="V282" s="390"/>
      <c r="W282" s="390"/>
    </row>
    <row r="283" spans="1:23" ht="28.5" customHeight="1">
      <c r="A283" s="390"/>
      <c r="B283" s="426"/>
      <c r="C283" s="390"/>
      <c r="D283" s="427"/>
      <c r="E283" s="428"/>
      <c r="F283" s="390"/>
      <c r="G283" s="390"/>
      <c r="H283" s="390"/>
      <c r="I283" s="390"/>
      <c r="J283" s="390"/>
      <c r="K283" s="390"/>
      <c r="L283" s="390"/>
      <c r="M283" s="390"/>
      <c r="N283" s="390"/>
      <c r="O283" s="390"/>
      <c r="P283" s="390"/>
      <c r="Q283" s="390"/>
      <c r="R283" s="390"/>
      <c r="S283" s="390"/>
      <c r="T283" s="390"/>
      <c r="U283" s="390"/>
      <c r="V283" s="390"/>
      <c r="W283" s="390"/>
    </row>
    <row r="284" spans="1:23" ht="28.5" customHeight="1">
      <c r="A284" s="390"/>
      <c r="B284" s="426"/>
      <c r="C284" s="390"/>
      <c r="D284" s="427"/>
      <c r="E284" s="428"/>
      <c r="F284" s="390"/>
      <c r="G284" s="390"/>
      <c r="H284" s="390"/>
      <c r="I284" s="390"/>
      <c r="J284" s="390"/>
      <c r="K284" s="390"/>
      <c r="L284" s="390"/>
      <c r="M284" s="390"/>
      <c r="N284" s="390"/>
      <c r="O284" s="390"/>
      <c r="P284" s="390"/>
      <c r="Q284" s="390"/>
      <c r="R284" s="390"/>
      <c r="S284" s="390"/>
      <c r="T284" s="390"/>
      <c r="U284" s="390"/>
      <c r="V284" s="390"/>
      <c r="W284" s="390"/>
    </row>
    <row r="285" spans="1:23" ht="28.5" customHeight="1">
      <c r="A285" s="390"/>
      <c r="B285" s="426"/>
      <c r="C285" s="390"/>
      <c r="D285" s="427"/>
      <c r="E285" s="428"/>
      <c r="F285" s="390"/>
      <c r="G285" s="390"/>
      <c r="H285" s="390"/>
      <c r="I285" s="390"/>
      <c r="J285" s="390"/>
      <c r="K285" s="390"/>
      <c r="L285" s="390"/>
      <c r="M285" s="390"/>
      <c r="N285" s="390"/>
      <c r="O285" s="390"/>
      <c r="P285" s="390"/>
      <c r="Q285" s="390"/>
      <c r="R285" s="390"/>
      <c r="S285" s="390"/>
      <c r="T285" s="390"/>
      <c r="U285" s="390"/>
      <c r="V285" s="390"/>
      <c r="W285" s="390"/>
    </row>
    <row r="286" spans="1:23" ht="28.5" customHeight="1">
      <c r="A286" s="390"/>
      <c r="B286" s="426"/>
      <c r="C286" s="390"/>
      <c r="D286" s="427"/>
      <c r="E286" s="428"/>
      <c r="F286" s="390"/>
      <c r="G286" s="390"/>
      <c r="H286" s="390"/>
      <c r="I286" s="390"/>
      <c r="J286" s="390"/>
      <c r="K286" s="390"/>
      <c r="L286" s="390"/>
      <c r="M286" s="390"/>
      <c r="N286" s="390"/>
      <c r="O286" s="390"/>
      <c r="P286" s="390"/>
      <c r="Q286" s="390"/>
      <c r="R286" s="390"/>
      <c r="S286" s="390"/>
      <c r="T286" s="390"/>
      <c r="U286" s="390"/>
      <c r="V286" s="390"/>
      <c r="W286" s="390"/>
    </row>
    <row r="287" spans="1:23" ht="28.5" customHeight="1">
      <c r="A287" s="390"/>
      <c r="B287" s="426"/>
      <c r="C287" s="390"/>
      <c r="D287" s="427"/>
      <c r="E287" s="428"/>
      <c r="F287" s="390"/>
      <c r="G287" s="390"/>
      <c r="H287" s="390"/>
      <c r="I287" s="390"/>
      <c r="J287" s="390"/>
      <c r="K287" s="390"/>
      <c r="L287" s="390"/>
      <c r="M287" s="390"/>
      <c r="N287" s="390"/>
      <c r="O287" s="390"/>
      <c r="P287" s="390"/>
      <c r="Q287" s="390"/>
      <c r="R287" s="390"/>
      <c r="S287" s="390"/>
      <c r="T287" s="390"/>
      <c r="U287" s="390"/>
      <c r="V287" s="390"/>
      <c r="W287" s="390"/>
    </row>
    <row r="288" spans="1:23" ht="28.5" customHeight="1">
      <c r="A288" s="390"/>
      <c r="B288" s="426"/>
      <c r="C288" s="390"/>
      <c r="D288" s="427"/>
      <c r="E288" s="428"/>
      <c r="F288" s="390"/>
      <c r="G288" s="390"/>
      <c r="H288" s="390"/>
      <c r="I288" s="390"/>
      <c r="J288" s="390"/>
      <c r="K288" s="390"/>
      <c r="L288" s="390"/>
      <c r="M288" s="390"/>
      <c r="N288" s="390"/>
      <c r="O288" s="390"/>
      <c r="P288" s="390"/>
      <c r="Q288" s="390"/>
      <c r="R288" s="390"/>
      <c r="S288" s="390"/>
      <c r="T288" s="390"/>
      <c r="U288" s="390"/>
      <c r="V288" s="390"/>
      <c r="W288" s="390"/>
    </row>
    <row r="289" spans="1:23" ht="28.5" customHeight="1">
      <c r="A289" s="390"/>
      <c r="B289" s="426"/>
      <c r="C289" s="390"/>
      <c r="D289" s="427"/>
      <c r="E289" s="428"/>
      <c r="F289" s="390"/>
      <c r="G289" s="390"/>
      <c r="H289" s="390"/>
      <c r="I289" s="390"/>
      <c r="J289" s="390"/>
      <c r="K289" s="390"/>
      <c r="L289" s="390"/>
      <c r="M289" s="390"/>
      <c r="N289" s="390"/>
      <c r="O289" s="390"/>
      <c r="P289" s="390"/>
      <c r="Q289" s="390"/>
      <c r="R289" s="390"/>
      <c r="S289" s="390"/>
      <c r="T289" s="390"/>
      <c r="U289" s="390"/>
      <c r="V289" s="390"/>
      <c r="W289" s="390"/>
    </row>
    <row r="290" spans="1:23" ht="28.5" customHeight="1">
      <c r="A290" s="390"/>
      <c r="B290" s="426"/>
      <c r="C290" s="390"/>
      <c r="D290" s="427"/>
      <c r="E290" s="428"/>
      <c r="F290" s="390"/>
      <c r="G290" s="390"/>
      <c r="H290" s="390"/>
      <c r="I290" s="390"/>
      <c r="J290" s="390"/>
      <c r="K290" s="390"/>
      <c r="L290" s="390"/>
      <c r="M290" s="390"/>
      <c r="N290" s="390"/>
      <c r="O290" s="390"/>
      <c r="P290" s="390"/>
      <c r="Q290" s="390"/>
      <c r="R290" s="390"/>
      <c r="S290" s="390"/>
      <c r="T290" s="390"/>
      <c r="U290" s="390"/>
      <c r="V290" s="390"/>
      <c r="W290" s="390"/>
    </row>
    <row r="291" spans="1:23" ht="28.5" customHeight="1">
      <c r="A291" s="390"/>
      <c r="B291" s="426"/>
      <c r="C291" s="390"/>
      <c r="D291" s="427"/>
      <c r="E291" s="428"/>
      <c r="F291" s="390"/>
      <c r="G291" s="390"/>
      <c r="H291" s="390"/>
      <c r="I291" s="390"/>
      <c r="J291" s="390"/>
      <c r="K291" s="390"/>
      <c r="L291" s="390"/>
      <c r="M291" s="390"/>
      <c r="N291" s="390"/>
      <c r="O291" s="390"/>
      <c r="P291" s="390"/>
      <c r="Q291" s="390"/>
      <c r="R291" s="390"/>
      <c r="S291" s="390"/>
      <c r="T291" s="390"/>
      <c r="U291" s="390"/>
      <c r="V291" s="390"/>
      <c r="W291" s="390"/>
    </row>
    <row r="292" spans="1:23" ht="28.5" customHeight="1">
      <c r="A292" s="390"/>
      <c r="B292" s="426"/>
      <c r="C292" s="390"/>
      <c r="D292" s="427"/>
      <c r="E292" s="428"/>
      <c r="F292" s="390"/>
      <c r="G292" s="390"/>
      <c r="H292" s="390"/>
      <c r="I292" s="390"/>
      <c r="J292" s="390"/>
      <c r="K292" s="390"/>
      <c r="L292" s="390"/>
      <c r="M292" s="390"/>
      <c r="N292" s="390"/>
      <c r="O292" s="390"/>
      <c r="P292" s="390"/>
      <c r="Q292" s="390"/>
      <c r="R292" s="390"/>
      <c r="S292" s="390"/>
      <c r="T292" s="390"/>
      <c r="U292" s="390"/>
      <c r="V292" s="390"/>
      <c r="W292" s="390"/>
    </row>
    <row r="293" spans="1:23" ht="28.5" customHeight="1">
      <c r="A293" s="390"/>
      <c r="B293" s="426"/>
      <c r="C293" s="390"/>
      <c r="D293" s="427"/>
      <c r="E293" s="428"/>
      <c r="F293" s="390"/>
      <c r="G293" s="390"/>
      <c r="H293" s="390"/>
      <c r="I293" s="390"/>
      <c r="J293" s="390"/>
      <c r="K293" s="390"/>
      <c r="L293" s="390"/>
      <c r="M293" s="390"/>
      <c r="N293" s="390"/>
      <c r="O293" s="390"/>
      <c r="P293" s="390"/>
      <c r="Q293" s="390"/>
      <c r="R293" s="390"/>
      <c r="S293" s="390"/>
      <c r="T293" s="390"/>
      <c r="U293" s="390"/>
      <c r="V293" s="390"/>
      <c r="W293" s="390"/>
    </row>
    <row r="294" spans="1:23" ht="28.5" customHeight="1">
      <c r="A294" s="390"/>
      <c r="B294" s="426"/>
      <c r="C294" s="390"/>
      <c r="D294" s="427"/>
      <c r="E294" s="428"/>
      <c r="F294" s="390"/>
      <c r="G294" s="390"/>
      <c r="H294" s="390"/>
      <c r="I294" s="390"/>
      <c r="J294" s="390"/>
      <c r="K294" s="390"/>
      <c r="L294" s="390"/>
      <c r="M294" s="390"/>
      <c r="N294" s="390"/>
      <c r="O294" s="390"/>
      <c r="P294" s="390"/>
      <c r="Q294" s="390"/>
      <c r="R294" s="390"/>
      <c r="S294" s="390"/>
      <c r="T294" s="390"/>
      <c r="U294" s="390"/>
      <c r="V294" s="390"/>
      <c r="W294" s="390"/>
    </row>
    <row r="295" spans="1:23" ht="28.5" customHeight="1">
      <c r="A295" s="390"/>
      <c r="B295" s="426"/>
      <c r="C295" s="390"/>
      <c r="D295" s="427"/>
      <c r="E295" s="428"/>
      <c r="F295" s="390"/>
      <c r="G295" s="390"/>
      <c r="H295" s="390"/>
      <c r="I295" s="390"/>
      <c r="J295" s="390"/>
      <c r="K295" s="390"/>
      <c r="L295" s="390"/>
      <c r="M295" s="390"/>
      <c r="N295" s="390"/>
      <c r="O295" s="390"/>
      <c r="P295" s="390"/>
      <c r="Q295" s="390"/>
      <c r="R295" s="390"/>
      <c r="S295" s="390"/>
      <c r="T295" s="390"/>
      <c r="U295" s="390"/>
      <c r="V295" s="390"/>
      <c r="W295" s="390"/>
    </row>
    <row r="296" spans="1:23" ht="28.5" customHeight="1">
      <c r="A296" s="390"/>
      <c r="B296" s="426"/>
      <c r="C296" s="390"/>
      <c r="D296" s="427"/>
      <c r="E296" s="428"/>
      <c r="F296" s="390"/>
      <c r="G296" s="390"/>
      <c r="H296" s="390"/>
      <c r="I296" s="390"/>
      <c r="J296" s="390"/>
      <c r="K296" s="390"/>
      <c r="L296" s="390"/>
      <c r="M296" s="390"/>
      <c r="N296" s="390"/>
      <c r="O296" s="390"/>
      <c r="P296" s="390"/>
      <c r="Q296" s="390"/>
      <c r="R296" s="390"/>
      <c r="S296" s="390"/>
      <c r="T296" s="390"/>
      <c r="U296" s="390"/>
      <c r="V296" s="390"/>
      <c r="W296" s="390"/>
    </row>
    <row r="297" spans="1:23" ht="28.5" customHeight="1">
      <c r="A297" s="390"/>
      <c r="B297" s="426"/>
      <c r="C297" s="390"/>
      <c r="D297" s="427"/>
      <c r="E297" s="428"/>
      <c r="F297" s="390"/>
      <c r="G297" s="390"/>
      <c r="H297" s="390"/>
      <c r="I297" s="390"/>
      <c r="J297" s="390"/>
      <c r="K297" s="390"/>
      <c r="L297" s="390"/>
      <c r="M297" s="390"/>
      <c r="N297" s="390"/>
      <c r="O297" s="390"/>
      <c r="P297" s="390"/>
      <c r="Q297" s="390"/>
      <c r="R297" s="390"/>
      <c r="S297" s="390"/>
      <c r="T297" s="390"/>
      <c r="U297" s="390"/>
      <c r="V297" s="390"/>
      <c r="W297" s="390"/>
    </row>
    <row r="298" spans="1:23" ht="28.5" customHeight="1">
      <c r="A298" s="390"/>
      <c r="B298" s="426"/>
      <c r="C298" s="390"/>
      <c r="D298" s="427"/>
      <c r="E298" s="428"/>
      <c r="F298" s="390"/>
      <c r="G298" s="390"/>
      <c r="H298" s="390"/>
      <c r="I298" s="390"/>
      <c r="J298" s="390"/>
      <c r="K298" s="390"/>
      <c r="L298" s="390"/>
      <c r="M298" s="390"/>
      <c r="N298" s="390"/>
      <c r="O298" s="390"/>
      <c r="P298" s="390"/>
      <c r="Q298" s="390"/>
      <c r="R298" s="390"/>
      <c r="S298" s="390"/>
      <c r="T298" s="390"/>
      <c r="U298" s="390"/>
      <c r="V298" s="390"/>
      <c r="W298" s="390"/>
    </row>
    <row r="299" spans="1:23" ht="28.5" customHeight="1">
      <c r="A299" s="390"/>
      <c r="B299" s="426"/>
      <c r="C299" s="390"/>
      <c r="D299" s="427"/>
      <c r="E299" s="428"/>
      <c r="F299" s="390"/>
      <c r="G299" s="390"/>
      <c r="H299" s="390"/>
      <c r="I299" s="390"/>
      <c r="J299" s="390"/>
      <c r="K299" s="390"/>
      <c r="L299" s="390"/>
      <c r="M299" s="390"/>
      <c r="N299" s="390"/>
      <c r="O299" s="390"/>
      <c r="P299" s="390"/>
      <c r="Q299" s="390"/>
      <c r="R299" s="390"/>
      <c r="S299" s="390"/>
      <c r="T299" s="390"/>
      <c r="U299" s="390"/>
      <c r="V299" s="390"/>
      <c r="W299" s="390"/>
    </row>
    <row r="300" spans="1:23" ht="28.5" customHeight="1">
      <c r="A300" s="395"/>
      <c r="B300" s="426"/>
      <c r="C300" s="395"/>
      <c r="D300" s="429"/>
      <c r="E300" s="397"/>
      <c r="F300" s="390"/>
      <c r="G300" s="390"/>
      <c r="H300" s="390"/>
      <c r="I300" s="390"/>
      <c r="J300" s="390"/>
      <c r="K300" s="390"/>
      <c r="L300" s="390"/>
      <c r="M300" s="390"/>
      <c r="N300" s="390"/>
      <c r="O300" s="390"/>
      <c r="P300" s="390"/>
      <c r="Q300" s="390"/>
      <c r="R300" s="390"/>
      <c r="S300" s="390"/>
      <c r="T300" s="390"/>
      <c r="U300" s="390"/>
      <c r="V300" s="390"/>
      <c r="W300" s="390"/>
    </row>
    <row r="301" spans="1:23" ht="28.5" customHeight="1">
      <c r="A301" s="395"/>
      <c r="B301" s="430"/>
      <c r="C301" s="395"/>
      <c r="D301" s="429"/>
      <c r="E301" s="397"/>
      <c r="F301" s="390"/>
      <c r="G301" s="390"/>
      <c r="H301" s="390"/>
      <c r="I301" s="390"/>
      <c r="J301" s="390"/>
      <c r="K301" s="390"/>
      <c r="L301" s="390"/>
      <c r="M301" s="390"/>
      <c r="N301" s="390"/>
      <c r="O301" s="390"/>
      <c r="P301" s="390"/>
      <c r="Q301" s="390"/>
      <c r="R301" s="390"/>
      <c r="S301" s="390"/>
      <c r="T301" s="390"/>
      <c r="U301" s="390"/>
      <c r="V301" s="390"/>
      <c r="W301" s="390"/>
    </row>
    <row r="302" spans="1:23" ht="28.5" customHeight="1">
      <c r="A302" s="395"/>
      <c r="B302" s="430"/>
      <c r="C302" s="395"/>
      <c r="D302" s="429"/>
      <c r="E302" s="397"/>
      <c r="F302" s="390"/>
      <c r="G302" s="390"/>
      <c r="H302" s="390"/>
      <c r="I302" s="390"/>
      <c r="J302" s="390"/>
      <c r="K302" s="390"/>
      <c r="L302" s="390"/>
      <c r="M302" s="390"/>
      <c r="N302" s="390"/>
      <c r="O302" s="390"/>
      <c r="P302" s="390"/>
      <c r="Q302" s="390"/>
      <c r="R302" s="390"/>
      <c r="S302" s="390"/>
      <c r="T302" s="390"/>
      <c r="U302" s="390"/>
      <c r="V302" s="390"/>
      <c r="W302" s="390"/>
    </row>
    <row r="303" spans="1:23" ht="28.5" customHeight="1">
      <c r="A303" s="395"/>
      <c r="B303" s="430"/>
      <c r="C303" s="395"/>
      <c r="D303" s="429"/>
      <c r="E303" s="397"/>
      <c r="F303" s="390"/>
      <c r="G303" s="390"/>
      <c r="H303" s="390"/>
      <c r="I303" s="390"/>
      <c r="J303" s="390"/>
      <c r="K303" s="390"/>
      <c r="L303" s="390"/>
      <c r="M303" s="390"/>
      <c r="N303" s="390"/>
      <c r="O303" s="390"/>
      <c r="P303" s="390"/>
      <c r="Q303" s="390"/>
      <c r="R303" s="390"/>
      <c r="S303" s="390"/>
      <c r="T303" s="390"/>
      <c r="U303" s="390"/>
      <c r="V303" s="390"/>
      <c r="W303" s="390"/>
    </row>
    <row r="304" spans="1:23" ht="28.5" customHeight="1">
      <c r="A304" s="395"/>
      <c r="B304" s="430"/>
      <c r="C304" s="395"/>
      <c r="D304" s="429"/>
      <c r="E304" s="397"/>
      <c r="F304" s="390"/>
      <c r="G304" s="390"/>
      <c r="H304" s="390"/>
      <c r="I304" s="390"/>
      <c r="J304" s="390"/>
      <c r="K304" s="390"/>
      <c r="L304" s="390"/>
      <c r="M304" s="390"/>
      <c r="N304" s="390"/>
      <c r="O304" s="390"/>
      <c r="P304" s="390"/>
      <c r="Q304" s="390"/>
      <c r="R304" s="390"/>
      <c r="S304" s="390"/>
      <c r="T304" s="390"/>
      <c r="U304" s="390"/>
      <c r="V304" s="390"/>
      <c r="W304" s="390"/>
    </row>
    <row r="305" spans="1:23" ht="28.5" customHeight="1">
      <c r="A305" s="395"/>
      <c r="B305" s="430"/>
      <c r="C305" s="395"/>
      <c r="D305" s="429"/>
      <c r="E305" s="397"/>
      <c r="F305" s="390"/>
      <c r="G305" s="390"/>
      <c r="H305" s="390"/>
      <c r="I305" s="390"/>
      <c r="J305" s="390"/>
      <c r="K305" s="390"/>
      <c r="L305" s="390"/>
      <c r="M305" s="390"/>
      <c r="N305" s="390"/>
      <c r="O305" s="390"/>
      <c r="P305" s="390"/>
      <c r="Q305" s="390"/>
      <c r="R305" s="390"/>
      <c r="S305" s="390"/>
      <c r="T305" s="390"/>
      <c r="U305" s="390"/>
      <c r="V305" s="390"/>
      <c r="W305" s="390"/>
    </row>
    <row r="306" spans="1:23" ht="28.5" customHeight="1">
      <c r="A306" s="395"/>
      <c r="B306" s="430"/>
      <c r="C306" s="395"/>
      <c r="D306" s="429"/>
      <c r="E306" s="397"/>
      <c r="F306" s="390"/>
      <c r="G306" s="390"/>
      <c r="H306" s="390"/>
      <c r="I306" s="390"/>
      <c r="J306" s="390"/>
      <c r="K306" s="390"/>
      <c r="L306" s="390"/>
      <c r="M306" s="390"/>
      <c r="N306" s="390"/>
      <c r="O306" s="390"/>
      <c r="P306" s="390"/>
      <c r="Q306" s="390"/>
      <c r="R306" s="390"/>
      <c r="S306" s="390"/>
      <c r="T306" s="390"/>
      <c r="U306" s="390"/>
      <c r="V306" s="390"/>
      <c r="W306" s="390"/>
    </row>
    <row r="307" spans="1:23" ht="28.5" customHeight="1">
      <c r="A307" s="395"/>
      <c r="B307" s="430"/>
      <c r="C307" s="395"/>
      <c r="D307" s="429"/>
      <c r="E307" s="397"/>
      <c r="F307" s="390"/>
      <c r="G307" s="390"/>
      <c r="H307" s="390"/>
      <c r="I307" s="390"/>
      <c r="J307" s="390"/>
      <c r="K307" s="390"/>
      <c r="L307" s="390"/>
      <c r="M307" s="390"/>
      <c r="N307" s="390"/>
      <c r="O307" s="390"/>
      <c r="P307" s="390"/>
      <c r="Q307" s="390"/>
      <c r="R307" s="390"/>
      <c r="S307" s="390"/>
      <c r="T307" s="390"/>
      <c r="U307" s="390"/>
      <c r="V307" s="390"/>
      <c r="W307" s="390"/>
    </row>
    <row r="308" spans="1:23" ht="28.5" customHeight="1">
      <c r="A308" s="395"/>
      <c r="B308" s="430"/>
      <c r="C308" s="395"/>
      <c r="D308" s="429"/>
      <c r="E308" s="397"/>
      <c r="F308" s="390"/>
      <c r="G308" s="390"/>
      <c r="H308" s="390"/>
      <c r="I308" s="390"/>
      <c r="J308" s="390"/>
      <c r="K308" s="390"/>
      <c r="L308" s="390"/>
      <c r="M308" s="390"/>
      <c r="N308" s="390"/>
      <c r="O308" s="390"/>
      <c r="P308" s="390"/>
      <c r="Q308" s="390"/>
      <c r="R308" s="390"/>
      <c r="S308" s="390"/>
      <c r="T308" s="390"/>
      <c r="U308" s="390"/>
      <c r="V308" s="390"/>
      <c r="W308" s="390"/>
    </row>
    <row r="309" spans="1:23" ht="28.5" customHeight="1">
      <c r="A309" s="395"/>
      <c r="B309" s="430"/>
      <c r="C309" s="395"/>
      <c r="D309" s="429"/>
      <c r="E309" s="397"/>
      <c r="F309" s="390"/>
      <c r="G309" s="390"/>
      <c r="H309" s="390"/>
      <c r="I309" s="390"/>
      <c r="J309" s="390"/>
      <c r="K309" s="390"/>
      <c r="L309" s="390"/>
      <c r="M309" s="390"/>
      <c r="N309" s="390"/>
      <c r="O309" s="390"/>
      <c r="P309" s="390"/>
      <c r="Q309" s="390"/>
      <c r="R309" s="390"/>
      <c r="S309" s="390"/>
      <c r="T309" s="390"/>
      <c r="U309" s="390"/>
      <c r="V309" s="390"/>
      <c r="W309" s="390"/>
    </row>
    <row r="310" spans="1:23" ht="28.5" customHeight="1">
      <c r="A310" s="395"/>
      <c r="B310" s="430"/>
      <c r="C310" s="395"/>
      <c r="D310" s="429"/>
      <c r="E310" s="397"/>
      <c r="F310" s="390"/>
      <c r="G310" s="390"/>
      <c r="H310" s="390"/>
      <c r="I310" s="390"/>
      <c r="J310" s="390"/>
      <c r="K310" s="390"/>
      <c r="L310" s="390"/>
      <c r="M310" s="390"/>
      <c r="N310" s="390"/>
      <c r="O310" s="390"/>
      <c r="P310" s="390"/>
      <c r="Q310" s="390"/>
      <c r="R310" s="390"/>
      <c r="S310" s="390"/>
      <c r="T310" s="390"/>
      <c r="U310" s="390"/>
      <c r="V310" s="390"/>
      <c r="W310" s="390"/>
    </row>
    <row r="311" spans="1:23" ht="28.5" customHeight="1">
      <c r="A311" s="395"/>
      <c r="B311" s="430"/>
      <c r="C311" s="395"/>
      <c r="D311" s="429"/>
      <c r="E311" s="397"/>
      <c r="F311" s="390"/>
      <c r="G311" s="390"/>
      <c r="H311" s="390"/>
      <c r="I311" s="390"/>
      <c r="J311" s="390"/>
      <c r="K311" s="390"/>
      <c r="L311" s="390"/>
      <c r="M311" s="390"/>
      <c r="N311" s="390"/>
      <c r="O311" s="390"/>
      <c r="P311" s="390"/>
      <c r="Q311" s="390"/>
      <c r="R311" s="390"/>
      <c r="S311" s="390"/>
      <c r="T311" s="390"/>
      <c r="U311" s="390"/>
      <c r="V311" s="390"/>
      <c r="W311" s="390"/>
    </row>
    <row r="312" spans="1:23" ht="28.5" customHeight="1">
      <c r="A312" s="395"/>
      <c r="B312" s="430"/>
      <c r="C312" s="395"/>
      <c r="D312" s="429"/>
      <c r="E312" s="397"/>
      <c r="F312" s="390"/>
      <c r="G312" s="390"/>
      <c r="H312" s="390"/>
      <c r="I312" s="390"/>
      <c r="J312" s="390"/>
      <c r="K312" s="390"/>
      <c r="L312" s="390"/>
      <c r="M312" s="390"/>
      <c r="N312" s="390"/>
      <c r="O312" s="390"/>
      <c r="P312" s="390"/>
      <c r="Q312" s="390"/>
      <c r="R312" s="390"/>
      <c r="S312" s="390"/>
      <c r="T312" s="390"/>
      <c r="U312" s="390"/>
      <c r="V312" s="390"/>
      <c r="W312" s="390"/>
    </row>
    <row r="313" spans="1:23" ht="28.5" customHeight="1">
      <c r="A313" s="395"/>
      <c r="B313" s="430"/>
      <c r="C313" s="395"/>
      <c r="D313" s="429"/>
      <c r="E313" s="397"/>
      <c r="F313" s="390"/>
      <c r="G313" s="390"/>
      <c r="H313" s="390"/>
      <c r="I313" s="390"/>
      <c r="J313" s="390"/>
      <c r="K313" s="390"/>
      <c r="L313" s="390"/>
      <c r="M313" s="390"/>
      <c r="N313" s="390"/>
      <c r="O313" s="390"/>
      <c r="P313" s="390"/>
      <c r="Q313" s="390"/>
      <c r="R313" s="390"/>
      <c r="S313" s="390"/>
      <c r="T313" s="390"/>
      <c r="U313" s="390"/>
      <c r="V313" s="390"/>
      <c r="W313" s="390"/>
    </row>
    <row r="314" spans="1:23" ht="28.5" customHeight="1">
      <c r="A314" s="395"/>
      <c r="B314" s="430"/>
      <c r="C314" s="395"/>
      <c r="D314" s="429"/>
      <c r="E314" s="397"/>
      <c r="F314" s="390"/>
      <c r="G314" s="390"/>
      <c r="H314" s="390"/>
      <c r="I314" s="390"/>
      <c r="J314" s="390"/>
      <c r="K314" s="390"/>
      <c r="L314" s="390"/>
      <c r="M314" s="390"/>
      <c r="N314" s="390"/>
      <c r="O314" s="390"/>
      <c r="P314" s="390"/>
      <c r="Q314" s="390"/>
      <c r="R314" s="390"/>
      <c r="S314" s="390"/>
      <c r="T314" s="390"/>
      <c r="U314" s="390"/>
      <c r="V314" s="390"/>
      <c r="W314" s="390"/>
    </row>
    <row r="315" spans="1:23" ht="28.5" customHeight="1">
      <c r="A315" s="395"/>
      <c r="B315" s="430"/>
      <c r="C315" s="395"/>
      <c r="D315" s="429"/>
      <c r="E315" s="397"/>
      <c r="F315" s="390"/>
      <c r="G315" s="390"/>
      <c r="H315" s="390"/>
      <c r="I315" s="390"/>
      <c r="J315" s="390"/>
      <c r="K315" s="390"/>
      <c r="L315" s="390"/>
      <c r="M315" s="390"/>
      <c r="N315" s="390"/>
      <c r="O315" s="390"/>
      <c r="P315" s="390"/>
      <c r="Q315" s="390"/>
      <c r="R315" s="390"/>
      <c r="S315" s="390"/>
      <c r="T315" s="390"/>
      <c r="U315" s="390"/>
      <c r="V315" s="390"/>
      <c r="W315" s="390"/>
    </row>
    <row r="316" spans="1:23" ht="28.5" customHeight="1">
      <c r="A316" s="395"/>
      <c r="B316" s="430"/>
      <c r="C316" s="395"/>
      <c r="D316" s="429"/>
      <c r="E316" s="397"/>
      <c r="F316" s="390"/>
      <c r="G316" s="390"/>
      <c r="H316" s="390"/>
      <c r="I316" s="390"/>
      <c r="J316" s="390"/>
      <c r="K316" s="390"/>
      <c r="L316" s="390"/>
      <c r="M316" s="390"/>
      <c r="N316" s="390"/>
      <c r="O316" s="390"/>
      <c r="P316" s="390"/>
      <c r="Q316" s="390"/>
      <c r="R316" s="390"/>
      <c r="S316" s="390"/>
      <c r="T316" s="390"/>
      <c r="U316" s="390"/>
      <c r="V316" s="390"/>
      <c r="W316" s="390"/>
    </row>
    <row r="317" spans="1:23" ht="28.5" customHeight="1">
      <c r="A317" s="395"/>
      <c r="B317" s="430"/>
      <c r="C317" s="395"/>
      <c r="D317" s="429"/>
      <c r="E317" s="397"/>
      <c r="F317" s="390"/>
      <c r="G317" s="390"/>
      <c r="H317" s="390"/>
      <c r="I317" s="390"/>
      <c r="J317" s="390"/>
      <c r="K317" s="390"/>
      <c r="L317" s="390"/>
      <c r="M317" s="390"/>
      <c r="N317" s="390"/>
      <c r="O317" s="390"/>
      <c r="P317" s="390"/>
      <c r="Q317" s="390"/>
      <c r="R317" s="390"/>
      <c r="S317" s="390"/>
      <c r="T317" s="390"/>
      <c r="U317" s="390"/>
      <c r="V317" s="390"/>
      <c r="W317" s="390"/>
    </row>
    <row r="318" spans="1:23" ht="28.5" customHeight="1">
      <c r="A318" s="395"/>
      <c r="B318" s="430"/>
      <c r="C318" s="395"/>
      <c r="D318" s="429"/>
      <c r="E318" s="397"/>
      <c r="F318" s="390"/>
      <c r="G318" s="390"/>
      <c r="H318" s="390"/>
      <c r="I318" s="390"/>
      <c r="J318" s="390"/>
      <c r="K318" s="390"/>
      <c r="L318" s="390"/>
      <c r="M318" s="390"/>
      <c r="N318" s="390"/>
      <c r="O318" s="390"/>
      <c r="P318" s="390"/>
      <c r="Q318" s="390"/>
      <c r="R318" s="390"/>
      <c r="S318" s="390"/>
      <c r="T318" s="390"/>
      <c r="U318" s="390"/>
      <c r="V318" s="390"/>
      <c r="W318" s="390"/>
    </row>
    <row r="319" spans="1:23" ht="28.5" customHeight="1">
      <c r="A319" s="395"/>
      <c r="B319" s="430"/>
      <c r="C319" s="395"/>
      <c r="D319" s="429"/>
      <c r="E319" s="397"/>
      <c r="F319" s="390"/>
      <c r="G319" s="390"/>
      <c r="H319" s="390"/>
      <c r="I319" s="390"/>
      <c r="J319" s="390"/>
      <c r="K319" s="390"/>
      <c r="L319" s="390"/>
      <c r="M319" s="390"/>
      <c r="N319" s="390"/>
      <c r="O319" s="390"/>
      <c r="P319" s="390"/>
      <c r="Q319" s="390"/>
      <c r="R319" s="390"/>
      <c r="S319" s="390"/>
      <c r="T319" s="390"/>
      <c r="U319" s="390"/>
      <c r="V319" s="390"/>
      <c r="W319" s="390"/>
    </row>
    <row r="320" spans="1:23" ht="28.5" customHeight="1">
      <c r="A320" s="395"/>
      <c r="B320" s="430"/>
      <c r="C320" s="395"/>
      <c r="D320" s="429"/>
      <c r="E320" s="397"/>
      <c r="F320" s="390"/>
      <c r="G320" s="390"/>
      <c r="H320" s="390"/>
      <c r="I320" s="390"/>
      <c r="J320" s="390"/>
      <c r="K320" s="390"/>
      <c r="L320" s="390"/>
      <c r="M320" s="390"/>
      <c r="N320" s="390"/>
      <c r="O320" s="390"/>
      <c r="P320" s="390"/>
      <c r="Q320" s="390"/>
      <c r="R320" s="390"/>
      <c r="S320" s="390"/>
      <c r="T320" s="390"/>
      <c r="U320" s="390"/>
      <c r="V320" s="390"/>
      <c r="W320" s="390"/>
    </row>
    <row r="321" spans="1:23" ht="28.5" customHeight="1">
      <c r="A321" s="395"/>
      <c r="B321" s="430"/>
      <c r="C321" s="395"/>
      <c r="D321" s="429"/>
      <c r="E321" s="397"/>
      <c r="F321" s="390"/>
      <c r="G321" s="390"/>
      <c r="H321" s="390"/>
      <c r="I321" s="390"/>
      <c r="J321" s="390"/>
      <c r="K321" s="390"/>
      <c r="L321" s="390"/>
      <c r="M321" s="390"/>
      <c r="N321" s="390"/>
      <c r="O321" s="390"/>
      <c r="P321" s="390"/>
      <c r="Q321" s="390"/>
      <c r="R321" s="390"/>
      <c r="S321" s="390"/>
      <c r="T321" s="390"/>
      <c r="U321" s="390"/>
      <c r="V321" s="390"/>
      <c r="W321" s="390"/>
    </row>
    <row r="322" spans="1:23" ht="28.5" customHeight="1">
      <c r="A322" s="395"/>
      <c r="B322" s="430"/>
      <c r="C322" s="395"/>
      <c r="D322" s="429"/>
      <c r="E322" s="397"/>
      <c r="F322" s="390"/>
      <c r="G322" s="390"/>
      <c r="H322" s="390"/>
      <c r="I322" s="390"/>
      <c r="J322" s="390"/>
      <c r="K322" s="390"/>
      <c r="L322" s="390"/>
      <c r="M322" s="390"/>
      <c r="N322" s="390"/>
      <c r="O322" s="390"/>
      <c r="P322" s="390"/>
      <c r="Q322" s="390"/>
      <c r="R322" s="390"/>
      <c r="S322" s="390"/>
      <c r="T322" s="390"/>
      <c r="U322" s="390"/>
      <c r="V322" s="390"/>
      <c r="W322" s="390"/>
    </row>
    <row r="323" spans="1:23" ht="28.5" customHeight="1">
      <c r="A323" s="395"/>
      <c r="B323" s="430"/>
      <c r="C323" s="395"/>
      <c r="D323" s="429"/>
      <c r="E323" s="397"/>
      <c r="F323" s="390"/>
      <c r="G323" s="390"/>
      <c r="H323" s="390"/>
      <c r="I323" s="390"/>
      <c r="J323" s="390"/>
      <c r="K323" s="390"/>
      <c r="L323" s="390"/>
      <c r="M323" s="390"/>
      <c r="N323" s="390"/>
      <c r="O323" s="390"/>
      <c r="P323" s="390"/>
      <c r="Q323" s="390"/>
      <c r="R323" s="390"/>
      <c r="S323" s="390"/>
      <c r="T323" s="390"/>
      <c r="U323" s="390"/>
      <c r="V323" s="390"/>
      <c r="W323" s="390"/>
    </row>
    <row r="324" spans="1:23" ht="28.5" customHeight="1">
      <c r="A324" s="395"/>
      <c r="B324" s="430"/>
      <c r="C324" s="395"/>
      <c r="D324" s="429"/>
      <c r="E324" s="397"/>
      <c r="F324" s="390"/>
      <c r="G324" s="390"/>
      <c r="H324" s="390"/>
      <c r="I324" s="390"/>
      <c r="J324" s="390"/>
      <c r="K324" s="390"/>
      <c r="L324" s="390"/>
      <c r="M324" s="390"/>
      <c r="N324" s="390"/>
      <c r="O324" s="390"/>
      <c r="P324" s="390"/>
      <c r="Q324" s="390"/>
      <c r="R324" s="390"/>
      <c r="S324" s="390"/>
      <c r="T324" s="390"/>
      <c r="U324" s="390"/>
      <c r="V324" s="390"/>
      <c r="W324" s="390"/>
    </row>
    <row r="325" spans="1:23" ht="28.5" customHeight="1">
      <c r="A325" s="395"/>
      <c r="B325" s="430"/>
      <c r="C325" s="395"/>
      <c r="D325" s="429"/>
      <c r="E325" s="397"/>
      <c r="F325" s="390"/>
      <c r="G325" s="390"/>
      <c r="H325" s="390"/>
      <c r="I325" s="390"/>
      <c r="J325" s="390"/>
      <c r="K325" s="390"/>
      <c r="L325" s="390"/>
      <c r="M325" s="390"/>
      <c r="N325" s="390"/>
      <c r="O325" s="390"/>
      <c r="P325" s="390"/>
      <c r="Q325" s="390"/>
      <c r="R325" s="390"/>
      <c r="S325" s="390"/>
      <c r="T325" s="390"/>
      <c r="U325" s="390"/>
      <c r="V325" s="390"/>
      <c r="W325" s="390"/>
    </row>
    <row r="326" spans="1:23" ht="28.5" customHeight="1">
      <c r="A326" s="395"/>
      <c r="B326" s="430"/>
      <c r="C326" s="395"/>
      <c r="D326" s="429"/>
      <c r="E326" s="397"/>
      <c r="F326" s="390"/>
      <c r="G326" s="390"/>
      <c r="H326" s="390"/>
      <c r="I326" s="390"/>
      <c r="J326" s="390"/>
      <c r="K326" s="390"/>
      <c r="L326" s="390"/>
      <c r="M326" s="390"/>
      <c r="N326" s="390"/>
      <c r="O326" s="390"/>
      <c r="P326" s="390"/>
      <c r="Q326" s="390"/>
      <c r="R326" s="390"/>
      <c r="S326" s="390"/>
      <c r="T326" s="390"/>
      <c r="U326" s="390"/>
      <c r="V326" s="390"/>
      <c r="W326" s="390"/>
    </row>
    <row r="327" spans="1:23" ht="28.5" customHeight="1">
      <c r="A327" s="395"/>
      <c r="B327" s="430"/>
      <c r="C327" s="395"/>
      <c r="D327" s="429"/>
      <c r="E327" s="397"/>
      <c r="F327" s="390"/>
      <c r="G327" s="390"/>
      <c r="H327" s="390"/>
      <c r="I327" s="390"/>
      <c r="J327" s="390"/>
      <c r="K327" s="390"/>
      <c r="L327" s="390"/>
      <c r="M327" s="390"/>
      <c r="N327" s="390"/>
      <c r="O327" s="390"/>
      <c r="P327" s="390"/>
      <c r="Q327" s="390"/>
      <c r="R327" s="390"/>
      <c r="S327" s="390"/>
      <c r="T327" s="390"/>
      <c r="U327" s="390"/>
      <c r="V327" s="390"/>
      <c r="W327" s="390"/>
    </row>
    <row r="328" spans="1:23" ht="28.5" customHeight="1">
      <c r="A328" s="395"/>
      <c r="B328" s="430"/>
      <c r="C328" s="395"/>
      <c r="D328" s="429"/>
      <c r="E328" s="397"/>
      <c r="F328" s="390"/>
      <c r="G328" s="390"/>
      <c r="H328" s="390"/>
      <c r="I328" s="390"/>
      <c r="J328" s="390"/>
      <c r="K328" s="390"/>
      <c r="L328" s="390"/>
      <c r="M328" s="390"/>
      <c r="N328" s="390"/>
      <c r="O328" s="390"/>
      <c r="P328" s="390"/>
      <c r="Q328" s="390"/>
      <c r="R328" s="390"/>
      <c r="S328" s="390"/>
      <c r="T328" s="390"/>
      <c r="U328" s="390"/>
      <c r="V328" s="390"/>
      <c r="W328" s="390"/>
    </row>
    <row r="329" spans="1:23" ht="28.5" customHeight="1">
      <c r="A329" s="395"/>
      <c r="B329" s="430"/>
      <c r="C329" s="395"/>
      <c r="D329" s="429"/>
      <c r="E329" s="397"/>
      <c r="F329" s="390"/>
      <c r="G329" s="390"/>
      <c r="H329" s="390"/>
      <c r="I329" s="390"/>
      <c r="J329" s="390"/>
      <c r="K329" s="390"/>
      <c r="L329" s="390"/>
      <c r="M329" s="390"/>
      <c r="N329" s="390"/>
      <c r="O329" s="390"/>
      <c r="P329" s="390"/>
      <c r="Q329" s="390"/>
      <c r="R329" s="390"/>
      <c r="S329" s="390"/>
      <c r="T329" s="390"/>
      <c r="U329" s="390"/>
      <c r="V329" s="390"/>
      <c r="W329" s="390"/>
    </row>
    <row r="330" spans="1:23" ht="28.5" customHeight="1">
      <c r="A330" s="395"/>
      <c r="B330" s="430"/>
      <c r="C330" s="395"/>
      <c r="D330" s="429"/>
      <c r="E330" s="397"/>
      <c r="F330" s="390"/>
      <c r="G330" s="390"/>
      <c r="H330" s="390"/>
      <c r="I330" s="390"/>
      <c r="J330" s="390"/>
      <c r="K330" s="390"/>
      <c r="L330" s="390"/>
      <c r="M330" s="390"/>
      <c r="N330" s="390"/>
      <c r="O330" s="390"/>
      <c r="P330" s="390"/>
      <c r="Q330" s="390"/>
      <c r="R330" s="390"/>
      <c r="S330" s="390"/>
      <c r="T330" s="390"/>
      <c r="U330" s="390"/>
      <c r="V330" s="390"/>
      <c r="W330" s="390"/>
    </row>
    <row r="331" spans="1:23" ht="28.5" customHeight="1">
      <c r="A331" s="395"/>
      <c r="B331" s="430"/>
      <c r="C331" s="395"/>
      <c r="D331" s="429"/>
      <c r="E331" s="397"/>
      <c r="F331" s="390"/>
      <c r="G331" s="390"/>
      <c r="H331" s="390"/>
      <c r="I331" s="390"/>
      <c r="J331" s="390"/>
      <c r="K331" s="390"/>
      <c r="L331" s="390"/>
      <c r="M331" s="390"/>
      <c r="N331" s="390"/>
      <c r="O331" s="390"/>
      <c r="P331" s="390"/>
      <c r="Q331" s="390"/>
      <c r="R331" s="390"/>
      <c r="S331" s="390"/>
      <c r="T331" s="390"/>
      <c r="U331" s="390"/>
      <c r="V331" s="390"/>
      <c r="W331" s="390"/>
    </row>
    <row r="332" spans="1:23" ht="28.5" customHeight="1">
      <c r="A332" s="395"/>
      <c r="B332" s="430"/>
      <c r="C332" s="395"/>
      <c r="D332" s="429"/>
      <c r="E332" s="397"/>
      <c r="F332" s="390"/>
      <c r="G332" s="390"/>
      <c r="H332" s="390"/>
      <c r="I332" s="390"/>
      <c r="J332" s="390"/>
      <c r="K332" s="390"/>
      <c r="L332" s="390"/>
      <c r="M332" s="390"/>
      <c r="N332" s="390"/>
      <c r="O332" s="390"/>
      <c r="P332" s="390"/>
      <c r="Q332" s="390"/>
      <c r="R332" s="390"/>
      <c r="S332" s="390"/>
      <c r="T332" s="390"/>
      <c r="U332" s="390"/>
      <c r="V332" s="390"/>
      <c r="W332" s="390"/>
    </row>
    <row r="333" spans="1:23" ht="28.5" customHeight="1">
      <c r="A333" s="395"/>
      <c r="B333" s="430"/>
      <c r="C333" s="395"/>
      <c r="D333" s="429"/>
      <c r="E333" s="397"/>
      <c r="F333" s="390"/>
      <c r="G333" s="390"/>
      <c r="H333" s="390"/>
      <c r="I333" s="390"/>
      <c r="J333" s="390"/>
      <c r="K333" s="390"/>
      <c r="L333" s="390"/>
      <c r="M333" s="390"/>
      <c r="N333" s="390"/>
      <c r="O333" s="390"/>
      <c r="P333" s="390"/>
      <c r="Q333" s="390"/>
      <c r="R333" s="390"/>
      <c r="S333" s="390"/>
      <c r="T333" s="390"/>
      <c r="U333" s="390"/>
      <c r="V333" s="390"/>
      <c r="W333" s="390"/>
    </row>
    <row r="334" spans="1:23" ht="28.5" customHeight="1">
      <c r="A334" s="395"/>
      <c r="B334" s="430"/>
      <c r="C334" s="395"/>
      <c r="D334" s="429"/>
      <c r="E334" s="397"/>
      <c r="F334" s="390"/>
      <c r="G334" s="390"/>
      <c r="H334" s="390"/>
      <c r="I334" s="390"/>
      <c r="J334" s="390"/>
      <c r="K334" s="390"/>
      <c r="L334" s="390"/>
      <c r="M334" s="390"/>
      <c r="N334" s="390"/>
      <c r="O334" s="390"/>
      <c r="P334" s="390"/>
      <c r="Q334" s="390"/>
      <c r="R334" s="390"/>
      <c r="S334" s="390"/>
      <c r="T334" s="390"/>
      <c r="U334" s="390"/>
      <c r="V334" s="390"/>
      <c r="W334" s="390"/>
    </row>
    <row r="335" spans="1:23" ht="28.5" customHeight="1">
      <c r="A335" s="395"/>
      <c r="B335" s="430"/>
      <c r="C335" s="395"/>
      <c r="D335" s="429"/>
      <c r="E335" s="397"/>
      <c r="F335" s="390"/>
      <c r="G335" s="390"/>
      <c r="H335" s="390"/>
      <c r="I335" s="390"/>
      <c r="J335" s="390"/>
      <c r="K335" s="390"/>
      <c r="L335" s="390"/>
      <c r="M335" s="390"/>
      <c r="N335" s="390"/>
      <c r="O335" s="390"/>
      <c r="P335" s="390"/>
      <c r="Q335" s="390"/>
      <c r="R335" s="390"/>
      <c r="S335" s="390"/>
      <c r="T335" s="390"/>
      <c r="U335" s="390"/>
      <c r="V335" s="390"/>
      <c r="W335" s="390"/>
    </row>
    <row r="336" spans="1:23" ht="28.5" customHeight="1">
      <c r="A336" s="395"/>
      <c r="B336" s="430"/>
      <c r="C336" s="395"/>
      <c r="D336" s="429"/>
      <c r="E336" s="397"/>
      <c r="F336" s="390"/>
      <c r="G336" s="390"/>
      <c r="H336" s="390"/>
      <c r="I336" s="390"/>
      <c r="J336" s="390"/>
      <c r="K336" s="390"/>
      <c r="L336" s="390"/>
      <c r="M336" s="390"/>
      <c r="N336" s="390"/>
      <c r="O336" s="390"/>
      <c r="P336" s="390"/>
      <c r="Q336" s="390"/>
      <c r="R336" s="390"/>
      <c r="S336" s="390"/>
      <c r="T336" s="390"/>
      <c r="U336" s="390"/>
      <c r="V336" s="390"/>
      <c r="W336" s="390"/>
    </row>
    <row r="337" spans="1:23" ht="28.5" customHeight="1">
      <c r="A337" s="395"/>
      <c r="B337" s="430"/>
      <c r="C337" s="395"/>
      <c r="D337" s="429"/>
      <c r="E337" s="397"/>
      <c r="F337" s="390"/>
      <c r="G337" s="390"/>
      <c r="H337" s="390"/>
      <c r="I337" s="390"/>
      <c r="J337" s="390"/>
      <c r="K337" s="390"/>
      <c r="L337" s="390"/>
      <c r="M337" s="390"/>
      <c r="N337" s="390"/>
      <c r="O337" s="390"/>
      <c r="P337" s="390"/>
      <c r="Q337" s="390"/>
      <c r="R337" s="390"/>
      <c r="S337" s="390"/>
      <c r="T337" s="390"/>
      <c r="U337" s="390"/>
      <c r="V337" s="390"/>
      <c r="W337" s="390"/>
    </row>
    <row r="338" spans="1:23" ht="28.5" customHeight="1">
      <c r="A338" s="395"/>
      <c r="B338" s="430"/>
      <c r="C338" s="395"/>
      <c r="D338" s="429"/>
      <c r="E338" s="397"/>
      <c r="F338" s="390"/>
      <c r="G338" s="390"/>
      <c r="H338" s="390"/>
      <c r="I338" s="390"/>
      <c r="J338" s="390"/>
      <c r="K338" s="390"/>
      <c r="L338" s="390"/>
      <c r="M338" s="390"/>
      <c r="N338" s="390"/>
      <c r="O338" s="390"/>
      <c r="P338" s="390"/>
      <c r="Q338" s="390"/>
      <c r="R338" s="390"/>
      <c r="S338" s="390"/>
      <c r="T338" s="390"/>
      <c r="U338" s="390"/>
      <c r="V338" s="390"/>
      <c r="W338" s="390"/>
    </row>
    <row r="339" spans="1:23" ht="28.5" customHeight="1">
      <c r="A339" s="395"/>
      <c r="B339" s="430"/>
      <c r="C339" s="395"/>
      <c r="D339" s="429"/>
      <c r="E339" s="397"/>
      <c r="F339" s="390"/>
      <c r="G339" s="390"/>
      <c r="H339" s="390"/>
      <c r="I339" s="390"/>
      <c r="J339" s="390"/>
      <c r="K339" s="390"/>
      <c r="L339" s="390"/>
      <c r="M339" s="390"/>
      <c r="N339" s="390"/>
      <c r="O339" s="390"/>
      <c r="P339" s="390"/>
      <c r="Q339" s="390"/>
      <c r="R339" s="390"/>
      <c r="S339" s="390"/>
      <c r="T339" s="390"/>
      <c r="U339" s="390"/>
      <c r="V339" s="390"/>
      <c r="W339" s="390"/>
    </row>
    <row r="340" spans="1:23" ht="28.5" customHeight="1">
      <c r="A340" s="395"/>
      <c r="B340" s="430"/>
      <c r="C340" s="395"/>
      <c r="D340" s="429"/>
      <c r="E340" s="397"/>
      <c r="F340" s="390"/>
      <c r="G340" s="390"/>
      <c r="H340" s="390"/>
      <c r="I340" s="390"/>
      <c r="J340" s="390"/>
      <c r="K340" s="390"/>
      <c r="L340" s="390"/>
      <c r="M340" s="390"/>
      <c r="N340" s="390"/>
      <c r="O340" s="390"/>
      <c r="P340" s="390"/>
      <c r="Q340" s="390"/>
      <c r="R340" s="390"/>
      <c r="S340" s="390"/>
      <c r="T340" s="390"/>
      <c r="U340" s="390"/>
      <c r="V340" s="390"/>
      <c r="W340" s="390"/>
    </row>
    <row r="341" spans="1:23" ht="28.5" customHeight="1">
      <c r="A341" s="395"/>
      <c r="B341" s="430"/>
      <c r="C341" s="395"/>
      <c r="D341" s="429"/>
      <c r="E341" s="397"/>
      <c r="F341" s="390"/>
      <c r="G341" s="390"/>
      <c r="H341" s="390"/>
      <c r="I341" s="390"/>
      <c r="J341" s="390"/>
      <c r="K341" s="390"/>
      <c r="L341" s="390"/>
      <c r="M341" s="390"/>
      <c r="N341" s="390"/>
      <c r="O341" s="390"/>
      <c r="P341" s="390"/>
      <c r="Q341" s="390"/>
      <c r="R341" s="390"/>
      <c r="S341" s="390"/>
      <c r="T341" s="390"/>
      <c r="U341" s="390"/>
      <c r="V341" s="390"/>
      <c r="W341" s="390"/>
    </row>
    <row r="342" spans="1:23" ht="28.5" customHeight="1">
      <c r="A342" s="395"/>
      <c r="B342" s="430"/>
      <c r="C342" s="395"/>
      <c r="D342" s="429"/>
      <c r="E342" s="397"/>
      <c r="F342" s="390"/>
      <c r="G342" s="390"/>
      <c r="H342" s="390"/>
      <c r="I342" s="390"/>
      <c r="J342" s="390"/>
      <c r="K342" s="390"/>
      <c r="L342" s="390"/>
      <c r="M342" s="390"/>
      <c r="N342" s="390"/>
      <c r="O342" s="390"/>
      <c r="P342" s="390"/>
      <c r="Q342" s="390"/>
      <c r="R342" s="390"/>
      <c r="S342" s="390"/>
      <c r="T342" s="390"/>
      <c r="U342" s="390"/>
      <c r="V342" s="390"/>
      <c r="W342" s="390"/>
    </row>
    <row r="343" spans="1:23" ht="28.5" customHeight="1">
      <c r="A343" s="395"/>
      <c r="B343" s="430"/>
      <c r="C343" s="395"/>
      <c r="D343" s="429"/>
      <c r="E343" s="397"/>
      <c r="F343" s="390"/>
      <c r="G343" s="390"/>
      <c r="H343" s="390"/>
      <c r="I343" s="390"/>
      <c r="J343" s="390"/>
      <c r="K343" s="390"/>
      <c r="L343" s="390"/>
      <c r="M343" s="390"/>
      <c r="N343" s="390"/>
      <c r="O343" s="390"/>
      <c r="P343" s="390"/>
      <c r="Q343" s="390"/>
      <c r="R343" s="390"/>
      <c r="S343" s="390"/>
      <c r="T343" s="390"/>
      <c r="U343" s="390"/>
      <c r="V343" s="390"/>
      <c r="W343" s="390"/>
    </row>
    <row r="344" spans="1:23" ht="28.5" customHeight="1">
      <c r="A344" s="395"/>
      <c r="B344" s="430"/>
      <c r="C344" s="395"/>
      <c r="D344" s="429"/>
      <c r="E344" s="397"/>
      <c r="F344" s="390"/>
      <c r="G344" s="390"/>
      <c r="H344" s="390"/>
      <c r="I344" s="390"/>
      <c r="J344" s="390"/>
      <c r="K344" s="390"/>
      <c r="L344" s="390"/>
      <c r="M344" s="390"/>
      <c r="N344" s="390"/>
      <c r="O344" s="390"/>
      <c r="P344" s="390"/>
      <c r="Q344" s="390"/>
      <c r="R344" s="390"/>
      <c r="S344" s="390"/>
      <c r="T344" s="390"/>
      <c r="U344" s="390"/>
      <c r="V344" s="390"/>
      <c r="W344" s="390"/>
    </row>
    <row r="345" spans="1:23" ht="28.5" customHeight="1">
      <c r="A345" s="395"/>
      <c r="B345" s="430"/>
      <c r="C345" s="395"/>
      <c r="D345" s="429"/>
      <c r="E345" s="397"/>
      <c r="F345" s="390"/>
      <c r="G345" s="390"/>
      <c r="H345" s="390"/>
      <c r="I345" s="390"/>
      <c r="J345" s="390"/>
      <c r="K345" s="390"/>
      <c r="L345" s="390"/>
      <c r="M345" s="390"/>
      <c r="N345" s="390"/>
      <c r="O345" s="390"/>
      <c r="P345" s="390"/>
      <c r="Q345" s="390"/>
      <c r="R345" s="390"/>
      <c r="S345" s="390"/>
      <c r="T345" s="390"/>
      <c r="U345" s="390"/>
      <c r="V345" s="390"/>
      <c r="W345" s="390"/>
    </row>
    <row r="346" spans="1:23" ht="28.5" customHeight="1">
      <c r="A346" s="395"/>
      <c r="B346" s="430"/>
      <c r="C346" s="395"/>
      <c r="D346" s="429"/>
      <c r="E346" s="397"/>
      <c r="F346" s="390"/>
      <c r="G346" s="390"/>
      <c r="H346" s="390"/>
      <c r="I346" s="390"/>
      <c r="J346" s="390"/>
      <c r="K346" s="390"/>
      <c r="L346" s="390"/>
      <c r="M346" s="390"/>
      <c r="N346" s="390"/>
      <c r="O346" s="390"/>
      <c r="P346" s="390"/>
      <c r="Q346" s="390"/>
      <c r="R346" s="390"/>
      <c r="S346" s="390"/>
      <c r="T346" s="390"/>
      <c r="U346" s="390"/>
      <c r="V346" s="390"/>
      <c r="W346" s="390"/>
    </row>
    <row r="347" spans="1:23" ht="28.5" customHeight="1">
      <c r="A347" s="395"/>
      <c r="B347" s="430"/>
      <c r="C347" s="395"/>
      <c r="D347" s="429"/>
      <c r="E347" s="397"/>
      <c r="F347" s="390"/>
      <c r="G347" s="390"/>
      <c r="H347" s="390"/>
      <c r="I347" s="390"/>
      <c r="J347" s="390"/>
      <c r="K347" s="390"/>
      <c r="L347" s="390"/>
      <c r="M347" s="390"/>
      <c r="N347" s="390"/>
      <c r="O347" s="390"/>
      <c r="P347" s="390"/>
      <c r="Q347" s="390"/>
      <c r="R347" s="390"/>
      <c r="S347" s="390"/>
      <c r="T347" s="390"/>
      <c r="U347" s="390"/>
      <c r="V347" s="390"/>
      <c r="W347" s="390"/>
    </row>
    <row r="348" spans="1:23" ht="28.5" customHeight="1">
      <c r="A348" s="395"/>
      <c r="B348" s="430"/>
      <c r="C348" s="395"/>
      <c r="D348" s="429"/>
      <c r="E348" s="397"/>
      <c r="F348" s="390"/>
      <c r="G348" s="390"/>
      <c r="H348" s="390"/>
      <c r="I348" s="390"/>
      <c r="J348" s="390"/>
      <c r="K348" s="390"/>
      <c r="L348" s="390"/>
      <c r="M348" s="390"/>
      <c r="N348" s="390"/>
      <c r="O348" s="390"/>
      <c r="P348" s="390"/>
      <c r="Q348" s="390"/>
      <c r="R348" s="390"/>
      <c r="S348" s="390"/>
      <c r="T348" s="390"/>
      <c r="U348" s="390"/>
      <c r="V348" s="390"/>
      <c r="W348" s="390"/>
    </row>
    <row r="349" spans="1:23" ht="28.5" customHeight="1">
      <c r="A349" s="395"/>
      <c r="B349" s="430"/>
      <c r="C349" s="395"/>
      <c r="D349" s="429"/>
      <c r="E349" s="397"/>
      <c r="F349" s="390"/>
      <c r="G349" s="390"/>
      <c r="H349" s="390"/>
      <c r="I349" s="390"/>
      <c r="J349" s="390"/>
      <c r="K349" s="390"/>
      <c r="L349" s="390"/>
      <c r="M349" s="390"/>
      <c r="N349" s="390"/>
      <c r="O349" s="390"/>
      <c r="P349" s="390"/>
      <c r="Q349" s="390"/>
      <c r="R349" s="390"/>
      <c r="S349" s="390"/>
      <c r="T349" s="390"/>
      <c r="U349" s="390"/>
      <c r="V349" s="390"/>
      <c r="W349" s="390"/>
    </row>
    <row r="350" spans="1:23" ht="28.5" customHeight="1">
      <c r="A350" s="395"/>
      <c r="B350" s="430"/>
      <c r="C350" s="395"/>
      <c r="D350" s="429"/>
      <c r="E350" s="397"/>
      <c r="F350" s="390"/>
      <c r="G350" s="390"/>
      <c r="H350" s="390"/>
      <c r="I350" s="390"/>
      <c r="J350" s="390"/>
      <c r="K350" s="390"/>
      <c r="L350" s="390"/>
      <c r="M350" s="390"/>
      <c r="N350" s="390"/>
      <c r="O350" s="390"/>
      <c r="P350" s="390"/>
      <c r="Q350" s="390"/>
      <c r="R350" s="390"/>
      <c r="S350" s="390"/>
      <c r="T350" s="390"/>
      <c r="U350" s="390"/>
      <c r="V350" s="390"/>
      <c r="W350" s="390"/>
    </row>
    <row r="351" spans="1:23" ht="28.5" customHeight="1">
      <c r="A351" s="395"/>
      <c r="B351" s="430"/>
      <c r="C351" s="395"/>
      <c r="D351" s="429"/>
      <c r="E351" s="397"/>
      <c r="F351" s="390"/>
      <c r="G351" s="390"/>
      <c r="H351" s="390"/>
      <c r="I351" s="390"/>
      <c r="J351" s="390"/>
      <c r="K351" s="390"/>
      <c r="L351" s="390"/>
      <c r="M351" s="390"/>
      <c r="N351" s="390"/>
      <c r="O351" s="390"/>
      <c r="P351" s="390"/>
      <c r="Q351" s="390"/>
      <c r="R351" s="390"/>
      <c r="S351" s="390"/>
      <c r="T351" s="390"/>
      <c r="U351" s="390"/>
      <c r="V351" s="390"/>
      <c r="W351" s="390"/>
    </row>
    <row r="352" spans="1:23" ht="28.5" customHeight="1">
      <c r="A352" s="395"/>
      <c r="B352" s="430"/>
      <c r="C352" s="395"/>
      <c r="D352" s="429"/>
      <c r="E352" s="397"/>
      <c r="F352" s="390"/>
      <c r="G352" s="390"/>
      <c r="H352" s="390"/>
      <c r="I352" s="390"/>
      <c r="J352" s="390"/>
      <c r="K352" s="390"/>
      <c r="L352" s="390"/>
      <c r="M352" s="390"/>
      <c r="N352" s="390"/>
      <c r="O352" s="390"/>
      <c r="P352" s="390"/>
      <c r="Q352" s="390"/>
      <c r="R352" s="390"/>
      <c r="S352" s="390"/>
      <c r="T352" s="390"/>
      <c r="U352" s="390"/>
      <c r="V352" s="390"/>
      <c r="W352" s="390"/>
    </row>
    <row r="353" spans="1:23" ht="28.5" customHeight="1">
      <c r="A353" s="395"/>
      <c r="B353" s="430"/>
      <c r="C353" s="395"/>
      <c r="D353" s="429"/>
      <c r="E353" s="397"/>
      <c r="F353" s="390"/>
      <c r="G353" s="390"/>
      <c r="H353" s="390"/>
      <c r="I353" s="390"/>
      <c r="J353" s="390"/>
      <c r="K353" s="390"/>
      <c r="L353" s="390"/>
      <c r="M353" s="390"/>
      <c r="N353" s="390"/>
      <c r="O353" s="390"/>
      <c r="P353" s="390"/>
      <c r="Q353" s="390"/>
      <c r="R353" s="390"/>
      <c r="S353" s="390"/>
      <c r="T353" s="390"/>
      <c r="U353" s="390"/>
      <c r="V353" s="390"/>
      <c r="W353" s="390"/>
    </row>
    <row r="354" spans="1:23" ht="28.5" customHeight="1">
      <c r="A354" s="395"/>
      <c r="B354" s="430"/>
      <c r="C354" s="395"/>
      <c r="D354" s="429"/>
      <c r="E354" s="397"/>
      <c r="F354" s="390"/>
      <c r="G354" s="390"/>
      <c r="H354" s="390"/>
      <c r="I354" s="390"/>
      <c r="J354" s="390"/>
      <c r="K354" s="390"/>
      <c r="L354" s="390"/>
      <c r="M354" s="390"/>
      <c r="N354" s="390"/>
      <c r="O354" s="390"/>
      <c r="P354" s="390"/>
      <c r="Q354" s="390"/>
      <c r="R354" s="390"/>
      <c r="S354" s="390"/>
      <c r="T354" s="390"/>
      <c r="U354" s="390"/>
      <c r="V354" s="390"/>
      <c r="W354" s="390"/>
    </row>
    <row r="355" spans="1:23" ht="28.5" customHeight="1">
      <c r="A355" s="395"/>
      <c r="B355" s="430"/>
      <c r="C355" s="395"/>
      <c r="D355" s="429"/>
      <c r="E355" s="397"/>
      <c r="F355" s="390"/>
      <c r="G355" s="390"/>
      <c r="H355" s="390"/>
      <c r="I355" s="390"/>
      <c r="J355" s="390"/>
      <c r="K355" s="390"/>
      <c r="L355" s="390"/>
      <c r="M355" s="390"/>
      <c r="N355" s="390"/>
      <c r="O355" s="390"/>
      <c r="P355" s="390"/>
      <c r="Q355" s="390"/>
      <c r="R355" s="390"/>
      <c r="S355" s="390"/>
      <c r="T355" s="390"/>
      <c r="U355" s="390"/>
      <c r="V355" s="390"/>
      <c r="W355" s="390"/>
    </row>
    <row r="356" spans="1:23" ht="28.5" customHeight="1">
      <c r="A356" s="395"/>
      <c r="B356" s="430"/>
      <c r="C356" s="395"/>
      <c r="D356" s="429"/>
      <c r="E356" s="397"/>
      <c r="F356" s="390"/>
      <c r="G356" s="390"/>
      <c r="H356" s="390"/>
      <c r="I356" s="390"/>
      <c r="J356" s="390"/>
      <c r="K356" s="390"/>
      <c r="L356" s="390"/>
      <c r="M356" s="390"/>
      <c r="N356" s="390"/>
      <c r="O356" s="390"/>
      <c r="P356" s="390"/>
      <c r="Q356" s="390"/>
      <c r="R356" s="390"/>
      <c r="S356" s="390"/>
      <c r="T356" s="390"/>
      <c r="U356" s="390"/>
      <c r="V356" s="390"/>
      <c r="W356" s="390"/>
    </row>
    <row r="357" spans="1:23" ht="28.5" customHeight="1">
      <c r="A357" s="395"/>
      <c r="B357" s="430"/>
      <c r="C357" s="395"/>
      <c r="D357" s="429"/>
      <c r="E357" s="397"/>
      <c r="F357" s="390"/>
      <c r="G357" s="390"/>
      <c r="H357" s="390"/>
      <c r="I357" s="390"/>
      <c r="J357" s="390"/>
      <c r="K357" s="390"/>
      <c r="L357" s="390"/>
      <c r="M357" s="390"/>
      <c r="N357" s="390"/>
      <c r="O357" s="390"/>
      <c r="P357" s="390"/>
      <c r="Q357" s="390"/>
      <c r="R357" s="390"/>
      <c r="S357" s="390"/>
      <c r="T357" s="390"/>
      <c r="U357" s="390"/>
      <c r="V357" s="390"/>
      <c r="W357" s="390"/>
    </row>
    <row r="358" spans="1:23" ht="28.5" customHeight="1">
      <c r="A358" s="395"/>
      <c r="B358" s="430"/>
      <c r="C358" s="395"/>
      <c r="D358" s="429"/>
      <c r="E358" s="397"/>
      <c r="F358" s="390"/>
      <c r="G358" s="390"/>
      <c r="H358" s="390"/>
      <c r="I358" s="390"/>
      <c r="J358" s="390"/>
      <c r="K358" s="390"/>
      <c r="L358" s="390"/>
      <c r="M358" s="390"/>
      <c r="N358" s="390"/>
      <c r="O358" s="390"/>
      <c r="P358" s="390"/>
      <c r="Q358" s="390"/>
      <c r="R358" s="390"/>
      <c r="S358" s="390"/>
      <c r="T358" s="390"/>
      <c r="U358" s="390"/>
      <c r="V358" s="390"/>
      <c r="W358" s="390"/>
    </row>
    <row r="359" spans="1:23" ht="28.5" customHeight="1">
      <c r="A359" s="395"/>
      <c r="B359" s="430"/>
      <c r="C359" s="395"/>
      <c r="D359" s="429"/>
      <c r="E359" s="397"/>
      <c r="F359" s="390"/>
      <c r="G359" s="390"/>
      <c r="H359" s="390"/>
      <c r="I359" s="390"/>
      <c r="J359" s="390"/>
      <c r="K359" s="390"/>
      <c r="L359" s="390"/>
      <c r="M359" s="390"/>
      <c r="N359" s="390"/>
      <c r="O359" s="390"/>
      <c r="P359" s="390"/>
      <c r="Q359" s="390"/>
      <c r="R359" s="390"/>
      <c r="S359" s="390"/>
      <c r="T359" s="390"/>
      <c r="U359" s="390"/>
      <c r="V359" s="390"/>
      <c r="W359" s="390"/>
    </row>
    <row r="360" spans="1:23" ht="28.5" customHeight="1">
      <c r="A360" s="395"/>
      <c r="B360" s="430"/>
      <c r="C360" s="395"/>
      <c r="D360" s="429"/>
      <c r="E360" s="397"/>
      <c r="F360" s="390"/>
      <c r="G360" s="390"/>
      <c r="H360" s="390"/>
      <c r="I360" s="390"/>
      <c r="J360" s="390"/>
      <c r="K360" s="390"/>
      <c r="L360" s="390"/>
      <c r="M360" s="390"/>
      <c r="N360" s="390"/>
      <c r="O360" s="390"/>
      <c r="P360" s="390"/>
      <c r="Q360" s="390"/>
      <c r="R360" s="390"/>
      <c r="S360" s="390"/>
      <c r="T360" s="390"/>
      <c r="U360" s="390"/>
      <c r="V360" s="390"/>
      <c r="W360" s="390"/>
    </row>
    <row r="361" spans="1:23" ht="28.5" customHeight="1">
      <c r="A361" s="395"/>
      <c r="B361" s="430"/>
      <c r="C361" s="395"/>
      <c r="D361" s="429"/>
      <c r="E361" s="397"/>
      <c r="F361" s="390"/>
      <c r="G361" s="390"/>
      <c r="H361" s="390"/>
      <c r="I361" s="390"/>
      <c r="J361" s="390"/>
      <c r="K361" s="390"/>
      <c r="L361" s="390"/>
      <c r="M361" s="390"/>
      <c r="N361" s="390"/>
      <c r="O361" s="390"/>
      <c r="P361" s="390"/>
      <c r="Q361" s="390"/>
      <c r="R361" s="390"/>
      <c r="S361" s="390"/>
      <c r="T361" s="390"/>
      <c r="U361" s="390"/>
      <c r="V361" s="390"/>
      <c r="W361" s="390"/>
    </row>
    <row r="362" spans="1:23" ht="28.5" customHeight="1">
      <c r="A362" s="395"/>
      <c r="B362" s="430"/>
      <c r="C362" s="395"/>
      <c r="D362" s="429"/>
      <c r="E362" s="397"/>
      <c r="F362" s="390"/>
      <c r="G362" s="390"/>
      <c r="H362" s="390"/>
      <c r="I362" s="390"/>
      <c r="J362" s="390"/>
      <c r="K362" s="390"/>
      <c r="L362" s="390"/>
      <c r="M362" s="390"/>
      <c r="N362" s="390"/>
      <c r="O362" s="390"/>
      <c r="P362" s="390"/>
      <c r="Q362" s="390"/>
      <c r="R362" s="390"/>
      <c r="S362" s="390"/>
      <c r="T362" s="390"/>
      <c r="U362" s="390"/>
      <c r="V362" s="390"/>
      <c r="W362" s="390"/>
    </row>
    <row r="363" spans="1:23" ht="28.5" customHeight="1">
      <c r="A363" s="395"/>
      <c r="B363" s="430"/>
      <c r="C363" s="395"/>
      <c r="D363" s="429"/>
      <c r="E363" s="397"/>
      <c r="F363" s="390"/>
      <c r="G363" s="390"/>
      <c r="H363" s="390"/>
      <c r="I363" s="390"/>
      <c r="J363" s="390"/>
      <c r="K363" s="390"/>
      <c r="L363" s="390"/>
      <c r="M363" s="390"/>
      <c r="N363" s="390"/>
      <c r="O363" s="390"/>
      <c r="P363" s="390"/>
      <c r="Q363" s="390"/>
      <c r="R363" s="390"/>
      <c r="S363" s="390"/>
      <c r="T363" s="390"/>
      <c r="U363" s="390"/>
      <c r="V363" s="390"/>
      <c r="W363" s="390"/>
    </row>
    <row r="364" spans="1:23" ht="28.5" customHeight="1">
      <c r="A364" s="395"/>
      <c r="B364" s="430"/>
      <c r="C364" s="395"/>
      <c r="D364" s="429"/>
      <c r="E364" s="397"/>
      <c r="F364" s="390"/>
      <c r="G364" s="390"/>
      <c r="H364" s="390"/>
      <c r="I364" s="390"/>
      <c r="J364" s="390"/>
      <c r="K364" s="390"/>
      <c r="L364" s="390"/>
      <c r="M364" s="390"/>
      <c r="N364" s="390"/>
      <c r="O364" s="390"/>
      <c r="P364" s="390"/>
      <c r="Q364" s="390"/>
      <c r="R364" s="390"/>
      <c r="S364" s="390"/>
      <c r="T364" s="390"/>
      <c r="U364" s="390"/>
      <c r="V364" s="390"/>
      <c r="W364" s="390"/>
    </row>
    <row r="365" spans="1:23" ht="28.5" customHeight="1">
      <c r="A365" s="395"/>
      <c r="B365" s="430"/>
      <c r="C365" s="395"/>
      <c r="D365" s="429"/>
      <c r="E365" s="397"/>
      <c r="F365" s="390"/>
      <c r="G365" s="390"/>
      <c r="H365" s="390"/>
      <c r="I365" s="390"/>
      <c r="J365" s="390"/>
      <c r="K365" s="390"/>
      <c r="L365" s="390"/>
      <c r="M365" s="390"/>
      <c r="N365" s="390"/>
      <c r="O365" s="390"/>
      <c r="P365" s="390"/>
      <c r="Q365" s="390"/>
      <c r="R365" s="390"/>
      <c r="S365" s="390"/>
      <c r="T365" s="390"/>
      <c r="U365" s="390"/>
      <c r="V365" s="390"/>
      <c r="W365" s="390"/>
    </row>
    <row r="366" spans="1:23" ht="28.5" customHeight="1">
      <c r="A366" s="395"/>
      <c r="B366" s="430"/>
      <c r="C366" s="395"/>
      <c r="D366" s="429"/>
      <c r="E366" s="397"/>
      <c r="F366" s="390"/>
      <c r="G366" s="390"/>
      <c r="H366" s="390"/>
      <c r="I366" s="390"/>
      <c r="J366" s="390"/>
      <c r="K366" s="390"/>
      <c r="L366" s="390"/>
      <c r="M366" s="390"/>
      <c r="N366" s="390"/>
      <c r="O366" s="390"/>
      <c r="P366" s="390"/>
      <c r="Q366" s="390"/>
      <c r="R366" s="390"/>
      <c r="S366" s="390"/>
      <c r="T366" s="390"/>
      <c r="U366" s="390"/>
      <c r="V366" s="390"/>
      <c r="W366" s="390"/>
    </row>
    <row r="367" spans="1:23" ht="28.5" customHeight="1">
      <c r="A367" s="395"/>
      <c r="B367" s="430"/>
      <c r="C367" s="395"/>
      <c r="D367" s="429"/>
      <c r="E367" s="397"/>
      <c r="F367" s="390"/>
      <c r="G367" s="390"/>
      <c r="H367" s="390"/>
      <c r="I367" s="390"/>
      <c r="J367" s="390"/>
      <c r="K367" s="390"/>
      <c r="L367" s="390"/>
      <c r="M367" s="390"/>
      <c r="N367" s="390"/>
      <c r="O367" s="390"/>
      <c r="P367" s="390"/>
      <c r="Q367" s="390"/>
      <c r="R367" s="390"/>
      <c r="S367" s="390"/>
      <c r="T367" s="390"/>
      <c r="U367" s="390"/>
      <c r="V367" s="390"/>
      <c r="W367" s="390"/>
    </row>
    <row r="368" spans="1:23" ht="28.5" customHeight="1">
      <c r="A368" s="395"/>
      <c r="B368" s="430"/>
      <c r="C368" s="395"/>
      <c r="D368" s="429"/>
      <c r="E368" s="397"/>
      <c r="F368" s="390"/>
      <c r="G368" s="390"/>
      <c r="H368" s="390"/>
      <c r="I368" s="390"/>
      <c r="J368" s="390"/>
      <c r="K368" s="390"/>
      <c r="L368" s="390"/>
      <c r="M368" s="390"/>
      <c r="N368" s="390"/>
      <c r="O368" s="390"/>
      <c r="P368" s="390"/>
      <c r="Q368" s="390"/>
      <c r="R368" s="390"/>
      <c r="S368" s="390"/>
      <c r="T368" s="390"/>
      <c r="U368" s="390"/>
      <c r="V368" s="390"/>
      <c r="W368" s="390"/>
    </row>
    <row r="369" spans="1:23" ht="28.5" customHeight="1">
      <c r="A369" s="395"/>
      <c r="B369" s="430"/>
      <c r="C369" s="395"/>
      <c r="D369" s="429"/>
      <c r="E369" s="397"/>
      <c r="F369" s="390"/>
      <c r="G369" s="390"/>
      <c r="H369" s="390"/>
      <c r="I369" s="390"/>
      <c r="J369" s="390"/>
      <c r="K369" s="390"/>
      <c r="L369" s="390"/>
      <c r="M369" s="390"/>
      <c r="N369" s="390"/>
      <c r="O369" s="390"/>
      <c r="P369" s="390"/>
      <c r="Q369" s="390"/>
      <c r="R369" s="390"/>
      <c r="S369" s="390"/>
      <c r="T369" s="390"/>
      <c r="U369" s="390"/>
      <c r="V369" s="390"/>
      <c r="W369" s="390"/>
    </row>
    <row r="370" spans="1:23" ht="28.5" customHeight="1">
      <c r="A370" s="395"/>
      <c r="B370" s="430"/>
      <c r="C370" s="395"/>
      <c r="D370" s="429"/>
      <c r="E370" s="397"/>
      <c r="F370" s="390"/>
      <c r="G370" s="390"/>
      <c r="H370" s="390"/>
      <c r="I370" s="390"/>
      <c r="J370" s="390"/>
      <c r="K370" s="390"/>
      <c r="L370" s="390"/>
      <c r="M370" s="390"/>
      <c r="N370" s="390"/>
      <c r="O370" s="390"/>
      <c r="P370" s="390"/>
      <c r="Q370" s="390"/>
      <c r="R370" s="390"/>
      <c r="S370" s="390"/>
      <c r="T370" s="390"/>
      <c r="U370" s="390"/>
      <c r="V370" s="390"/>
      <c r="W370" s="390"/>
    </row>
    <row r="371" spans="1:23" ht="28.5" customHeight="1">
      <c r="A371" s="395"/>
      <c r="B371" s="430"/>
      <c r="C371" s="395"/>
      <c r="D371" s="429"/>
      <c r="E371" s="397"/>
      <c r="F371" s="390"/>
      <c r="G371" s="390"/>
      <c r="H371" s="390"/>
      <c r="I371" s="390"/>
      <c r="J371" s="390"/>
      <c r="K371" s="390"/>
      <c r="L371" s="390"/>
      <c r="M371" s="390"/>
      <c r="N371" s="390"/>
      <c r="O371" s="390"/>
      <c r="P371" s="390"/>
      <c r="Q371" s="390"/>
      <c r="R371" s="390"/>
      <c r="S371" s="390"/>
      <c r="T371" s="390"/>
      <c r="U371" s="390"/>
      <c r="V371" s="390"/>
      <c r="W371" s="390"/>
    </row>
    <row r="372" spans="1:23" ht="28.5" customHeight="1">
      <c r="A372" s="395"/>
      <c r="B372" s="430"/>
      <c r="C372" s="395"/>
      <c r="D372" s="429"/>
      <c r="E372" s="397"/>
      <c r="F372" s="390"/>
      <c r="G372" s="390"/>
      <c r="H372" s="390"/>
      <c r="I372" s="390"/>
      <c r="J372" s="390"/>
      <c r="K372" s="390"/>
      <c r="L372" s="390"/>
      <c r="M372" s="390"/>
      <c r="N372" s="390"/>
      <c r="O372" s="390"/>
      <c r="P372" s="390"/>
      <c r="Q372" s="390"/>
      <c r="R372" s="390"/>
      <c r="S372" s="390"/>
      <c r="T372" s="390"/>
      <c r="U372" s="390"/>
      <c r="V372" s="390"/>
      <c r="W372" s="390"/>
    </row>
    <row r="373" spans="1:23" ht="28.5" customHeight="1">
      <c r="A373" s="395"/>
      <c r="B373" s="430"/>
      <c r="C373" s="395"/>
      <c r="D373" s="429"/>
      <c r="E373" s="397"/>
      <c r="F373" s="390"/>
      <c r="G373" s="390"/>
      <c r="H373" s="390"/>
      <c r="I373" s="390"/>
      <c r="J373" s="390"/>
      <c r="K373" s="390"/>
      <c r="L373" s="390"/>
      <c r="M373" s="390"/>
      <c r="N373" s="390"/>
      <c r="O373" s="390"/>
      <c r="P373" s="390"/>
      <c r="Q373" s="390"/>
      <c r="R373" s="390"/>
      <c r="S373" s="390"/>
      <c r="T373" s="390"/>
      <c r="U373" s="390"/>
      <c r="V373" s="390"/>
      <c r="W373" s="390"/>
    </row>
    <row r="374" spans="1:23" ht="28.5" customHeight="1">
      <c r="A374" s="395"/>
      <c r="B374" s="430"/>
      <c r="C374" s="395"/>
      <c r="D374" s="429"/>
      <c r="E374" s="397"/>
      <c r="F374" s="390"/>
      <c r="G374" s="390"/>
      <c r="H374" s="390"/>
      <c r="I374" s="390"/>
      <c r="J374" s="390"/>
      <c r="K374" s="390"/>
      <c r="L374" s="390"/>
      <c r="M374" s="390"/>
      <c r="N374" s="390"/>
      <c r="O374" s="390"/>
      <c r="P374" s="390"/>
      <c r="Q374" s="390"/>
      <c r="R374" s="390"/>
      <c r="S374" s="390"/>
      <c r="T374" s="390"/>
      <c r="U374" s="390"/>
      <c r="V374" s="390"/>
      <c r="W374" s="390"/>
    </row>
    <row r="375" spans="1:23" ht="28.5" customHeight="1">
      <c r="A375" s="395"/>
      <c r="B375" s="430"/>
      <c r="C375" s="395"/>
      <c r="D375" s="429"/>
      <c r="E375" s="397"/>
      <c r="F375" s="390"/>
      <c r="G375" s="390"/>
      <c r="H375" s="390"/>
      <c r="I375" s="390"/>
      <c r="J375" s="390"/>
      <c r="K375" s="390"/>
      <c r="L375" s="390"/>
      <c r="M375" s="390"/>
      <c r="N375" s="390"/>
      <c r="O375" s="390"/>
      <c r="P375" s="390"/>
      <c r="Q375" s="390"/>
      <c r="R375" s="390"/>
      <c r="S375" s="390"/>
      <c r="T375" s="390"/>
      <c r="U375" s="390"/>
      <c r="V375" s="390"/>
      <c r="W375" s="390"/>
    </row>
    <row r="376" spans="1:23" ht="28.5" customHeight="1">
      <c r="A376" s="395"/>
      <c r="B376" s="430"/>
      <c r="C376" s="395"/>
      <c r="D376" s="429"/>
      <c r="E376" s="397"/>
      <c r="F376" s="390"/>
      <c r="G376" s="390"/>
      <c r="H376" s="390"/>
      <c r="I376" s="390"/>
      <c r="J376" s="390"/>
      <c r="K376" s="390"/>
      <c r="L376" s="390"/>
      <c r="M376" s="390"/>
      <c r="N376" s="390"/>
      <c r="O376" s="390"/>
      <c r="P376" s="390"/>
      <c r="Q376" s="390"/>
      <c r="R376" s="390"/>
      <c r="S376" s="390"/>
      <c r="T376" s="390"/>
      <c r="U376" s="390"/>
      <c r="V376" s="390"/>
      <c r="W376" s="390"/>
    </row>
    <row r="377" spans="1:23" ht="28.5" customHeight="1">
      <c r="A377" s="395"/>
      <c r="B377" s="430"/>
      <c r="C377" s="395"/>
      <c r="D377" s="429"/>
      <c r="E377" s="397"/>
      <c r="F377" s="390"/>
      <c r="G377" s="390"/>
      <c r="H377" s="390"/>
      <c r="I377" s="390"/>
      <c r="J377" s="390"/>
      <c r="K377" s="390"/>
      <c r="L377" s="390"/>
      <c r="M377" s="390"/>
      <c r="N377" s="390"/>
      <c r="O377" s="390"/>
      <c r="P377" s="390"/>
      <c r="Q377" s="390"/>
      <c r="R377" s="390"/>
      <c r="S377" s="390"/>
      <c r="T377" s="390"/>
      <c r="U377" s="390"/>
      <c r="V377" s="390"/>
      <c r="W377" s="390"/>
    </row>
    <row r="378" spans="1:23" ht="28.5" customHeight="1">
      <c r="A378" s="395"/>
      <c r="B378" s="430"/>
      <c r="C378" s="395"/>
      <c r="D378" s="429"/>
      <c r="E378" s="397"/>
      <c r="F378" s="390"/>
      <c r="G378" s="390"/>
      <c r="H378" s="390"/>
      <c r="I378" s="390"/>
      <c r="J378" s="390"/>
      <c r="K378" s="390"/>
      <c r="L378" s="390"/>
      <c r="M378" s="390"/>
      <c r="N378" s="390"/>
      <c r="O378" s="390"/>
      <c r="P378" s="390"/>
      <c r="Q378" s="390"/>
      <c r="R378" s="390"/>
      <c r="S378" s="390"/>
      <c r="T378" s="390"/>
      <c r="U378" s="390"/>
      <c r="V378" s="390"/>
      <c r="W378" s="390"/>
    </row>
    <row r="379" spans="1:23" ht="28.5" customHeight="1">
      <c r="A379" s="395"/>
      <c r="B379" s="430"/>
      <c r="C379" s="395"/>
      <c r="D379" s="429"/>
      <c r="E379" s="397"/>
      <c r="F379" s="390"/>
      <c r="G379" s="390"/>
      <c r="H379" s="390"/>
      <c r="I379" s="390"/>
      <c r="J379" s="390"/>
      <c r="K379" s="390"/>
      <c r="L379" s="390"/>
      <c r="M379" s="390"/>
      <c r="N379" s="390"/>
      <c r="O379" s="390"/>
      <c r="P379" s="390"/>
      <c r="Q379" s="390"/>
      <c r="R379" s="390"/>
      <c r="S379" s="390"/>
      <c r="T379" s="390"/>
      <c r="U379" s="390"/>
      <c r="V379" s="390"/>
      <c r="W379" s="390"/>
    </row>
    <row r="380" spans="1:23" ht="28.5" customHeight="1">
      <c r="A380" s="395"/>
      <c r="B380" s="430"/>
      <c r="C380" s="395"/>
      <c r="D380" s="429"/>
      <c r="E380" s="397"/>
      <c r="F380" s="390"/>
      <c r="G380" s="390"/>
      <c r="H380" s="390"/>
      <c r="I380" s="390"/>
      <c r="J380" s="390"/>
      <c r="K380" s="390"/>
      <c r="L380" s="390"/>
      <c r="M380" s="390"/>
      <c r="N380" s="390"/>
      <c r="O380" s="390"/>
      <c r="P380" s="390"/>
      <c r="Q380" s="390"/>
      <c r="R380" s="390"/>
      <c r="S380" s="390"/>
      <c r="T380" s="390"/>
      <c r="U380" s="390"/>
      <c r="V380" s="390"/>
      <c r="W380" s="390"/>
    </row>
    <row r="381" spans="1:23" ht="28.5" customHeight="1">
      <c r="A381" s="395"/>
      <c r="B381" s="430"/>
      <c r="C381" s="395"/>
      <c r="D381" s="429"/>
      <c r="E381" s="397"/>
      <c r="F381" s="390"/>
      <c r="G381" s="390"/>
      <c r="H381" s="390"/>
      <c r="I381" s="390"/>
      <c r="J381" s="390"/>
      <c r="K381" s="390"/>
      <c r="L381" s="390"/>
      <c r="M381" s="390"/>
      <c r="N381" s="390"/>
      <c r="O381" s="390"/>
      <c r="P381" s="390"/>
      <c r="Q381" s="390"/>
      <c r="R381" s="390"/>
      <c r="S381" s="390"/>
      <c r="T381" s="390"/>
      <c r="U381" s="390"/>
      <c r="V381" s="390"/>
      <c r="W381" s="390"/>
    </row>
    <row r="382" spans="1:23" ht="28.5" customHeight="1">
      <c r="A382" s="395"/>
      <c r="B382" s="430"/>
      <c r="C382" s="395"/>
      <c r="D382" s="429"/>
      <c r="E382" s="397"/>
      <c r="F382" s="390"/>
      <c r="G382" s="390"/>
      <c r="H382" s="390"/>
      <c r="I382" s="390"/>
      <c r="J382" s="390"/>
      <c r="K382" s="390"/>
      <c r="L382" s="390"/>
      <c r="M382" s="390"/>
      <c r="N382" s="390"/>
      <c r="O382" s="390"/>
      <c r="P382" s="390"/>
      <c r="Q382" s="390"/>
      <c r="R382" s="390"/>
      <c r="S382" s="390"/>
      <c r="T382" s="390"/>
      <c r="U382" s="390"/>
      <c r="V382" s="390"/>
      <c r="W382" s="390"/>
    </row>
    <row r="383" spans="1:23" ht="28.5" customHeight="1">
      <c r="A383" s="395"/>
      <c r="B383" s="430"/>
      <c r="C383" s="395"/>
      <c r="D383" s="429"/>
      <c r="E383" s="397"/>
      <c r="F383" s="390"/>
      <c r="G383" s="390"/>
      <c r="H383" s="390"/>
      <c r="I383" s="390"/>
      <c r="J383" s="390"/>
      <c r="K383" s="390"/>
      <c r="L383" s="390"/>
      <c r="M383" s="390"/>
      <c r="N383" s="390"/>
      <c r="O383" s="390"/>
      <c r="P383" s="390"/>
      <c r="Q383" s="390"/>
      <c r="R383" s="390"/>
      <c r="S383" s="390"/>
      <c r="T383" s="390"/>
      <c r="U383" s="390"/>
      <c r="V383" s="390"/>
      <c r="W383" s="390"/>
    </row>
    <row r="384" spans="1:23" ht="28.5" customHeight="1">
      <c r="A384" s="395"/>
      <c r="B384" s="430"/>
      <c r="C384" s="395"/>
      <c r="D384" s="429"/>
      <c r="E384" s="397"/>
      <c r="F384" s="390"/>
      <c r="G384" s="390"/>
      <c r="H384" s="390"/>
      <c r="I384" s="390"/>
      <c r="J384" s="390"/>
      <c r="K384" s="390"/>
      <c r="L384" s="390"/>
      <c r="M384" s="390"/>
      <c r="N384" s="390"/>
      <c r="O384" s="390"/>
      <c r="P384" s="390"/>
      <c r="Q384" s="390"/>
      <c r="R384" s="390"/>
      <c r="S384" s="390"/>
      <c r="T384" s="390"/>
      <c r="U384" s="390"/>
      <c r="V384" s="390"/>
      <c r="W384" s="390"/>
    </row>
    <row r="385" spans="1:23" ht="28.5" customHeight="1">
      <c r="A385" s="395"/>
      <c r="B385" s="430"/>
      <c r="C385" s="395"/>
      <c r="D385" s="429"/>
      <c r="E385" s="397"/>
      <c r="F385" s="390"/>
      <c r="G385" s="390"/>
      <c r="H385" s="390"/>
      <c r="I385" s="390"/>
      <c r="J385" s="390"/>
      <c r="K385" s="390"/>
      <c r="L385" s="390"/>
      <c r="M385" s="390"/>
      <c r="N385" s="390"/>
      <c r="O385" s="390"/>
      <c r="P385" s="390"/>
      <c r="Q385" s="390"/>
      <c r="R385" s="390"/>
      <c r="S385" s="390"/>
      <c r="T385" s="390"/>
      <c r="U385" s="390"/>
      <c r="V385" s="390"/>
      <c r="W385" s="390"/>
    </row>
    <row r="386" spans="1:23" ht="28.5" customHeight="1">
      <c r="A386" s="395"/>
      <c r="B386" s="430"/>
      <c r="C386" s="395"/>
      <c r="D386" s="429"/>
      <c r="E386" s="397"/>
      <c r="F386" s="390"/>
      <c r="G386" s="390"/>
      <c r="H386" s="390"/>
      <c r="I386" s="390"/>
      <c r="J386" s="390"/>
      <c r="K386" s="390"/>
      <c r="L386" s="390"/>
      <c r="M386" s="390"/>
      <c r="N386" s="390"/>
      <c r="O386" s="390"/>
      <c r="P386" s="390"/>
      <c r="Q386" s="390"/>
      <c r="R386" s="390"/>
      <c r="S386" s="390"/>
      <c r="T386" s="390"/>
      <c r="U386" s="390"/>
      <c r="V386" s="390"/>
      <c r="W386" s="390"/>
    </row>
    <row r="387" spans="1:23" ht="28.5" customHeight="1">
      <c r="A387" s="395"/>
      <c r="B387" s="430"/>
      <c r="C387" s="395"/>
      <c r="D387" s="429"/>
      <c r="E387" s="397"/>
      <c r="F387" s="390"/>
      <c r="G387" s="390"/>
      <c r="H387" s="390"/>
      <c r="I387" s="390"/>
      <c r="J387" s="390"/>
      <c r="K387" s="390"/>
      <c r="L387" s="390"/>
      <c r="M387" s="390"/>
      <c r="N387" s="390"/>
      <c r="O387" s="390"/>
      <c r="P387" s="390"/>
      <c r="Q387" s="390"/>
      <c r="R387" s="390"/>
      <c r="S387" s="390"/>
      <c r="T387" s="390"/>
      <c r="U387" s="390"/>
      <c r="V387" s="390"/>
      <c r="W387" s="390"/>
    </row>
    <row r="388" spans="1:23" ht="28.5" customHeight="1">
      <c r="A388" s="395"/>
      <c r="B388" s="430"/>
      <c r="C388" s="395"/>
      <c r="D388" s="429"/>
      <c r="E388" s="397"/>
      <c r="F388" s="390"/>
      <c r="G388" s="390"/>
      <c r="H388" s="390"/>
      <c r="I388" s="390"/>
      <c r="J388" s="390"/>
      <c r="K388" s="390"/>
      <c r="L388" s="390"/>
      <c r="M388" s="390"/>
      <c r="N388" s="390"/>
      <c r="O388" s="390"/>
      <c r="P388" s="390"/>
      <c r="Q388" s="390"/>
      <c r="R388" s="390"/>
      <c r="S388" s="390"/>
      <c r="T388" s="390"/>
      <c r="U388" s="390"/>
      <c r="V388" s="390"/>
      <c r="W388" s="390"/>
    </row>
    <row r="389" spans="1:23" ht="28.5" customHeight="1">
      <c r="A389" s="395"/>
      <c r="B389" s="430"/>
      <c r="C389" s="395"/>
      <c r="D389" s="429"/>
      <c r="E389" s="397"/>
      <c r="F389" s="390"/>
      <c r="G389" s="390"/>
      <c r="H389" s="390"/>
      <c r="I389" s="390"/>
      <c r="J389" s="390"/>
      <c r="K389" s="390"/>
      <c r="L389" s="390"/>
      <c r="M389" s="390"/>
      <c r="N389" s="390"/>
      <c r="O389" s="390"/>
      <c r="P389" s="390"/>
      <c r="Q389" s="390"/>
      <c r="R389" s="390"/>
      <c r="S389" s="390"/>
      <c r="T389" s="390"/>
      <c r="U389" s="390"/>
      <c r="V389" s="390"/>
      <c r="W389" s="390"/>
    </row>
    <row r="390" spans="1:23" ht="28.5" customHeight="1">
      <c r="A390" s="395"/>
      <c r="B390" s="430"/>
      <c r="C390" s="395"/>
      <c r="D390" s="429"/>
      <c r="E390" s="397"/>
      <c r="F390" s="390"/>
      <c r="G390" s="390"/>
      <c r="H390" s="390"/>
      <c r="I390" s="390"/>
      <c r="J390" s="390"/>
      <c r="K390" s="390"/>
      <c r="L390" s="390"/>
      <c r="M390" s="390"/>
      <c r="N390" s="390"/>
      <c r="O390" s="390"/>
      <c r="P390" s="390"/>
      <c r="Q390" s="390"/>
      <c r="R390" s="390"/>
      <c r="S390" s="390"/>
      <c r="T390" s="390"/>
      <c r="U390" s="390"/>
      <c r="V390" s="390"/>
      <c r="W390" s="390"/>
    </row>
    <row r="391" spans="1:23" ht="28.5" customHeight="1">
      <c r="A391" s="395"/>
      <c r="B391" s="430"/>
      <c r="C391" s="395"/>
      <c r="D391" s="429"/>
      <c r="E391" s="397"/>
      <c r="F391" s="390"/>
      <c r="G391" s="390"/>
      <c r="H391" s="390"/>
      <c r="I391" s="390"/>
      <c r="J391" s="390"/>
      <c r="K391" s="390"/>
      <c r="L391" s="390"/>
      <c r="M391" s="390"/>
      <c r="N391" s="390"/>
      <c r="O391" s="390"/>
      <c r="P391" s="390"/>
      <c r="Q391" s="390"/>
      <c r="R391" s="390"/>
      <c r="S391" s="390"/>
      <c r="T391" s="390"/>
      <c r="U391" s="390"/>
      <c r="V391" s="390"/>
      <c r="W391" s="390"/>
    </row>
    <row r="392" spans="1:23" ht="28.5" customHeight="1">
      <c r="A392" s="395"/>
      <c r="B392" s="430"/>
      <c r="C392" s="395"/>
      <c r="D392" s="429"/>
      <c r="E392" s="397"/>
      <c r="F392" s="390"/>
      <c r="G392" s="390"/>
      <c r="H392" s="390"/>
      <c r="I392" s="390"/>
      <c r="J392" s="390"/>
      <c r="K392" s="390"/>
      <c r="L392" s="390"/>
      <c r="M392" s="390"/>
      <c r="N392" s="390"/>
      <c r="O392" s="390"/>
      <c r="P392" s="390"/>
      <c r="Q392" s="390"/>
      <c r="R392" s="390"/>
      <c r="S392" s="390"/>
      <c r="T392" s="390"/>
      <c r="U392" s="390"/>
      <c r="V392" s="390"/>
      <c r="W392" s="390"/>
    </row>
    <row r="393" spans="1:23" ht="28.5" customHeight="1">
      <c r="A393" s="395"/>
      <c r="B393" s="430"/>
      <c r="C393" s="395"/>
      <c r="D393" s="429"/>
      <c r="E393" s="397"/>
      <c r="F393" s="390"/>
      <c r="G393" s="390"/>
      <c r="H393" s="390"/>
      <c r="I393" s="390"/>
      <c r="J393" s="390"/>
      <c r="K393" s="390"/>
      <c r="L393" s="390"/>
      <c r="M393" s="390"/>
      <c r="N393" s="390"/>
      <c r="O393" s="390"/>
      <c r="P393" s="390"/>
      <c r="Q393" s="390"/>
      <c r="R393" s="390"/>
      <c r="S393" s="390"/>
      <c r="T393" s="390"/>
      <c r="U393" s="390"/>
      <c r="V393" s="390"/>
      <c r="W393" s="390"/>
    </row>
    <row r="394" spans="1:23" ht="28.5" customHeight="1">
      <c r="A394" s="395"/>
      <c r="B394" s="430"/>
      <c r="C394" s="395"/>
      <c r="D394" s="429"/>
      <c r="E394" s="397"/>
      <c r="F394" s="390"/>
      <c r="G394" s="390"/>
      <c r="H394" s="390"/>
      <c r="I394" s="390"/>
      <c r="J394" s="390"/>
      <c r="K394" s="390"/>
      <c r="L394" s="390"/>
      <c r="M394" s="390"/>
      <c r="N394" s="390"/>
      <c r="O394" s="390"/>
      <c r="P394" s="390"/>
      <c r="Q394" s="390"/>
      <c r="R394" s="390"/>
      <c r="S394" s="390"/>
      <c r="T394" s="390"/>
      <c r="U394" s="390"/>
      <c r="V394" s="390"/>
      <c r="W394" s="390"/>
    </row>
    <row r="395" spans="1:23" ht="28.5" customHeight="1">
      <c r="A395" s="395"/>
      <c r="B395" s="430"/>
      <c r="C395" s="395"/>
      <c r="D395" s="429"/>
      <c r="E395" s="397"/>
      <c r="F395" s="390"/>
      <c r="G395" s="390"/>
      <c r="H395" s="390"/>
      <c r="I395" s="390"/>
      <c r="J395" s="390"/>
      <c r="K395" s="390"/>
      <c r="L395" s="390"/>
      <c r="M395" s="390"/>
      <c r="N395" s="390"/>
      <c r="O395" s="390"/>
      <c r="P395" s="390"/>
      <c r="Q395" s="390"/>
      <c r="R395" s="390"/>
      <c r="S395" s="390"/>
      <c r="T395" s="390"/>
      <c r="U395" s="390"/>
      <c r="V395" s="390"/>
      <c r="W395" s="390"/>
    </row>
    <row r="396" spans="1:23" ht="28.5" customHeight="1">
      <c r="A396" s="395"/>
      <c r="B396" s="430"/>
      <c r="C396" s="395"/>
      <c r="D396" s="429"/>
      <c r="E396" s="397"/>
      <c r="F396" s="390"/>
      <c r="G396" s="390"/>
      <c r="H396" s="390"/>
      <c r="I396" s="390"/>
      <c r="J396" s="390"/>
      <c r="K396" s="390"/>
      <c r="L396" s="390"/>
      <c r="M396" s="390"/>
      <c r="N396" s="390"/>
      <c r="O396" s="390"/>
      <c r="P396" s="390"/>
      <c r="Q396" s="390"/>
      <c r="R396" s="390"/>
      <c r="S396" s="390"/>
      <c r="T396" s="390"/>
      <c r="U396" s="390"/>
      <c r="V396" s="390"/>
      <c r="W396" s="390"/>
    </row>
    <row r="397" spans="1:23" ht="28.5" customHeight="1">
      <c r="A397" s="395"/>
      <c r="B397" s="430"/>
      <c r="C397" s="395"/>
      <c r="D397" s="429"/>
      <c r="E397" s="397"/>
      <c r="F397" s="390"/>
      <c r="G397" s="390"/>
      <c r="H397" s="390"/>
      <c r="I397" s="390"/>
      <c r="J397" s="390"/>
      <c r="K397" s="390"/>
      <c r="L397" s="390"/>
      <c r="M397" s="390"/>
      <c r="N397" s="390"/>
      <c r="O397" s="390"/>
      <c r="P397" s="390"/>
      <c r="Q397" s="390"/>
      <c r="R397" s="390"/>
      <c r="S397" s="390"/>
      <c r="T397" s="390"/>
      <c r="U397" s="390"/>
      <c r="V397" s="390"/>
      <c r="W397" s="390"/>
    </row>
    <row r="398" spans="1:23" ht="28.5" customHeight="1">
      <c r="A398" s="395"/>
      <c r="B398" s="430"/>
      <c r="C398" s="395"/>
      <c r="D398" s="429"/>
      <c r="E398" s="397"/>
      <c r="F398" s="390"/>
      <c r="G398" s="390"/>
      <c r="H398" s="390"/>
      <c r="I398" s="390"/>
      <c r="J398" s="390"/>
      <c r="K398" s="390"/>
      <c r="L398" s="390"/>
      <c r="M398" s="390"/>
      <c r="N398" s="390"/>
      <c r="O398" s="390"/>
      <c r="P398" s="390"/>
      <c r="Q398" s="390"/>
      <c r="R398" s="390"/>
      <c r="S398" s="390"/>
      <c r="T398" s="390"/>
      <c r="U398" s="390"/>
      <c r="V398" s="390"/>
      <c r="W398" s="390"/>
    </row>
    <row r="399" spans="1:23" ht="28.5" customHeight="1">
      <c r="A399" s="395"/>
      <c r="B399" s="430"/>
      <c r="C399" s="395"/>
      <c r="D399" s="429"/>
      <c r="E399" s="397"/>
      <c r="F399" s="390"/>
      <c r="G399" s="390"/>
      <c r="H399" s="390"/>
      <c r="I399" s="390"/>
      <c r="J399" s="390"/>
      <c r="K399" s="390"/>
      <c r="L399" s="390"/>
      <c r="M399" s="390"/>
      <c r="N399" s="390"/>
      <c r="O399" s="390"/>
      <c r="P399" s="390"/>
      <c r="Q399" s="390"/>
      <c r="R399" s="390"/>
      <c r="S399" s="390"/>
      <c r="T399" s="390"/>
      <c r="U399" s="390"/>
      <c r="V399" s="390"/>
      <c r="W399" s="390"/>
    </row>
    <row r="400" spans="1:23" ht="28.5" customHeight="1">
      <c r="A400" s="395"/>
      <c r="B400" s="430"/>
      <c r="C400" s="395"/>
      <c r="D400" s="429"/>
      <c r="E400" s="397"/>
      <c r="F400" s="390"/>
      <c r="G400" s="390"/>
      <c r="H400" s="390"/>
      <c r="I400" s="390"/>
      <c r="J400" s="390"/>
      <c r="K400" s="390"/>
      <c r="L400" s="390"/>
      <c r="M400" s="390"/>
      <c r="N400" s="390"/>
      <c r="O400" s="390"/>
      <c r="P400" s="390"/>
      <c r="Q400" s="390"/>
      <c r="R400" s="390"/>
      <c r="S400" s="390"/>
      <c r="T400" s="390"/>
      <c r="U400" s="390"/>
      <c r="V400" s="390"/>
      <c r="W400" s="390"/>
    </row>
    <row r="401" spans="1:23" ht="28.5" customHeight="1">
      <c r="A401" s="395"/>
      <c r="B401" s="430"/>
      <c r="C401" s="395"/>
      <c r="D401" s="429"/>
      <c r="E401" s="397"/>
      <c r="F401" s="390"/>
      <c r="G401" s="390"/>
      <c r="H401" s="390"/>
      <c r="I401" s="390"/>
      <c r="J401" s="390"/>
      <c r="K401" s="390"/>
      <c r="L401" s="390"/>
      <c r="M401" s="390"/>
      <c r="N401" s="390"/>
      <c r="O401" s="390"/>
      <c r="P401" s="390"/>
      <c r="Q401" s="390"/>
      <c r="R401" s="390"/>
      <c r="S401" s="390"/>
      <c r="T401" s="390"/>
      <c r="U401" s="390"/>
      <c r="V401" s="390"/>
      <c r="W401" s="390"/>
    </row>
    <row r="402" spans="1:23" ht="28.5" customHeight="1">
      <c r="A402" s="395"/>
      <c r="B402" s="430"/>
      <c r="C402" s="395"/>
      <c r="D402" s="429"/>
      <c r="E402" s="397"/>
      <c r="F402" s="390"/>
      <c r="G402" s="390"/>
      <c r="H402" s="390"/>
      <c r="I402" s="390"/>
      <c r="J402" s="390"/>
      <c r="K402" s="390"/>
      <c r="L402" s="390"/>
      <c r="M402" s="390"/>
      <c r="N402" s="390"/>
      <c r="O402" s="390"/>
      <c r="P402" s="390"/>
      <c r="Q402" s="390"/>
      <c r="R402" s="390"/>
      <c r="S402" s="390"/>
      <c r="T402" s="390"/>
      <c r="U402" s="390"/>
      <c r="V402" s="390"/>
      <c r="W402" s="390"/>
    </row>
    <row r="403" spans="1:23" ht="28.5" customHeight="1">
      <c r="A403" s="395"/>
      <c r="B403" s="430"/>
      <c r="C403" s="395"/>
      <c r="D403" s="429"/>
      <c r="E403" s="397"/>
      <c r="F403" s="390"/>
      <c r="G403" s="390"/>
      <c r="H403" s="390"/>
      <c r="I403" s="390"/>
      <c r="J403" s="390"/>
      <c r="K403" s="390"/>
      <c r="L403" s="390"/>
      <c r="M403" s="390"/>
      <c r="N403" s="390"/>
      <c r="O403" s="390"/>
      <c r="P403" s="390"/>
      <c r="Q403" s="390"/>
      <c r="R403" s="390"/>
      <c r="S403" s="390"/>
      <c r="T403" s="390"/>
      <c r="U403" s="390"/>
      <c r="V403" s="390"/>
      <c r="W403" s="390"/>
    </row>
    <row r="404" spans="1:23" ht="28.5" customHeight="1">
      <c r="A404" s="395"/>
      <c r="B404" s="430"/>
      <c r="C404" s="395"/>
      <c r="D404" s="429"/>
      <c r="E404" s="397"/>
      <c r="F404" s="390"/>
      <c r="G404" s="390"/>
      <c r="H404" s="390"/>
      <c r="I404" s="390"/>
      <c r="J404" s="390"/>
      <c r="K404" s="390"/>
      <c r="L404" s="390"/>
      <c r="M404" s="390"/>
      <c r="N404" s="390"/>
      <c r="O404" s="390"/>
      <c r="P404" s="390"/>
      <c r="Q404" s="390"/>
      <c r="R404" s="390"/>
      <c r="S404" s="390"/>
      <c r="T404" s="390"/>
      <c r="U404" s="390"/>
      <c r="V404" s="390"/>
      <c r="W404" s="390"/>
    </row>
    <row r="405" spans="1:23" ht="28.5" customHeight="1">
      <c r="A405" s="395"/>
      <c r="B405" s="430"/>
      <c r="C405" s="395"/>
      <c r="D405" s="429"/>
      <c r="E405" s="397"/>
      <c r="F405" s="390"/>
      <c r="G405" s="390"/>
      <c r="H405" s="390"/>
      <c r="I405" s="390"/>
      <c r="J405" s="390"/>
      <c r="K405" s="390"/>
      <c r="L405" s="390"/>
      <c r="M405" s="390"/>
      <c r="N405" s="390"/>
      <c r="O405" s="390"/>
      <c r="P405" s="390"/>
      <c r="Q405" s="390"/>
      <c r="R405" s="390"/>
      <c r="S405" s="390"/>
      <c r="T405" s="390"/>
      <c r="U405" s="390"/>
      <c r="V405" s="390"/>
      <c r="W405" s="390"/>
    </row>
    <row r="406" spans="1:23" ht="28.5" customHeight="1">
      <c r="A406" s="395"/>
      <c r="B406" s="430"/>
      <c r="C406" s="395"/>
      <c r="D406" s="429"/>
      <c r="E406" s="397"/>
      <c r="F406" s="390"/>
      <c r="G406" s="390"/>
      <c r="H406" s="390"/>
      <c r="I406" s="390"/>
      <c r="J406" s="390"/>
      <c r="K406" s="390"/>
      <c r="L406" s="390"/>
      <c r="M406" s="390"/>
      <c r="N406" s="390"/>
      <c r="O406" s="390"/>
      <c r="P406" s="390"/>
      <c r="Q406" s="390"/>
      <c r="R406" s="390"/>
      <c r="S406" s="390"/>
      <c r="T406" s="390"/>
      <c r="U406" s="390"/>
      <c r="V406" s="390"/>
      <c r="W406" s="390"/>
    </row>
    <row r="407" spans="1:23" ht="28.5" customHeight="1">
      <c r="A407" s="395"/>
      <c r="B407" s="430"/>
      <c r="C407" s="395"/>
      <c r="D407" s="429"/>
      <c r="E407" s="397"/>
      <c r="F407" s="390"/>
      <c r="G407" s="390"/>
      <c r="H407" s="390"/>
      <c r="I407" s="390"/>
      <c r="J407" s="390"/>
      <c r="K407" s="390"/>
      <c r="L407" s="390"/>
      <c r="M407" s="390"/>
      <c r="N407" s="390"/>
      <c r="O407" s="390"/>
      <c r="P407" s="390"/>
      <c r="Q407" s="390"/>
      <c r="R407" s="390"/>
      <c r="S407" s="390"/>
      <c r="T407" s="390"/>
      <c r="U407" s="390"/>
      <c r="V407" s="390"/>
      <c r="W407" s="390"/>
    </row>
    <row r="408" spans="1:23" ht="28.5" customHeight="1">
      <c r="A408" s="395"/>
      <c r="B408" s="430"/>
      <c r="C408" s="395"/>
      <c r="D408" s="429"/>
      <c r="E408" s="397"/>
      <c r="F408" s="390"/>
      <c r="G408" s="390"/>
      <c r="H408" s="390"/>
      <c r="I408" s="390"/>
      <c r="J408" s="390"/>
      <c r="K408" s="390"/>
      <c r="L408" s="390"/>
      <c r="M408" s="390"/>
      <c r="N408" s="390"/>
      <c r="O408" s="390"/>
      <c r="P408" s="390"/>
      <c r="Q408" s="390"/>
      <c r="R408" s="390"/>
      <c r="S408" s="390"/>
      <c r="T408" s="390"/>
      <c r="U408" s="390"/>
      <c r="V408" s="390"/>
      <c r="W408" s="390"/>
    </row>
    <row r="409" spans="1:23" ht="28.5" customHeight="1">
      <c r="A409" s="395"/>
      <c r="B409" s="430"/>
      <c r="C409" s="395"/>
      <c r="D409" s="429"/>
      <c r="E409" s="397"/>
      <c r="F409" s="390"/>
      <c r="G409" s="390"/>
      <c r="H409" s="390"/>
      <c r="I409" s="390"/>
      <c r="J409" s="390"/>
      <c r="K409" s="390"/>
      <c r="L409" s="390"/>
      <c r="M409" s="390"/>
      <c r="N409" s="390"/>
      <c r="O409" s="390"/>
      <c r="P409" s="390"/>
      <c r="Q409" s="390"/>
      <c r="R409" s="390"/>
      <c r="S409" s="390"/>
      <c r="T409" s="390"/>
      <c r="U409" s="390"/>
      <c r="V409" s="390"/>
      <c r="W409" s="390"/>
    </row>
    <row r="410" spans="1:23" ht="28.5" customHeight="1">
      <c r="A410" s="395"/>
      <c r="B410" s="430"/>
      <c r="C410" s="395"/>
      <c r="D410" s="429"/>
      <c r="E410" s="397"/>
      <c r="F410" s="390"/>
      <c r="G410" s="390"/>
      <c r="H410" s="390"/>
      <c r="I410" s="390"/>
      <c r="J410" s="390"/>
      <c r="K410" s="390"/>
      <c r="L410" s="390"/>
      <c r="M410" s="390"/>
      <c r="N410" s="390"/>
      <c r="O410" s="390"/>
      <c r="P410" s="390"/>
      <c r="Q410" s="390"/>
      <c r="R410" s="390"/>
      <c r="S410" s="390"/>
      <c r="T410" s="390"/>
      <c r="U410" s="390"/>
      <c r="V410" s="390"/>
      <c r="W410" s="390"/>
    </row>
    <row r="411" spans="1:23" ht="28.5" customHeight="1">
      <c r="A411" s="395"/>
      <c r="B411" s="430"/>
      <c r="C411" s="395"/>
      <c r="D411" s="429"/>
      <c r="E411" s="397"/>
      <c r="F411" s="390"/>
      <c r="G411" s="390"/>
      <c r="H411" s="390"/>
      <c r="I411" s="390"/>
      <c r="J411" s="390"/>
      <c r="K411" s="390"/>
      <c r="L411" s="390"/>
      <c r="M411" s="390"/>
      <c r="N411" s="390"/>
      <c r="O411" s="390"/>
      <c r="P411" s="390"/>
      <c r="Q411" s="390"/>
      <c r="R411" s="390"/>
      <c r="S411" s="390"/>
      <c r="T411" s="390"/>
      <c r="U411" s="390"/>
      <c r="V411" s="390"/>
      <c r="W411" s="390"/>
    </row>
    <row r="412" spans="1:23" ht="28.5" customHeight="1">
      <c r="A412" s="395"/>
      <c r="B412" s="430"/>
      <c r="C412" s="395"/>
      <c r="D412" s="429"/>
      <c r="E412" s="397"/>
      <c r="F412" s="390"/>
      <c r="G412" s="390"/>
      <c r="H412" s="390"/>
      <c r="I412" s="390"/>
      <c r="J412" s="390"/>
      <c r="K412" s="390"/>
      <c r="L412" s="390"/>
      <c r="M412" s="390"/>
      <c r="N412" s="390"/>
      <c r="O412" s="390"/>
      <c r="P412" s="390"/>
      <c r="Q412" s="390"/>
      <c r="R412" s="390"/>
      <c r="S412" s="390"/>
      <c r="T412" s="390"/>
      <c r="U412" s="390"/>
      <c r="V412" s="390"/>
      <c r="W412" s="390"/>
    </row>
    <row r="413" spans="1:23" ht="28.5" customHeight="1">
      <c r="A413" s="395"/>
      <c r="B413" s="430"/>
      <c r="C413" s="395"/>
      <c r="D413" s="429"/>
      <c r="E413" s="397"/>
      <c r="F413" s="390"/>
      <c r="G413" s="390"/>
      <c r="H413" s="390"/>
      <c r="I413" s="390"/>
      <c r="J413" s="390"/>
      <c r="K413" s="390"/>
      <c r="L413" s="390"/>
      <c r="M413" s="390"/>
      <c r="N413" s="390"/>
      <c r="O413" s="390"/>
      <c r="P413" s="390"/>
      <c r="Q413" s="390"/>
      <c r="R413" s="390"/>
      <c r="S413" s="390"/>
      <c r="T413" s="390"/>
      <c r="U413" s="390"/>
      <c r="V413" s="390"/>
      <c r="W413" s="390"/>
    </row>
    <row r="414" spans="1:23" ht="28.5" customHeight="1">
      <c r="A414" s="395"/>
      <c r="B414" s="430"/>
      <c r="C414" s="395"/>
      <c r="D414" s="429"/>
      <c r="E414" s="397"/>
      <c r="F414" s="390"/>
      <c r="G414" s="390"/>
      <c r="H414" s="390"/>
      <c r="I414" s="390"/>
      <c r="J414" s="390"/>
      <c r="K414" s="390"/>
      <c r="L414" s="390"/>
      <c r="M414" s="390"/>
      <c r="N414" s="390"/>
      <c r="O414" s="390"/>
      <c r="P414" s="390"/>
      <c r="Q414" s="390"/>
      <c r="R414" s="390"/>
      <c r="S414" s="390"/>
      <c r="T414" s="390"/>
      <c r="U414" s="390"/>
      <c r="V414" s="390"/>
      <c r="W414" s="390"/>
    </row>
    <row r="415" spans="1:23" ht="28.5" customHeight="1">
      <c r="A415" s="395"/>
      <c r="B415" s="430"/>
      <c r="C415" s="395"/>
      <c r="D415" s="429"/>
      <c r="E415" s="397"/>
      <c r="F415" s="390"/>
      <c r="G415" s="390"/>
      <c r="H415" s="390"/>
      <c r="I415" s="390"/>
      <c r="J415" s="390"/>
      <c r="K415" s="390"/>
      <c r="L415" s="390"/>
      <c r="M415" s="390"/>
      <c r="N415" s="390"/>
      <c r="O415" s="390"/>
      <c r="P415" s="390"/>
      <c r="Q415" s="390"/>
      <c r="R415" s="390"/>
      <c r="S415" s="390"/>
      <c r="T415" s="390"/>
      <c r="U415" s="390"/>
      <c r="V415" s="390"/>
      <c r="W415" s="390"/>
    </row>
    <row r="416" spans="1:23" ht="28.5" customHeight="1">
      <c r="A416" s="395"/>
      <c r="B416" s="430"/>
      <c r="C416" s="395"/>
      <c r="D416" s="429"/>
      <c r="E416" s="397"/>
      <c r="F416" s="390"/>
      <c r="G416" s="390"/>
      <c r="H416" s="390"/>
      <c r="I416" s="390"/>
      <c r="J416" s="390"/>
      <c r="K416" s="390"/>
      <c r="L416" s="390"/>
      <c r="M416" s="390"/>
      <c r="N416" s="390"/>
      <c r="O416" s="390"/>
      <c r="P416" s="390"/>
      <c r="Q416" s="390"/>
      <c r="R416" s="390"/>
      <c r="S416" s="390"/>
      <c r="T416" s="390"/>
      <c r="U416" s="390"/>
      <c r="V416" s="390"/>
      <c r="W416" s="390"/>
    </row>
    <row r="417" spans="1:23" ht="28.5" customHeight="1">
      <c r="A417" s="395"/>
      <c r="B417" s="430"/>
      <c r="C417" s="395"/>
      <c r="D417" s="429"/>
      <c r="E417" s="397"/>
      <c r="F417" s="390"/>
      <c r="G417" s="390"/>
      <c r="H417" s="390"/>
      <c r="I417" s="390"/>
      <c r="J417" s="390"/>
      <c r="K417" s="390"/>
      <c r="L417" s="390"/>
      <c r="M417" s="390"/>
      <c r="N417" s="390"/>
      <c r="O417" s="390"/>
      <c r="P417" s="390"/>
      <c r="Q417" s="390"/>
      <c r="R417" s="390"/>
      <c r="S417" s="390"/>
      <c r="T417" s="390"/>
      <c r="U417" s="390"/>
      <c r="V417" s="390"/>
      <c r="W417" s="390"/>
    </row>
    <row r="418" spans="1:23" ht="28.5" customHeight="1">
      <c r="A418" s="395"/>
      <c r="B418" s="430"/>
      <c r="C418" s="395"/>
      <c r="D418" s="429"/>
      <c r="E418" s="397"/>
      <c r="F418" s="390"/>
      <c r="G418" s="390"/>
      <c r="H418" s="390"/>
      <c r="I418" s="390"/>
      <c r="J418" s="390"/>
      <c r="K418" s="390"/>
      <c r="L418" s="390"/>
      <c r="M418" s="390"/>
      <c r="N418" s="390"/>
      <c r="O418" s="390"/>
      <c r="P418" s="390"/>
      <c r="Q418" s="390"/>
      <c r="R418" s="390"/>
      <c r="S418" s="390"/>
      <c r="T418" s="390"/>
      <c r="U418" s="390"/>
      <c r="V418" s="390"/>
      <c r="W418" s="390"/>
    </row>
    <row r="419" spans="1:23" ht="28.5" customHeight="1">
      <c r="A419" s="395"/>
      <c r="B419" s="430"/>
      <c r="C419" s="395"/>
      <c r="D419" s="429"/>
      <c r="E419" s="397"/>
      <c r="F419" s="390"/>
      <c r="G419" s="390"/>
      <c r="H419" s="390"/>
      <c r="I419" s="390"/>
      <c r="J419" s="390"/>
      <c r="K419" s="390"/>
      <c r="L419" s="390"/>
      <c r="M419" s="390"/>
      <c r="N419" s="390"/>
      <c r="O419" s="390"/>
      <c r="P419" s="390"/>
      <c r="Q419" s="390"/>
      <c r="R419" s="390"/>
      <c r="S419" s="390"/>
      <c r="T419" s="390"/>
      <c r="U419" s="390"/>
      <c r="V419" s="390"/>
      <c r="W419" s="390"/>
    </row>
    <row r="420" spans="1:23" ht="28.5" customHeight="1">
      <c r="A420" s="395"/>
      <c r="B420" s="430"/>
      <c r="C420" s="395"/>
      <c r="D420" s="429"/>
      <c r="E420" s="397"/>
      <c r="F420" s="390"/>
      <c r="G420" s="390"/>
      <c r="H420" s="390"/>
      <c r="I420" s="390"/>
      <c r="J420" s="390"/>
      <c r="K420" s="390"/>
      <c r="L420" s="390"/>
      <c r="M420" s="390"/>
      <c r="N420" s="390"/>
      <c r="O420" s="390"/>
      <c r="P420" s="390"/>
      <c r="Q420" s="390"/>
      <c r="R420" s="390"/>
      <c r="S420" s="390"/>
      <c r="T420" s="390"/>
      <c r="U420" s="390"/>
      <c r="V420" s="390"/>
      <c r="W420" s="390"/>
    </row>
    <row r="421" spans="1:23" ht="28.5" customHeight="1">
      <c r="A421" s="395"/>
      <c r="B421" s="430"/>
      <c r="C421" s="395"/>
      <c r="D421" s="429"/>
      <c r="E421" s="397"/>
      <c r="F421" s="390"/>
      <c r="G421" s="390"/>
      <c r="H421" s="390"/>
      <c r="I421" s="390"/>
      <c r="J421" s="390"/>
      <c r="K421" s="390"/>
      <c r="L421" s="390"/>
      <c r="M421" s="390"/>
      <c r="N421" s="390"/>
      <c r="O421" s="390"/>
      <c r="P421" s="390"/>
      <c r="Q421" s="390"/>
      <c r="R421" s="390"/>
      <c r="S421" s="390"/>
      <c r="T421" s="390"/>
      <c r="U421" s="390"/>
      <c r="V421" s="390"/>
      <c r="W421" s="390"/>
    </row>
    <row r="422" spans="1:23" ht="28.5" customHeight="1">
      <c r="A422" s="395"/>
      <c r="B422" s="430"/>
      <c r="C422" s="395"/>
      <c r="D422" s="429"/>
      <c r="E422" s="397"/>
      <c r="F422" s="390"/>
      <c r="G422" s="390"/>
      <c r="H422" s="390"/>
      <c r="I422" s="390"/>
      <c r="J422" s="390"/>
      <c r="K422" s="390"/>
      <c r="L422" s="390"/>
      <c r="M422" s="390"/>
      <c r="N422" s="390"/>
      <c r="O422" s="390"/>
      <c r="P422" s="390"/>
      <c r="Q422" s="390"/>
      <c r="R422" s="390"/>
      <c r="S422" s="390"/>
      <c r="T422" s="390"/>
      <c r="U422" s="390"/>
      <c r="V422" s="390"/>
      <c r="W422" s="390"/>
    </row>
    <row r="423" spans="1:23" ht="28.5" customHeight="1">
      <c r="A423" s="395"/>
      <c r="B423" s="430"/>
      <c r="C423" s="395"/>
      <c r="D423" s="429"/>
      <c r="E423" s="397"/>
      <c r="F423" s="390"/>
      <c r="G423" s="390"/>
      <c r="H423" s="390"/>
      <c r="I423" s="390"/>
      <c r="J423" s="390"/>
      <c r="K423" s="390"/>
      <c r="L423" s="390"/>
      <c r="M423" s="390"/>
      <c r="N423" s="390"/>
      <c r="O423" s="390"/>
      <c r="P423" s="390"/>
      <c r="Q423" s="390"/>
      <c r="R423" s="390"/>
      <c r="S423" s="390"/>
      <c r="T423" s="390"/>
      <c r="U423" s="390"/>
      <c r="V423" s="390"/>
      <c r="W423" s="390"/>
    </row>
    <row r="424" spans="1:23" ht="28.5" customHeight="1">
      <c r="A424" s="395"/>
      <c r="B424" s="430"/>
      <c r="C424" s="395"/>
      <c r="D424" s="429"/>
      <c r="E424" s="397"/>
      <c r="F424" s="390"/>
      <c r="G424" s="390"/>
      <c r="H424" s="390"/>
      <c r="I424" s="390"/>
      <c r="J424" s="390"/>
      <c r="K424" s="390"/>
      <c r="L424" s="390"/>
      <c r="M424" s="390"/>
      <c r="N424" s="390"/>
      <c r="O424" s="390"/>
      <c r="P424" s="390"/>
      <c r="Q424" s="390"/>
      <c r="R424" s="390"/>
      <c r="S424" s="390"/>
      <c r="T424" s="390"/>
      <c r="U424" s="390"/>
      <c r="V424" s="390"/>
      <c r="W424" s="390"/>
    </row>
    <row r="425" spans="1:23" ht="28.5" customHeight="1">
      <c r="A425" s="395"/>
      <c r="B425" s="430"/>
      <c r="C425" s="395"/>
      <c r="D425" s="429"/>
      <c r="E425" s="397"/>
      <c r="F425" s="390"/>
      <c r="G425" s="390"/>
      <c r="H425" s="390"/>
      <c r="I425" s="390"/>
      <c r="J425" s="390"/>
      <c r="K425" s="390"/>
      <c r="L425" s="390"/>
      <c r="M425" s="390"/>
      <c r="N425" s="390"/>
      <c r="O425" s="390"/>
      <c r="P425" s="390"/>
      <c r="Q425" s="390"/>
      <c r="R425" s="390"/>
      <c r="S425" s="390"/>
      <c r="T425" s="390"/>
      <c r="U425" s="390"/>
      <c r="V425" s="390"/>
      <c r="W425" s="390"/>
    </row>
    <row r="426" spans="1:23" ht="28.5" customHeight="1">
      <c r="A426" s="395"/>
      <c r="B426" s="430"/>
      <c r="C426" s="395"/>
      <c r="D426" s="429"/>
      <c r="E426" s="397"/>
      <c r="F426" s="390"/>
      <c r="G426" s="390"/>
      <c r="H426" s="390"/>
      <c r="I426" s="390"/>
      <c r="J426" s="390"/>
      <c r="K426" s="390"/>
      <c r="L426" s="390"/>
      <c r="M426" s="390"/>
      <c r="N426" s="390"/>
      <c r="O426" s="390"/>
      <c r="P426" s="390"/>
      <c r="Q426" s="390"/>
      <c r="R426" s="390"/>
      <c r="S426" s="390"/>
      <c r="T426" s="390"/>
      <c r="U426" s="390"/>
      <c r="V426" s="390"/>
      <c r="W426" s="390"/>
    </row>
    <row r="427" spans="1:23" ht="28.5" customHeight="1">
      <c r="A427" s="395"/>
      <c r="B427" s="430"/>
      <c r="C427" s="395"/>
      <c r="D427" s="429"/>
      <c r="E427" s="397"/>
      <c r="F427" s="390"/>
      <c r="G427" s="390"/>
      <c r="H427" s="390"/>
      <c r="I427" s="390"/>
      <c r="J427" s="390"/>
      <c r="K427" s="390"/>
      <c r="L427" s="390"/>
      <c r="M427" s="390"/>
      <c r="N427" s="390"/>
      <c r="O427" s="390"/>
      <c r="P427" s="390"/>
      <c r="Q427" s="390"/>
      <c r="R427" s="390"/>
      <c r="S427" s="390"/>
      <c r="T427" s="390"/>
      <c r="U427" s="390"/>
      <c r="V427" s="390"/>
      <c r="W427" s="390"/>
    </row>
    <row r="428" spans="1:23" ht="28.5" customHeight="1">
      <c r="A428" s="395"/>
      <c r="B428" s="430"/>
      <c r="C428" s="395"/>
      <c r="D428" s="429"/>
      <c r="E428" s="397"/>
      <c r="F428" s="390"/>
      <c r="G428" s="390"/>
      <c r="H428" s="390"/>
      <c r="I428" s="390"/>
      <c r="J428" s="390"/>
      <c r="K428" s="390"/>
      <c r="L428" s="390"/>
      <c r="M428" s="390"/>
      <c r="N428" s="390"/>
      <c r="O428" s="390"/>
      <c r="P428" s="390"/>
      <c r="Q428" s="390"/>
      <c r="R428" s="390"/>
      <c r="S428" s="390"/>
      <c r="T428" s="390"/>
      <c r="U428" s="390"/>
      <c r="V428" s="390"/>
      <c r="W428" s="390"/>
    </row>
    <row r="429" spans="1:23" ht="28.5" customHeight="1">
      <c r="A429" s="395"/>
      <c r="B429" s="430"/>
      <c r="C429" s="395"/>
      <c r="D429" s="429"/>
      <c r="E429" s="397"/>
      <c r="F429" s="390"/>
      <c r="G429" s="390"/>
      <c r="H429" s="390"/>
      <c r="I429" s="390"/>
      <c r="J429" s="390"/>
      <c r="K429" s="390"/>
      <c r="L429" s="390"/>
      <c r="M429" s="390"/>
      <c r="N429" s="390"/>
      <c r="O429" s="390"/>
      <c r="P429" s="390"/>
      <c r="Q429" s="390"/>
      <c r="R429" s="390"/>
      <c r="S429" s="390"/>
      <c r="T429" s="390"/>
      <c r="U429" s="390"/>
      <c r="V429" s="390"/>
      <c r="W429" s="390"/>
    </row>
    <row r="430" spans="1:23" ht="28.5" customHeight="1">
      <c r="A430" s="395"/>
      <c r="B430" s="430"/>
      <c r="C430" s="395"/>
      <c r="D430" s="429"/>
      <c r="E430" s="397"/>
      <c r="F430" s="390"/>
      <c r="G430" s="390"/>
      <c r="H430" s="390"/>
      <c r="I430" s="390"/>
      <c r="J430" s="390"/>
      <c r="K430" s="390"/>
      <c r="L430" s="390"/>
      <c r="M430" s="390"/>
      <c r="N430" s="390"/>
      <c r="O430" s="390"/>
      <c r="P430" s="390"/>
      <c r="Q430" s="390"/>
      <c r="R430" s="390"/>
      <c r="S430" s="390"/>
      <c r="T430" s="390"/>
      <c r="U430" s="390"/>
      <c r="V430" s="390"/>
      <c r="W430" s="390"/>
    </row>
    <row r="431" spans="1:23" ht="28.5" customHeight="1">
      <c r="A431" s="395"/>
      <c r="B431" s="430"/>
      <c r="C431" s="395"/>
      <c r="D431" s="429"/>
      <c r="E431" s="397"/>
      <c r="F431" s="390"/>
      <c r="G431" s="390"/>
      <c r="H431" s="390"/>
      <c r="I431" s="390"/>
      <c r="J431" s="390"/>
      <c r="K431" s="390"/>
      <c r="L431" s="390"/>
      <c r="M431" s="390"/>
      <c r="N431" s="390"/>
      <c r="O431" s="390"/>
      <c r="P431" s="390"/>
      <c r="Q431" s="390"/>
      <c r="R431" s="390"/>
      <c r="S431" s="390"/>
      <c r="T431" s="390"/>
      <c r="U431" s="390"/>
      <c r="V431" s="390"/>
      <c r="W431" s="390"/>
    </row>
    <row r="432" spans="1:23" ht="28.5" customHeight="1">
      <c r="A432" s="395"/>
      <c r="B432" s="430"/>
      <c r="C432" s="395"/>
      <c r="D432" s="429"/>
      <c r="E432" s="397"/>
      <c r="F432" s="390"/>
      <c r="G432" s="390"/>
      <c r="H432" s="390"/>
      <c r="I432" s="390"/>
      <c r="J432" s="390"/>
      <c r="K432" s="390"/>
      <c r="L432" s="390"/>
      <c r="M432" s="390"/>
      <c r="N432" s="390"/>
      <c r="O432" s="390"/>
      <c r="P432" s="390"/>
      <c r="Q432" s="390"/>
      <c r="R432" s="390"/>
      <c r="S432" s="390"/>
      <c r="T432" s="390"/>
      <c r="U432" s="390"/>
      <c r="V432" s="390"/>
      <c r="W432" s="390"/>
    </row>
    <row r="433" spans="1:23" ht="28.5" customHeight="1">
      <c r="A433" s="395"/>
      <c r="B433" s="430"/>
      <c r="C433" s="395"/>
      <c r="D433" s="429"/>
      <c r="E433" s="397"/>
      <c r="F433" s="390"/>
      <c r="G433" s="390"/>
      <c r="H433" s="390"/>
      <c r="I433" s="390"/>
      <c r="J433" s="390"/>
      <c r="K433" s="390"/>
      <c r="L433" s="390"/>
      <c r="M433" s="390"/>
      <c r="N433" s="390"/>
      <c r="O433" s="390"/>
      <c r="P433" s="390"/>
      <c r="Q433" s="390"/>
      <c r="R433" s="390"/>
      <c r="S433" s="390"/>
      <c r="T433" s="390"/>
      <c r="U433" s="390"/>
      <c r="V433" s="390"/>
      <c r="W433" s="390"/>
    </row>
    <row r="434" spans="1:23" ht="28.5" customHeight="1">
      <c r="A434" s="395"/>
      <c r="B434" s="430"/>
      <c r="C434" s="395"/>
      <c r="D434" s="429"/>
      <c r="E434" s="397"/>
      <c r="F434" s="390"/>
      <c r="G434" s="390"/>
      <c r="H434" s="390"/>
      <c r="I434" s="390"/>
      <c r="J434" s="390"/>
      <c r="K434" s="390"/>
      <c r="L434" s="390"/>
      <c r="M434" s="390"/>
      <c r="N434" s="390"/>
      <c r="O434" s="390"/>
      <c r="P434" s="390"/>
      <c r="Q434" s="390"/>
      <c r="R434" s="390"/>
      <c r="S434" s="390"/>
      <c r="T434" s="390"/>
      <c r="U434" s="390"/>
      <c r="V434" s="390"/>
      <c r="W434" s="390"/>
    </row>
    <row r="435" spans="1:23" ht="28.5" customHeight="1">
      <c r="A435" s="395"/>
      <c r="B435" s="430"/>
      <c r="C435" s="395"/>
      <c r="D435" s="429"/>
      <c r="E435" s="397"/>
      <c r="F435" s="390"/>
      <c r="G435" s="390"/>
      <c r="H435" s="390"/>
      <c r="I435" s="390"/>
      <c r="J435" s="390"/>
      <c r="K435" s="390"/>
      <c r="L435" s="390"/>
      <c r="M435" s="390"/>
      <c r="N435" s="390"/>
      <c r="O435" s="390"/>
      <c r="P435" s="390"/>
      <c r="Q435" s="390"/>
      <c r="R435" s="390"/>
      <c r="S435" s="390"/>
      <c r="T435" s="390"/>
      <c r="U435" s="390"/>
      <c r="V435" s="390"/>
      <c r="W435" s="390"/>
    </row>
    <row r="436" spans="1:23" ht="28.5" customHeight="1">
      <c r="A436" s="395"/>
      <c r="B436" s="430"/>
      <c r="C436" s="395"/>
      <c r="D436" s="429"/>
      <c r="E436" s="397"/>
      <c r="F436" s="390"/>
      <c r="G436" s="390"/>
      <c r="H436" s="390"/>
      <c r="I436" s="390"/>
      <c r="J436" s="390"/>
      <c r="K436" s="390"/>
      <c r="L436" s="390"/>
      <c r="M436" s="390"/>
      <c r="N436" s="390"/>
      <c r="O436" s="390"/>
      <c r="P436" s="390"/>
      <c r="Q436" s="390"/>
      <c r="R436" s="390"/>
      <c r="S436" s="390"/>
      <c r="T436" s="390"/>
      <c r="U436" s="390"/>
      <c r="V436" s="390"/>
      <c r="W436" s="390"/>
    </row>
    <row r="437" spans="1:23" ht="28.5" customHeight="1">
      <c r="A437" s="395"/>
      <c r="B437" s="430"/>
      <c r="C437" s="395"/>
      <c r="D437" s="429"/>
      <c r="E437" s="397"/>
      <c r="F437" s="390"/>
      <c r="G437" s="390"/>
      <c r="H437" s="390"/>
      <c r="I437" s="390"/>
      <c r="J437" s="390"/>
      <c r="K437" s="390"/>
      <c r="L437" s="390"/>
      <c r="M437" s="390"/>
      <c r="N437" s="390"/>
      <c r="O437" s="390"/>
      <c r="P437" s="390"/>
      <c r="Q437" s="390"/>
      <c r="R437" s="390"/>
      <c r="S437" s="390"/>
      <c r="T437" s="390"/>
      <c r="U437" s="390"/>
      <c r="V437" s="390"/>
      <c r="W437" s="390"/>
    </row>
    <row r="438" spans="1:23" ht="28.5" customHeight="1">
      <c r="A438" s="395"/>
      <c r="B438" s="430"/>
      <c r="C438" s="395"/>
      <c r="D438" s="429"/>
      <c r="E438" s="397"/>
      <c r="F438" s="390"/>
      <c r="G438" s="390"/>
      <c r="H438" s="390"/>
      <c r="I438" s="390"/>
      <c r="J438" s="390"/>
      <c r="K438" s="390"/>
      <c r="L438" s="390"/>
      <c r="M438" s="390"/>
      <c r="N438" s="390"/>
      <c r="O438" s="390"/>
      <c r="P438" s="390"/>
      <c r="Q438" s="390"/>
      <c r="R438" s="390"/>
      <c r="S438" s="390"/>
      <c r="T438" s="390"/>
      <c r="U438" s="390"/>
      <c r="V438" s="390"/>
      <c r="W438" s="390"/>
    </row>
    <row r="439" spans="1:23" ht="28.5" customHeight="1">
      <c r="A439" s="395"/>
      <c r="B439" s="430"/>
      <c r="C439" s="395"/>
      <c r="D439" s="429"/>
      <c r="E439" s="397"/>
      <c r="F439" s="390"/>
      <c r="G439" s="390"/>
      <c r="H439" s="390"/>
      <c r="I439" s="390"/>
      <c r="J439" s="390"/>
      <c r="K439" s="390"/>
      <c r="L439" s="390"/>
      <c r="M439" s="390"/>
      <c r="N439" s="390"/>
      <c r="O439" s="390"/>
      <c r="P439" s="390"/>
      <c r="Q439" s="390"/>
      <c r="R439" s="390"/>
      <c r="S439" s="390"/>
      <c r="T439" s="390"/>
      <c r="U439" s="390"/>
      <c r="V439" s="390"/>
      <c r="W439" s="390"/>
    </row>
    <row r="440" spans="1:23" ht="28.5" customHeight="1">
      <c r="A440" s="395"/>
      <c r="B440" s="430"/>
      <c r="C440" s="395"/>
      <c r="D440" s="429"/>
      <c r="E440" s="397"/>
      <c r="F440" s="390"/>
      <c r="G440" s="390"/>
      <c r="H440" s="390"/>
      <c r="I440" s="390"/>
      <c r="J440" s="390"/>
      <c r="K440" s="390"/>
      <c r="L440" s="390"/>
      <c r="M440" s="390"/>
      <c r="N440" s="390"/>
      <c r="O440" s="390"/>
      <c r="P440" s="390"/>
      <c r="Q440" s="390"/>
      <c r="R440" s="390"/>
      <c r="S440" s="390"/>
      <c r="T440" s="390"/>
      <c r="U440" s="390"/>
      <c r="V440" s="390"/>
      <c r="W440" s="390"/>
    </row>
    <row r="441" spans="1:23" ht="28.5" customHeight="1">
      <c r="A441" s="395"/>
      <c r="B441" s="430"/>
      <c r="C441" s="395"/>
      <c r="D441" s="429"/>
      <c r="E441" s="397"/>
      <c r="F441" s="390"/>
      <c r="G441" s="390"/>
      <c r="H441" s="390"/>
      <c r="I441" s="390"/>
      <c r="J441" s="390"/>
      <c r="K441" s="390"/>
      <c r="L441" s="390"/>
      <c r="M441" s="390"/>
      <c r="N441" s="390"/>
      <c r="O441" s="390"/>
      <c r="P441" s="390"/>
      <c r="Q441" s="390"/>
      <c r="R441" s="390"/>
      <c r="S441" s="390"/>
      <c r="T441" s="390"/>
      <c r="U441" s="390"/>
      <c r="V441" s="390"/>
      <c r="W441" s="390"/>
    </row>
    <row r="442" spans="1:23" ht="28.5" customHeight="1">
      <c r="A442" s="395"/>
      <c r="B442" s="430"/>
      <c r="C442" s="395"/>
      <c r="D442" s="429"/>
      <c r="E442" s="397"/>
      <c r="F442" s="390"/>
      <c r="G442" s="390"/>
      <c r="H442" s="390"/>
      <c r="I442" s="390"/>
      <c r="J442" s="390"/>
      <c r="K442" s="390"/>
      <c r="L442" s="390"/>
      <c r="M442" s="390"/>
      <c r="N442" s="390"/>
      <c r="O442" s="390"/>
      <c r="P442" s="390"/>
      <c r="Q442" s="390"/>
      <c r="R442" s="390"/>
      <c r="S442" s="390"/>
      <c r="T442" s="390"/>
      <c r="U442" s="390"/>
      <c r="V442" s="390"/>
      <c r="W442" s="390"/>
    </row>
    <row r="443" spans="1:23" ht="28.5" customHeight="1">
      <c r="A443" s="395"/>
      <c r="B443" s="430"/>
      <c r="C443" s="395"/>
      <c r="D443" s="429"/>
      <c r="E443" s="397"/>
      <c r="F443" s="390"/>
      <c r="G443" s="390"/>
      <c r="H443" s="390"/>
      <c r="I443" s="390"/>
      <c r="J443" s="390"/>
      <c r="K443" s="390"/>
      <c r="L443" s="390"/>
      <c r="M443" s="390"/>
      <c r="N443" s="390"/>
      <c r="O443" s="390"/>
      <c r="P443" s="390"/>
      <c r="Q443" s="390"/>
      <c r="R443" s="390"/>
      <c r="S443" s="390"/>
      <c r="T443" s="390"/>
      <c r="U443" s="390"/>
      <c r="V443" s="390"/>
      <c r="W443" s="390"/>
    </row>
    <row r="444" spans="1:23" ht="28.5" customHeight="1">
      <c r="A444" s="395"/>
      <c r="B444" s="430"/>
      <c r="C444" s="395"/>
      <c r="D444" s="429"/>
      <c r="E444" s="397"/>
      <c r="F444" s="390"/>
      <c r="G444" s="390"/>
      <c r="H444" s="390"/>
      <c r="I444" s="390"/>
      <c r="J444" s="390"/>
      <c r="K444" s="390"/>
      <c r="L444" s="390"/>
      <c r="M444" s="390"/>
      <c r="N444" s="390"/>
      <c r="O444" s="390"/>
      <c r="P444" s="390"/>
      <c r="Q444" s="390"/>
      <c r="R444" s="390"/>
      <c r="S444" s="390"/>
      <c r="T444" s="390"/>
      <c r="U444" s="390"/>
      <c r="V444" s="390"/>
      <c r="W444" s="390"/>
    </row>
    <row r="445" spans="1:23" ht="28.5" customHeight="1">
      <c r="A445" s="395"/>
      <c r="B445" s="430"/>
      <c r="C445" s="395"/>
      <c r="D445" s="429"/>
      <c r="E445" s="397"/>
      <c r="F445" s="390"/>
      <c r="G445" s="390"/>
      <c r="H445" s="390"/>
      <c r="I445" s="390"/>
      <c r="J445" s="390"/>
      <c r="K445" s="390"/>
      <c r="L445" s="390"/>
      <c r="M445" s="390"/>
      <c r="N445" s="390"/>
      <c r="O445" s="390"/>
      <c r="P445" s="390"/>
      <c r="Q445" s="390"/>
      <c r="R445" s="390"/>
      <c r="S445" s="390"/>
      <c r="T445" s="390"/>
      <c r="U445" s="390"/>
      <c r="V445" s="390"/>
      <c r="W445" s="390"/>
    </row>
    <row r="446" spans="1:23" ht="28.5" customHeight="1">
      <c r="A446" s="395"/>
      <c r="B446" s="430"/>
      <c r="C446" s="395"/>
      <c r="D446" s="429"/>
      <c r="E446" s="397"/>
      <c r="F446" s="390"/>
      <c r="G446" s="390"/>
      <c r="H446" s="390"/>
      <c r="I446" s="390"/>
      <c r="J446" s="390"/>
      <c r="K446" s="390"/>
      <c r="L446" s="390"/>
      <c r="M446" s="390"/>
      <c r="N446" s="390"/>
      <c r="O446" s="390"/>
      <c r="P446" s="390"/>
      <c r="Q446" s="390"/>
      <c r="R446" s="390"/>
      <c r="S446" s="390"/>
      <c r="T446" s="390"/>
      <c r="U446" s="390"/>
      <c r="V446" s="390"/>
      <c r="W446" s="390"/>
    </row>
    <row r="447" spans="1:23" ht="28.5" customHeight="1">
      <c r="A447" s="395"/>
      <c r="B447" s="430"/>
      <c r="C447" s="395"/>
      <c r="D447" s="429"/>
      <c r="E447" s="397"/>
      <c r="F447" s="390"/>
      <c r="G447" s="390"/>
      <c r="H447" s="390"/>
      <c r="I447" s="390"/>
      <c r="J447" s="390"/>
      <c r="K447" s="390"/>
      <c r="L447" s="390"/>
      <c r="M447" s="390"/>
      <c r="N447" s="390"/>
      <c r="O447" s="390"/>
      <c r="P447" s="390"/>
      <c r="Q447" s="390"/>
      <c r="R447" s="390"/>
      <c r="S447" s="390"/>
      <c r="T447" s="390"/>
      <c r="U447" s="390"/>
      <c r="V447" s="390"/>
      <c r="W447" s="390"/>
    </row>
    <row r="448" spans="1:23" ht="28.5" customHeight="1">
      <c r="A448" s="395"/>
      <c r="B448" s="430"/>
      <c r="C448" s="395"/>
      <c r="D448" s="429"/>
      <c r="E448" s="397"/>
      <c r="F448" s="390"/>
      <c r="G448" s="390"/>
      <c r="H448" s="390"/>
      <c r="I448" s="390"/>
      <c r="J448" s="390"/>
      <c r="K448" s="390"/>
      <c r="L448" s="390"/>
      <c r="M448" s="390"/>
      <c r="N448" s="390"/>
      <c r="O448" s="390"/>
      <c r="P448" s="390"/>
      <c r="Q448" s="390"/>
      <c r="R448" s="390"/>
      <c r="S448" s="390"/>
      <c r="T448" s="390"/>
      <c r="U448" s="390"/>
      <c r="V448" s="390"/>
      <c r="W448" s="390"/>
    </row>
    <row r="449" spans="1:23" ht="28.5" customHeight="1">
      <c r="A449" s="395"/>
      <c r="B449" s="430"/>
      <c r="C449" s="395"/>
      <c r="D449" s="429"/>
      <c r="E449" s="397"/>
      <c r="F449" s="390"/>
      <c r="G449" s="390"/>
      <c r="H449" s="390"/>
      <c r="I449" s="390"/>
      <c r="J449" s="390"/>
      <c r="K449" s="390"/>
      <c r="L449" s="390"/>
      <c r="M449" s="390"/>
      <c r="N449" s="390"/>
      <c r="O449" s="390"/>
      <c r="P449" s="390"/>
      <c r="Q449" s="390"/>
      <c r="R449" s="390"/>
      <c r="S449" s="390"/>
      <c r="T449" s="390"/>
      <c r="U449" s="390"/>
      <c r="V449" s="390"/>
      <c r="W449" s="390"/>
    </row>
    <row r="450" spans="1:23" ht="28.5" customHeight="1">
      <c r="A450" s="395"/>
      <c r="B450" s="430"/>
      <c r="C450" s="395"/>
      <c r="D450" s="429"/>
      <c r="E450" s="397"/>
      <c r="F450" s="390"/>
      <c r="G450" s="390"/>
      <c r="H450" s="390"/>
      <c r="I450" s="390"/>
      <c r="J450" s="390"/>
      <c r="K450" s="390"/>
      <c r="L450" s="390"/>
      <c r="M450" s="390"/>
      <c r="N450" s="390"/>
      <c r="O450" s="390"/>
      <c r="P450" s="390"/>
      <c r="Q450" s="390"/>
      <c r="R450" s="390"/>
      <c r="S450" s="390"/>
      <c r="T450" s="390"/>
      <c r="U450" s="390"/>
      <c r="V450" s="390"/>
      <c r="W450" s="390"/>
    </row>
    <row r="451" spans="1:23" ht="28.5" customHeight="1">
      <c r="A451" s="395"/>
      <c r="B451" s="430"/>
      <c r="C451" s="395"/>
      <c r="D451" s="429"/>
      <c r="E451" s="397"/>
      <c r="F451" s="390"/>
      <c r="G451" s="390"/>
      <c r="H451" s="390"/>
      <c r="I451" s="390"/>
      <c r="J451" s="390"/>
      <c r="K451" s="390"/>
      <c r="L451" s="390"/>
      <c r="M451" s="390"/>
      <c r="N451" s="390"/>
      <c r="O451" s="390"/>
      <c r="P451" s="390"/>
      <c r="Q451" s="390"/>
      <c r="R451" s="390"/>
      <c r="S451" s="390"/>
      <c r="T451" s="390"/>
      <c r="U451" s="390"/>
      <c r="V451" s="390"/>
      <c r="W451" s="390"/>
    </row>
    <row r="452" spans="1:23" ht="28.5" customHeight="1">
      <c r="A452" s="395"/>
      <c r="B452" s="430"/>
      <c r="C452" s="395"/>
      <c r="D452" s="429"/>
      <c r="E452" s="397"/>
      <c r="F452" s="390"/>
      <c r="G452" s="390"/>
      <c r="H452" s="390"/>
      <c r="I452" s="390"/>
      <c r="J452" s="390"/>
      <c r="K452" s="390"/>
      <c r="L452" s="390"/>
      <c r="M452" s="390"/>
      <c r="N452" s="390"/>
      <c r="O452" s="390"/>
      <c r="P452" s="390"/>
      <c r="Q452" s="390"/>
      <c r="R452" s="390"/>
      <c r="S452" s="390"/>
      <c r="T452" s="390"/>
      <c r="U452" s="390"/>
      <c r="V452" s="390"/>
      <c r="W452" s="390"/>
    </row>
    <row r="453" spans="1:23" ht="28.5" customHeight="1">
      <c r="A453" s="395"/>
      <c r="B453" s="430"/>
      <c r="C453" s="395"/>
      <c r="D453" s="429"/>
      <c r="E453" s="397"/>
      <c r="F453" s="390"/>
      <c r="G453" s="390"/>
      <c r="H453" s="390"/>
      <c r="I453" s="390"/>
      <c r="J453" s="390"/>
      <c r="K453" s="390"/>
      <c r="L453" s="390"/>
      <c r="M453" s="390"/>
      <c r="N453" s="390"/>
      <c r="O453" s="390"/>
      <c r="P453" s="390"/>
      <c r="Q453" s="390"/>
      <c r="R453" s="390"/>
      <c r="S453" s="390"/>
      <c r="T453" s="390"/>
      <c r="U453" s="390"/>
      <c r="V453" s="390"/>
      <c r="W453" s="390"/>
    </row>
    <row r="454" spans="1:23" ht="28.5" customHeight="1">
      <c r="A454" s="395"/>
      <c r="B454" s="430"/>
      <c r="C454" s="395"/>
      <c r="D454" s="429"/>
      <c r="E454" s="397"/>
      <c r="F454" s="390"/>
      <c r="G454" s="390"/>
      <c r="H454" s="390"/>
      <c r="I454" s="390"/>
      <c r="J454" s="390"/>
      <c r="K454" s="390"/>
      <c r="L454" s="390"/>
      <c r="M454" s="390"/>
      <c r="N454" s="390"/>
      <c r="O454" s="390"/>
      <c r="P454" s="390"/>
      <c r="Q454" s="390"/>
      <c r="R454" s="390"/>
      <c r="S454" s="390"/>
      <c r="T454" s="390"/>
      <c r="U454" s="390"/>
      <c r="V454" s="390"/>
      <c r="W454" s="390"/>
    </row>
    <row r="455" spans="1:23" ht="28.5" customHeight="1">
      <c r="A455" s="395"/>
      <c r="B455" s="430"/>
      <c r="C455" s="395"/>
      <c r="D455" s="429"/>
      <c r="E455" s="397"/>
      <c r="F455" s="390"/>
      <c r="G455" s="390"/>
      <c r="H455" s="390"/>
      <c r="I455" s="390"/>
      <c r="J455" s="390"/>
      <c r="K455" s="390"/>
      <c r="L455" s="390"/>
      <c r="M455" s="390"/>
      <c r="N455" s="390"/>
      <c r="O455" s="390"/>
      <c r="P455" s="390"/>
      <c r="Q455" s="390"/>
      <c r="R455" s="390"/>
      <c r="S455" s="390"/>
      <c r="T455" s="390"/>
      <c r="U455" s="390"/>
      <c r="V455" s="390"/>
      <c r="W455" s="390"/>
    </row>
    <row r="456" spans="1:23" ht="28.5" customHeight="1">
      <c r="A456" s="395"/>
      <c r="B456" s="430"/>
      <c r="C456" s="395"/>
      <c r="D456" s="429"/>
      <c r="E456" s="397"/>
      <c r="F456" s="390"/>
      <c r="G456" s="390"/>
      <c r="H456" s="390"/>
      <c r="I456" s="390"/>
      <c r="J456" s="390"/>
      <c r="K456" s="390"/>
      <c r="L456" s="390"/>
      <c r="M456" s="390"/>
      <c r="N456" s="390"/>
      <c r="O456" s="390"/>
      <c r="P456" s="390"/>
      <c r="Q456" s="390"/>
      <c r="R456" s="390"/>
      <c r="S456" s="390"/>
      <c r="T456" s="390"/>
      <c r="U456" s="390"/>
      <c r="V456" s="390"/>
      <c r="W456" s="390"/>
    </row>
    <row r="457" spans="1:23" ht="28.5" customHeight="1">
      <c r="A457" s="395"/>
      <c r="B457" s="430"/>
      <c r="C457" s="395"/>
      <c r="D457" s="429"/>
      <c r="E457" s="397"/>
      <c r="F457" s="390"/>
      <c r="G457" s="390"/>
      <c r="H457" s="390"/>
      <c r="I457" s="390"/>
      <c r="J457" s="390"/>
      <c r="K457" s="390"/>
      <c r="L457" s="390"/>
      <c r="M457" s="390"/>
      <c r="N457" s="390"/>
      <c r="O457" s="390"/>
      <c r="P457" s="390"/>
      <c r="Q457" s="390"/>
      <c r="R457" s="390"/>
      <c r="S457" s="390"/>
      <c r="T457" s="390"/>
      <c r="U457" s="390"/>
      <c r="V457" s="390"/>
      <c r="W457" s="390"/>
    </row>
    <row r="458" spans="1:23" ht="28.5" customHeight="1">
      <c r="A458" s="395"/>
      <c r="B458" s="430"/>
      <c r="C458" s="395"/>
      <c r="D458" s="429"/>
      <c r="E458" s="397"/>
      <c r="F458" s="390"/>
      <c r="G458" s="390"/>
      <c r="H458" s="390"/>
      <c r="I458" s="390"/>
      <c r="J458" s="390"/>
      <c r="K458" s="390"/>
      <c r="L458" s="390"/>
      <c r="M458" s="390"/>
      <c r="N458" s="390"/>
      <c r="O458" s="390"/>
      <c r="P458" s="390"/>
      <c r="Q458" s="390"/>
      <c r="R458" s="390"/>
      <c r="S458" s="390"/>
      <c r="T458" s="390"/>
      <c r="U458" s="390"/>
      <c r="V458" s="390"/>
      <c r="W458" s="390"/>
    </row>
    <row r="459" spans="1:23" ht="28.5" customHeight="1">
      <c r="A459" s="395"/>
      <c r="B459" s="430"/>
      <c r="C459" s="395"/>
      <c r="D459" s="429"/>
      <c r="E459" s="397"/>
      <c r="F459" s="390"/>
      <c r="G459" s="390"/>
      <c r="H459" s="390"/>
      <c r="I459" s="390"/>
      <c r="J459" s="390"/>
      <c r="K459" s="390"/>
      <c r="L459" s="390"/>
      <c r="M459" s="390"/>
      <c r="N459" s="390"/>
      <c r="O459" s="390"/>
      <c r="P459" s="390"/>
      <c r="Q459" s="390"/>
      <c r="R459" s="390"/>
      <c r="S459" s="390"/>
      <c r="T459" s="390"/>
      <c r="U459" s="390"/>
      <c r="V459" s="390"/>
      <c r="W459" s="390"/>
    </row>
    <row r="460" spans="1:23" ht="28.5" customHeight="1">
      <c r="A460" s="395"/>
      <c r="B460" s="430"/>
      <c r="C460" s="395"/>
      <c r="D460" s="429"/>
      <c r="E460" s="397"/>
      <c r="F460" s="390"/>
      <c r="G460" s="390"/>
      <c r="H460" s="390"/>
      <c r="I460" s="390"/>
      <c r="J460" s="390"/>
      <c r="K460" s="390"/>
      <c r="L460" s="390"/>
      <c r="M460" s="390"/>
      <c r="N460" s="390"/>
      <c r="O460" s="390"/>
      <c r="P460" s="390"/>
      <c r="Q460" s="390"/>
      <c r="R460" s="390"/>
      <c r="S460" s="390"/>
      <c r="T460" s="390"/>
      <c r="U460" s="390"/>
      <c r="V460" s="390"/>
      <c r="W460" s="390"/>
    </row>
    <row r="461" spans="1:23" ht="28.5" customHeight="1">
      <c r="A461" s="395"/>
      <c r="B461" s="430"/>
      <c r="C461" s="395"/>
      <c r="D461" s="429"/>
      <c r="E461" s="397"/>
      <c r="F461" s="390"/>
      <c r="G461" s="390"/>
      <c r="H461" s="390"/>
      <c r="I461" s="390"/>
      <c r="J461" s="390"/>
      <c r="K461" s="390"/>
      <c r="L461" s="390"/>
      <c r="M461" s="390"/>
      <c r="N461" s="390"/>
      <c r="O461" s="390"/>
      <c r="P461" s="390"/>
      <c r="Q461" s="390"/>
      <c r="R461" s="390"/>
      <c r="S461" s="390"/>
      <c r="T461" s="390"/>
      <c r="U461" s="390"/>
      <c r="V461" s="390"/>
      <c r="W461" s="390"/>
    </row>
    <row r="462" spans="1:23" ht="28.5" customHeight="1">
      <c r="A462" s="395"/>
      <c r="B462" s="430"/>
      <c r="C462" s="395"/>
      <c r="D462" s="429"/>
      <c r="E462" s="397"/>
      <c r="F462" s="390"/>
      <c r="G462" s="390"/>
      <c r="H462" s="390"/>
      <c r="I462" s="390"/>
      <c r="J462" s="390"/>
      <c r="K462" s="390"/>
      <c r="L462" s="390"/>
      <c r="M462" s="390"/>
      <c r="N462" s="390"/>
      <c r="O462" s="390"/>
      <c r="P462" s="390"/>
      <c r="Q462" s="390"/>
      <c r="R462" s="390"/>
      <c r="S462" s="390"/>
      <c r="T462" s="390"/>
      <c r="U462" s="390"/>
      <c r="V462" s="390"/>
      <c r="W462" s="390"/>
    </row>
    <row r="463" spans="1:23" ht="28.5" customHeight="1">
      <c r="A463" s="395"/>
      <c r="B463" s="430"/>
      <c r="C463" s="395"/>
      <c r="D463" s="429"/>
      <c r="E463" s="397"/>
      <c r="F463" s="390"/>
      <c r="G463" s="390"/>
      <c r="H463" s="390"/>
      <c r="I463" s="390"/>
      <c r="J463" s="390"/>
      <c r="K463" s="390"/>
      <c r="L463" s="390"/>
      <c r="M463" s="390"/>
      <c r="N463" s="390"/>
      <c r="O463" s="390"/>
      <c r="P463" s="390"/>
      <c r="Q463" s="390"/>
      <c r="R463" s="390"/>
      <c r="S463" s="390"/>
      <c r="T463" s="390"/>
      <c r="U463" s="390"/>
      <c r="V463" s="390"/>
      <c r="W463" s="390"/>
    </row>
    <row r="464" spans="1:23" ht="28.5" customHeight="1">
      <c r="A464" s="395"/>
      <c r="B464" s="430"/>
      <c r="C464" s="395"/>
      <c r="D464" s="429"/>
      <c r="E464" s="397"/>
      <c r="F464" s="390"/>
      <c r="G464" s="390"/>
      <c r="H464" s="390"/>
      <c r="I464" s="390"/>
      <c r="J464" s="390"/>
      <c r="K464" s="390"/>
      <c r="L464" s="390"/>
      <c r="M464" s="390"/>
      <c r="N464" s="390"/>
      <c r="O464" s="390"/>
      <c r="P464" s="390"/>
      <c r="Q464" s="390"/>
      <c r="R464" s="390"/>
      <c r="S464" s="390"/>
      <c r="T464" s="390"/>
      <c r="U464" s="390"/>
      <c r="V464" s="390"/>
      <c r="W464" s="390"/>
    </row>
    <row r="465" spans="1:23" ht="28.5" customHeight="1">
      <c r="A465" s="395"/>
      <c r="B465" s="430"/>
      <c r="C465" s="395"/>
      <c r="D465" s="429"/>
      <c r="E465" s="397"/>
      <c r="F465" s="390"/>
      <c r="G465" s="390"/>
      <c r="H465" s="390"/>
      <c r="I465" s="390"/>
      <c r="J465" s="390"/>
      <c r="K465" s="390"/>
      <c r="L465" s="390"/>
      <c r="M465" s="390"/>
      <c r="N465" s="390"/>
      <c r="O465" s="390"/>
      <c r="P465" s="390"/>
      <c r="Q465" s="390"/>
      <c r="R465" s="390"/>
      <c r="S465" s="390"/>
      <c r="T465" s="390"/>
      <c r="U465" s="390"/>
      <c r="V465" s="390"/>
      <c r="W465" s="390"/>
    </row>
    <row r="466" spans="1:23" ht="28.5" customHeight="1">
      <c r="A466" s="395"/>
      <c r="B466" s="430"/>
      <c r="C466" s="395"/>
      <c r="D466" s="429"/>
      <c r="E466" s="397"/>
      <c r="F466" s="390"/>
      <c r="G466" s="390"/>
      <c r="H466" s="390"/>
      <c r="I466" s="390"/>
      <c r="J466" s="390"/>
      <c r="K466" s="390"/>
      <c r="L466" s="390"/>
      <c r="M466" s="390"/>
      <c r="N466" s="390"/>
      <c r="O466" s="390"/>
      <c r="P466" s="390"/>
      <c r="Q466" s="390"/>
      <c r="R466" s="390"/>
      <c r="S466" s="390"/>
      <c r="T466" s="390"/>
      <c r="U466" s="390"/>
      <c r="V466" s="390"/>
      <c r="W466" s="390"/>
    </row>
    <row r="467" spans="1:23" ht="28.5" customHeight="1">
      <c r="A467" s="395"/>
      <c r="B467" s="430"/>
      <c r="C467" s="395"/>
      <c r="D467" s="429"/>
      <c r="E467" s="397"/>
      <c r="F467" s="390"/>
      <c r="G467" s="390"/>
      <c r="H467" s="390"/>
      <c r="I467" s="390"/>
      <c r="J467" s="390"/>
      <c r="K467" s="390"/>
      <c r="L467" s="390"/>
      <c r="M467" s="390"/>
      <c r="N467" s="390"/>
      <c r="O467" s="390"/>
      <c r="P467" s="390"/>
      <c r="Q467" s="390"/>
      <c r="R467" s="390"/>
      <c r="S467" s="390"/>
      <c r="T467" s="390"/>
      <c r="U467" s="390"/>
      <c r="V467" s="390"/>
      <c r="W467" s="390"/>
    </row>
    <row r="468" spans="1:23" ht="28.5" customHeight="1">
      <c r="A468" s="395"/>
      <c r="B468" s="430"/>
      <c r="C468" s="395"/>
      <c r="D468" s="429"/>
      <c r="E468" s="397"/>
      <c r="F468" s="390"/>
      <c r="G468" s="390"/>
      <c r="H468" s="390"/>
      <c r="I468" s="390"/>
      <c r="J468" s="390"/>
      <c r="K468" s="390"/>
      <c r="L468" s="390"/>
      <c r="M468" s="390"/>
      <c r="N468" s="390"/>
      <c r="O468" s="390"/>
      <c r="P468" s="390"/>
      <c r="Q468" s="390"/>
      <c r="R468" s="390"/>
      <c r="S468" s="390"/>
      <c r="T468" s="390"/>
      <c r="U468" s="390"/>
      <c r="V468" s="390"/>
      <c r="W468" s="390"/>
    </row>
    <row r="469" spans="1:23" ht="28.5" customHeight="1">
      <c r="A469" s="395"/>
      <c r="B469" s="430"/>
      <c r="C469" s="395"/>
      <c r="D469" s="429"/>
      <c r="E469" s="397"/>
      <c r="F469" s="390"/>
      <c r="G469" s="390"/>
      <c r="H469" s="390"/>
      <c r="I469" s="390"/>
      <c r="J469" s="390"/>
      <c r="K469" s="390"/>
      <c r="L469" s="390"/>
      <c r="M469" s="390"/>
      <c r="N469" s="390"/>
      <c r="O469" s="390"/>
      <c r="P469" s="390"/>
      <c r="Q469" s="390"/>
      <c r="R469" s="390"/>
      <c r="S469" s="390"/>
      <c r="T469" s="390"/>
      <c r="U469" s="390"/>
      <c r="V469" s="390"/>
      <c r="W469" s="390"/>
    </row>
    <row r="470" spans="1:23" ht="28.5" customHeight="1">
      <c r="A470" s="395"/>
      <c r="B470" s="430"/>
      <c r="C470" s="395"/>
      <c r="D470" s="429"/>
      <c r="E470" s="397"/>
      <c r="F470" s="390"/>
      <c r="G470" s="390"/>
      <c r="H470" s="390"/>
      <c r="I470" s="390"/>
      <c r="J470" s="390"/>
      <c r="K470" s="390"/>
      <c r="L470" s="390"/>
      <c r="M470" s="390"/>
      <c r="N470" s="390"/>
      <c r="O470" s="390"/>
      <c r="P470" s="390"/>
      <c r="Q470" s="390"/>
      <c r="R470" s="390"/>
      <c r="S470" s="390"/>
      <c r="T470" s="390"/>
      <c r="U470" s="390"/>
      <c r="V470" s="390"/>
      <c r="W470" s="390"/>
    </row>
    <row r="471" spans="1:23" ht="28.5" customHeight="1">
      <c r="A471" s="395"/>
      <c r="B471" s="430"/>
      <c r="C471" s="395"/>
      <c r="D471" s="429"/>
      <c r="E471" s="397"/>
      <c r="F471" s="390"/>
      <c r="G471" s="390"/>
      <c r="H471" s="390"/>
      <c r="I471" s="390"/>
      <c r="J471" s="390"/>
      <c r="K471" s="390"/>
      <c r="L471" s="390"/>
      <c r="M471" s="390"/>
      <c r="N471" s="390"/>
      <c r="O471" s="390"/>
      <c r="P471" s="390"/>
      <c r="Q471" s="390"/>
      <c r="R471" s="390"/>
      <c r="S471" s="390"/>
      <c r="T471" s="390"/>
      <c r="U471" s="390"/>
      <c r="V471" s="390"/>
      <c r="W471" s="390"/>
    </row>
    <row r="472" spans="1:23" ht="28.5" customHeight="1">
      <c r="A472" s="395"/>
      <c r="B472" s="430"/>
      <c r="C472" s="395"/>
      <c r="D472" s="429"/>
      <c r="E472" s="397"/>
      <c r="F472" s="390"/>
      <c r="G472" s="390"/>
      <c r="H472" s="390"/>
      <c r="I472" s="390"/>
      <c r="J472" s="390"/>
      <c r="K472" s="390"/>
      <c r="L472" s="390"/>
      <c r="M472" s="390"/>
      <c r="N472" s="390"/>
      <c r="O472" s="390"/>
      <c r="P472" s="390"/>
      <c r="Q472" s="390"/>
      <c r="R472" s="390"/>
      <c r="S472" s="390"/>
      <c r="T472" s="390"/>
      <c r="U472" s="390"/>
      <c r="V472" s="390"/>
      <c r="W472" s="390"/>
    </row>
    <row r="473" spans="1:23" ht="28.5" customHeight="1">
      <c r="A473" s="395"/>
      <c r="B473" s="430"/>
      <c r="C473" s="395"/>
      <c r="D473" s="429"/>
      <c r="E473" s="397"/>
      <c r="F473" s="390"/>
      <c r="G473" s="390"/>
      <c r="H473" s="390"/>
      <c r="I473" s="390"/>
      <c r="J473" s="390"/>
      <c r="K473" s="390"/>
      <c r="L473" s="390"/>
      <c r="M473" s="390"/>
      <c r="N473" s="390"/>
      <c r="O473" s="390"/>
      <c r="P473" s="390"/>
      <c r="Q473" s="390"/>
      <c r="R473" s="390"/>
      <c r="S473" s="390"/>
      <c r="T473" s="390"/>
      <c r="U473" s="390"/>
      <c r="V473" s="390"/>
      <c r="W473" s="390"/>
    </row>
    <row r="474" spans="1:23" ht="28.5" customHeight="1">
      <c r="A474" s="395"/>
      <c r="B474" s="430"/>
      <c r="C474" s="395"/>
      <c r="D474" s="429"/>
      <c r="E474" s="397"/>
      <c r="F474" s="390"/>
      <c r="G474" s="390"/>
      <c r="H474" s="390"/>
      <c r="I474" s="390"/>
      <c r="J474" s="390"/>
      <c r="K474" s="390"/>
      <c r="L474" s="390"/>
      <c r="M474" s="390"/>
      <c r="N474" s="390"/>
      <c r="O474" s="390"/>
      <c r="P474" s="390"/>
      <c r="Q474" s="390"/>
      <c r="R474" s="390"/>
      <c r="S474" s="390"/>
      <c r="T474" s="390"/>
      <c r="U474" s="390"/>
      <c r="V474" s="390"/>
      <c r="W474" s="390"/>
    </row>
    <row r="475" spans="1:23" ht="28.5" customHeight="1">
      <c r="A475" s="395"/>
      <c r="B475" s="430"/>
      <c r="C475" s="395"/>
      <c r="D475" s="429"/>
      <c r="E475" s="397"/>
      <c r="F475" s="390"/>
      <c r="G475" s="390"/>
      <c r="H475" s="390"/>
      <c r="I475" s="390"/>
      <c r="J475" s="390"/>
      <c r="K475" s="390"/>
      <c r="L475" s="390"/>
      <c r="M475" s="390"/>
      <c r="N475" s="390"/>
      <c r="O475" s="390"/>
      <c r="P475" s="390"/>
      <c r="Q475" s="390"/>
      <c r="R475" s="390"/>
      <c r="S475" s="390"/>
      <c r="T475" s="390"/>
      <c r="U475" s="390"/>
      <c r="V475" s="390"/>
      <c r="W475" s="390"/>
    </row>
    <row r="476" spans="1:23" ht="28.5" customHeight="1">
      <c r="A476" s="395"/>
      <c r="B476" s="430"/>
      <c r="C476" s="395"/>
      <c r="D476" s="429"/>
      <c r="E476" s="397"/>
      <c r="F476" s="390"/>
      <c r="G476" s="390"/>
      <c r="H476" s="390"/>
      <c r="I476" s="390"/>
      <c r="J476" s="390"/>
      <c r="K476" s="390"/>
      <c r="L476" s="390"/>
      <c r="M476" s="390"/>
      <c r="N476" s="390"/>
      <c r="O476" s="390"/>
      <c r="P476" s="390"/>
      <c r="Q476" s="390"/>
      <c r="R476" s="390"/>
      <c r="S476" s="390"/>
      <c r="T476" s="390"/>
      <c r="U476" s="390"/>
      <c r="V476" s="390"/>
      <c r="W476" s="390"/>
    </row>
    <row r="477" spans="1:23" ht="28.5" customHeight="1">
      <c r="A477" s="395"/>
      <c r="B477" s="430"/>
      <c r="C477" s="395"/>
      <c r="D477" s="429"/>
      <c r="E477" s="397"/>
      <c r="F477" s="390"/>
      <c r="G477" s="390"/>
      <c r="H477" s="390"/>
      <c r="I477" s="390"/>
      <c r="J477" s="390"/>
      <c r="K477" s="390"/>
      <c r="L477" s="390"/>
      <c r="M477" s="390"/>
      <c r="N477" s="390"/>
      <c r="O477" s="390"/>
      <c r="P477" s="390"/>
      <c r="Q477" s="390"/>
      <c r="R477" s="390"/>
      <c r="S477" s="390"/>
      <c r="T477" s="390"/>
      <c r="U477" s="390"/>
      <c r="V477" s="390"/>
      <c r="W477" s="390"/>
    </row>
    <row r="478" spans="1:23" ht="28.5" customHeight="1">
      <c r="A478" s="395"/>
      <c r="B478" s="430"/>
      <c r="C478" s="395"/>
      <c r="D478" s="429"/>
      <c r="E478" s="397"/>
      <c r="F478" s="390"/>
      <c r="G478" s="390"/>
      <c r="H478" s="390"/>
      <c r="I478" s="390"/>
      <c r="J478" s="390"/>
      <c r="K478" s="390"/>
      <c r="L478" s="390"/>
      <c r="M478" s="390"/>
      <c r="N478" s="390"/>
      <c r="O478" s="390"/>
      <c r="P478" s="390"/>
      <c r="Q478" s="390"/>
      <c r="R478" s="390"/>
      <c r="S478" s="390"/>
      <c r="T478" s="390"/>
      <c r="U478" s="390"/>
      <c r="V478" s="390"/>
      <c r="W478" s="390"/>
    </row>
    <row r="479" spans="1:23" ht="28.5" customHeight="1">
      <c r="A479" s="395"/>
      <c r="B479" s="430"/>
      <c r="C479" s="395"/>
      <c r="D479" s="429"/>
      <c r="E479" s="397"/>
      <c r="F479" s="390"/>
      <c r="G479" s="390"/>
      <c r="H479" s="390"/>
      <c r="I479" s="390"/>
      <c r="J479" s="390"/>
      <c r="K479" s="390"/>
      <c r="L479" s="390"/>
      <c r="M479" s="390"/>
      <c r="N479" s="390"/>
      <c r="O479" s="390"/>
      <c r="P479" s="390"/>
      <c r="Q479" s="390"/>
      <c r="R479" s="390"/>
      <c r="S479" s="390"/>
      <c r="T479" s="390"/>
      <c r="U479" s="390"/>
      <c r="V479" s="390"/>
      <c r="W479" s="390"/>
    </row>
    <row r="480" spans="1:23" ht="28.5" customHeight="1">
      <c r="A480" s="395"/>
      <c r="B480" s="430"/>
      <c r="C480" s="395"/>
      <c r="D480" s="429"/>
      <c r="E480" s="397"/>
      <c r="F480" s="390"/>
      <c r="G480" s="390"/>
      <c r="H480" s="390"/>
      <c r="I480" s="390"/>
      <c r="J480" s="390"/>
      <c r="K480" s="390"/>
      <c r="L480" s="390"/>
      <c r="M480" s="390"/>
      <c r="N480" s="390"/>
      <c r="O480" s="390"/>
      <c r="P480" s="390"/>
      <c r="Q480" s="390"/>
      <c r="R480" s="390"/>
      <c r="S480" s="390"/>
      <c r="T480" s="390"/>
      <c r="U480" s="390"/>
      <c r="V480" s="390"/>
      <c r="W480" s="390"/>
    </row>
    <row r="481" spans="1:23" ht="28.5" customHeight="1">
      <c r="A481" s="395"/>
      <c r="B481" s="430"/>
      <c r="C481" s="395"/>
      <c r="D481" s="429"/>
      <c r="E481" s="397"/>
      <c r="F481" s="390"/>
      <c r="G481" s="390"/>
      <c r="H481" s="390"/>
      <c r="I481" s="390"/>
      <c r="J481" s="390"/>
      <c r="K481" s="390"/>
      <c r="L481" s="390"/>
      <c r="M481" s="390"/>
      <c r="N481" s="390"/>
      <c r="O481" s="390"/>
      <c r="P481" s="390"/>
      <c r="Q481" s="390"/>
      <c r="R481" s="390"/>
      <c r="S481" s="390"/>
      <c r="T481" s="390"/>
      <c r="U481" s="390"/>
      <c r="V481" s="390"/>
      <c r="W481" s="390"/>
    </row>
    <row r="482" spans="1:23" ht="28.5" customHeight="1">
      <c r="A482" s="395"/>
      <c r="B482" s="430"/>
      <c r="C482" s="395"/>
      <c r="D482" s="429"/>
      <c r="E482" s="397"/>
      <c r="F482" s="390"/>
      <c r="G482" s="390"/>
      <c r="H482" s="390"/>
      <c r="I482" s="390"/>
      <c r="J482" s="390"/>
      <c r="K482" s="390"/>
      <c r="L482" s="390"/>
      <c r="M482" s="390"/>
      <c r="N482" s="390"/>
      <c r="O482" s="390"/>
      <c r="P482" s="390"/>
      <c r="Q482" s="390"/>
      <c r="R482" s="390"/>
      <c r="S482" s="390"/>
      <c r="T482" s="390"/>
      <c r="U482" s="390"/>
      <c r="V482" s="390"/>
      <c r="W482" s="390"/>
    </row>
    <row r="483" spans="1:23" ht="28.5" customHeight="1">
      <c r="A483" s="395"/>
      <c r="B483" s="430"/>
      <c r="C483" s="395"/>
      <c r="D483" s="429"/>
      <c r="E483" s="397"/>
      <c r="F483" s="390"/>
      <c r="G483" s="390"/>
      <c r="H483" s="390"/>
      <c r="I483" s="390"/>
      <c r="J483" s="390"/>
      <c r="K483" s="390"/>
      <c r="L483" s="390"/>
      <c r="M483" s="390"/>
      <c r="N483" s="390"/>
      <c r="O483" s="390"/>
      <c r="P483" s="390"/>
      <c r="Q483" s="390"/>
      <c r="R483" s="390"/>
      <c r="S483" s="390"/>
      <c r="T483" s="390"/>
      <c r="U483" s="390"/>
      <c r="V483" s="390"/>
      <c r="W483" s="390"/>
    </row>
    <row r="484" spans="1:23" ht="28.5" customHeight="1">
      <c r="A484" s="395"/>
      <c r="B484" s="430"/>
      <c r="C484" s="395"/>
      <c r="D484" s="429"/>
      <c r="E484" s="397"/>
      <c r="F484" s="390"/>
      <c r="G484" s="390"/>
      <c r="H484" s="390"/>
      <c r="I484" s="390"/>
      <c r="J484" s="390"/>
      <c r="K484" s="390"/>
      <c r="L484" s="390"/>
      <c r="M484" s="390"/>
      <c r="N484" s="390"/>
      <c r="O484" s="390"/>
      <c r="P484" s="390"/>
      <c r="Q484" s="390"/>
      <c r="R484" s="390"/>
      <c r="S484" s="390"/>
      <c r="T484" s="390"/>
      <c r="U484" s="390"/>
      <c r="V484" s="390"/>
      <c r="W484" s="390"/>
    </row>
    <row r="485" spans="1:23" ht="28.5" customHeight="1">
      <c r="A485" s="395"/>
      <c r="B485" s="430"/>
      <c r="C485" s="395"/>
      <c r="D485" s="429"/>
      <c r="E485" s="397"/>
      <c r="F485" s="390"/>
      <c r="G485" s="390"/>
      <c r="H485" s="390"/>
      <c r="I485" s="390"/>
      <c r="J485" s="390"/>
      <c r="K485" s="390"/>
      <c r="L485" s="390"/>
      <c r="M485" s="390"/>
      <c r="N485" s="390"/>
      <c r="O485" s="390"/>
      <c r="P485" s="390"/>
      <c r="Q485" s="390"/>
      <c r="R485" s="390"/>
      <c r="S485" s="390"/>
      <c r="T485" s="390"/>
      <c r="U485" s="390"/>
      <c r="V485" s="390"/>
      <c r="W485" s="390"/>
    </row>
    <row r="486" spans="1:23" ht="28.5" customHeight="1">
      <c r="A486" s="395"/>
      <c r="B486" s="430"/>
      <c r="C486" s="395"/>
      <c r="D486" s="429"/>
      <c r="E486" s="397"/>
      <c r="F486" s="390"/>
      <c r="G486" s="390"/>
      <c r="H486" s="390"/>
      <c r="I486" s="390"/>
      <c r="J486" s="390"/>
      <c r="K486" s="390"/>
      <c r="L486" s="390"/>
      <c r="M486" s="390"/>
      <c r="N486" s="390"/>
      <c r="O486" s="390"/>
      <c r="P486" s="390"/>
      <c r="Q486" s="390"/>
      <c r="R486" s="390"/>
      <c r="S486" s="390"/>
      <c r="T486" s="390"/>
      <c r="U486" s="390"/>
      <c r="V486" s="390"/>
      <c r="W486" s="390"/>
    </row>
    <row r="487" spans="1:23" ht="28.5" customHeight="1">
      <c r="A487" s="395"/>
      <c r="B487" s="430"/>
      <c r="C487" s="395"/>
      <c r="D487" s="429"/>
      <c r="E487" s="397"/>
      <c r="F487" s="390"/>
      <c r="G487" s="390"/>
      <c r="H487" s="390"/>
      <c r="I487" s="390"/>
      <c r="J487" s="390"/>
      <c r="K487" s="390"/>
      <c r="L487" s="390"/>
      <c r="M487" s="390"/>
      <c r="N487" s="390"/>
      <c r="O487" s="390"/>
      <c r="P487" s="390"/>
      <c r="Q487" s="390"/>
      <c r="R487" s="390"/>
      <c r="S487" s="390"/>
      <c r="T487" s="390"/>
      <c r="U487" s="390"/>
      <c r="V487" s="390"/>
      <c r="W487" s="390"/>
    </row>
    <row r="488" spans="1:23" ht="28.5" customHeight="1">
      <c r="A488" s="395"/>
      <c r="B488" s="430"/>
      <c r="C488" s="395"/>
      <c r="D488" s="429"/>
      <c r="E488" s="397"/>
      <c r="F488" s="390"/>
      <c r="G488" s="390"/>
      <c r="H488" s="390"/>
      <c r="I488" s="390"/>
      <c r="J488" s="390"/>
      <c r="K488" s="390"/>
      <c r="L488" s="390"/>
      <c r="M488" s="390"/>
      <c r="N488" s="390"/>
      <c r="O488" s="390"/>
      <c r="P488" s="390"/>
      <c r="Q488" s="390"/>
      <c r="R488" s="390"/>
      <c r="S488" s="390"/>
      <c r="T488" s="390"/>
      <c r="U488" s="390"/>
      <c r="V488" s="390"/>
      <c r="W488" s="390"/>
    </row>
    <row r="489" spans="1:23" ht="28.5" customHeight="1">
      <c r="A489" s="395"/>
      <c r="B489" s="430"/>
      <c r="C489" s="395"/>
      <c r="D489" s="429"/>
      <c r="E489" s="397"/>
      <c r="F489" s="390"/>
      <c r="G489" s="390"/>
      <c r="H489" s="390"/>
      <c r="I489" s="390"/>
      <c r="J489" s="390"/>
      <c r="K489" s="390"/>
      <c r="L489" s="390"/>
      <c r="M489" s="390"/>
      <c r="N489" s="390"/>
      <c r="O489" s="390"/>
      <c r="P489" s="390"/>
      <c r="Q489" s="390"/>
      <c r="R489" s="390"/>
      <c r="S489" s="390"/>
      <c r="T489" s="390"/>
      <c r="U489" s="390"/>
      <c r="V489" s="390"/>
      <c r="W489" s="390"/>
    </row>
    <row r="490" spans="1:23" ht="28.5" customHeight="1">
      <c r="A490" s="395"/>
      <c r="B490" s="430"/>
      <c r="C490" s="395"/>
      <c r="D490" s="429"/>
      <c r="E490" s="397"/>
      <c r="F490" s="390"/>
      <c r="G490" s="390"/>
      <c r="H490" s="390"/>
      <c r="I490" s="390"/>
      <c r="J490" s="390"/>
      <c r="K490" s="390"/>
      <c r="L490" s="390"/>
      <c r="M490" s="390"/>
      <c r="N490" s="390"/>
      <c r="O490" s="390"/>
      <c r="P490" s="390"/>
      <c r="Q490" s="390"/>
      <c r="R490" s="390"/>
      <c r="S490" s="390"/>
      <c r="T490" s="390"/>
      <c r="U490" s="390"/>
      <c r="V490" s="390"/>
      <c r="W490" s="390"/>
    </row>
    <row r="491" spans="1:23" ht="28.5" customHeight="1">
      <c r="A491" s="395"/>
      <c r="B491" s="430"/>
      <c r="C491" s="395"/>
      <c r="D491" s="429"/>
      <c r="E491" s="397"/>
      <c r="F491" s="390"/>
      <c r="G491" s="390"/>
      <c r="H491" s="390"/>
      <c r="I491" s="390"/>
      <c r="J491" s="390"/>
      <c r="K491" s="390"/>
      <c r="L491" s="390"/>
      <c r="M491" s="390"/>
      <c r="N491" s="390"/>
      <c r="O491" s="390"/>
      <c r="P491" s="390"/>
      <c r="Q491" s="390"/>
      <c r="R491" s="390"/>
      <c r="S491" s="390"/>
      <c r="T491" s="390"/>
      <c r="U491" s="390"/>
      <c r="V491" s="390"/>
      <c r="W491" s="390"/>
    </row>
    <row r="492" spans="1:23" ht="28.5" customHeight="1">
      <c r="A492" s="395"/>
      <c r="B492" s="430"/>
      <c r="C492" s="395"/>
      <c r="D492" s="429"/>
      <c r="E492" s="397"/>
      <c r="F492" s="390"/>
      <c r="G492" s="390"/>
      <c r="H492" s="390"/>
      <c r="I492" s="390"/>
      <c r="J492" s="390"/>
      <c r="K492" s="390"/>
      <c r="L492" s="390"/>
      <c r="M492" s="390"/>
      <c r="N492" s="390"/>
      <c r="O492" s="390"/>
      <c r="P492" s="390"/>
      <c r="Q492" s="390"/>
      <c r="R492" s="390"/>
      <c r="S492" s="390"/>
      <c r="T492" s="390"/>
      <c r="U492" s="390"/>
      <c r="V492" s="390"/>
      <c r="W492" s="390"/>
    </row>
    <row r="493" spans="1:23" ht="28.5" customHeight="1">
      <c r="A493" s="395"/>
      <c r="B493" s="430"/>
      <c r="C493" s="395"/>
      <c r="D493" s="429"/>
      <c r="E493" s="397"/>
      <c r="F493" s="390"/>
      <c r="G493" s="390"/>
      <c r="H493" s="390"/>
      <c r="I493" s="390"/>
      <c r="J493" s="390"/>
      <c r="K493" s="390"/>
      <c r="L493" s="390"/>
      <c r="M493" s="390"/>
      <c r="N493" s="390"/>
      <c r="O493" s="390"/>
      <c r="P493" s="390"/>
      <c r="Q493" s="390"/>
      <c r="R493" s="390"/>
      <c r="S493" s="390"/>
      <c r="T493" s="390"/>
      <c r="U493" s="390"/>
      <c r="V493" s="390"/>
      <c r="W493" s="390"/>
    </row>
    <row r="494" spans="1:23" ht="28.5" customHeight="1">
      <c r="A494" s="395"/>
      <c r="B494" s="430"/>
      <c r="C494" s="395"/>
      <c r="D494" s="429"/>
      <c r="E494" s="397"/>
      <c r="F494" s="390"/>
      <c r="G494" s="390"/>
      <c r="H494" s="390"/>
      <c r="I494" s="390"/>
      <c r="J494" s="390"/>
      <c r="K494" s="390"/>
      <c r="L494" s="390"/>
      <c r="M494" s="390"/>
      <c r="N494" s="390"/>
      <c r="O494" s="390"/>
      <c r="P494" s="390"/>
      <c r="Q494" s="390"/>
      <c r="R494" s="390"/>
      <c r="S494" s="390"/>
      <c r="T494" s="390"/>
      <c r="U494" s="390"/>
      <c r="V494" s="390"/>
      <c r="W494" s="390"/>
    </row>
    <row r="495" spans="1:23" ht="28.5" customHeight="1">
      <c r="A495" s="395"/>
      <c r="B495" s="430"/>
      <c r="C495" s="395"/>
      <c r="D495" s="429"/>
      <c r="E495" s="397"/>
      <c r="F495" s="390"/>
      <c r="G495" s="390"/>
      <c r="H495" s="390"/>
      <c r="I495" s="390"/>
      <c r="J495" s="390"/>
      <c r="K495" s="390"/>
      <c r="L495" s="390"/>
      <c r="M495" s="390"/>
      <c r="N495" s="390"/>
      <c r="O495" s="390"/>
      <c r="P495" s="390"/>
      <c r="Q495" s="390"/>
      <c r="R495" s="390"/>
      <c r="S495" s="390"/>
      <c r="T495" s="390"/>
      <c r="U495" s="390"/>
      <c r="V495" s="390"/>
      <c r="W495" s="390"/>
    </row>
    <row r="496" spans="1:23" ht="28.5" customHeight="1">
      <c r="A496" s="395"/>
      <c r="B496" s="430"/>
      <c r="C496" s="395"/>
      <c r="D496" s="429"/>
      <c r="E496" s="397"/>
      <c r="F496" s="390"/>
      <c r="G496" s="390"/>
      <c r="H496" s="390"/>
      <c r="I496" s="390"/>
      <c r="J496" s="390"/>
      <c r="K496" s="390"/>
      <c r="L496" s="390"/>
      <c r="M496" s="390"/>
      <c r="N496" s="390"/>
      <c r="O496" s="390"/>
      <c r="P496" s="390"/>
      <c r="Q496" s="390"/>
      <c r="R496" s="390"/>
      <c r="S496" s="390"/>
      <c r="T496" s="390"/>
      <c r="U496" s="390"/>
      <c r="V496" s="390"/>
      <c r="W496" s="390"/>
    </row>
    <row r="497" spans="1:23" ht="28.5" customHeight="1">
      <c r="A497" s="395"/>
      <c r="B497" s="430"/>
      <c r="C497" s="395"/>
      <c r="D497" s="429"/>
      <c r="E497" s="397"/>
      <c r="F497" s="390"/>
      <c r="G497" s="390"/>
      <c r="H497" s="390"/>
      <c r="I497" s="390"/>
      <c r="J497" s="390"/>
      <c r="K497" s="390"/>
      <c r="L497" s="390"/>
      <c r="M497" s="390"/>
      <c r="N497" s="390"/>
      <c r="O497" s="390"/>
      <c r="P497" s="390"/>
      <c r="Q497" s="390"/>
      <c r="R497" s="390"/>
      <c r="S497" s="390"/>
      <c r="T497" s="390"/>
      <c r="U497" s="390"/>
      <c r="V497" s="390"/>
      <c r="W497" s="390"/>
    </row>
    <row r="498" spans="1:23" ht="28.5" customHeight="1">
      <c r="A498" s="395"/>
      <c r="B498" s="430"/>
      <c r="C498" s="395"/>
      <c r="D498" s="429"/>
      <c r="E498" s="397"/>
      <c r="F498" s="390"/>
      <c r="G498" s="390"/>
      <c r="H498" s="390"/>
      <c r="I498" s="390"/>
      <c r="J498" s="390"/>
      <c r="K498" s="390"/>
      <c r="L498" s="390"/>
      <c r="M498" s="390"/>
      <c r="N498" s="390"/>
      <c r="O498" s="390"/>
      <c r="P498" s="390"/>
      <c r="Q498" s="390"/>
      <c r="R498" s="390"/>
      <c r="S498" s="390"/>
      <c r="T498" s="390"/>
      <c r="U498" s="390"/>
      <c r="V498" s="390"/>
      <c r="W498" s="390"/>
    </row>
    <row r="499" spans="1:23" ht="28.5" customHeight="1">
      <c r="A499" s="395"/>
      <c r="B499" s="430"/>
      <c r="C499" s="395"/>
      <c r="D499" s="429"/>
      <c r="E499" s="397"/>
      <c r="F499" s="390"/>
      <c r="G499" s="390"/>
      <c r="H499" s="390"/>
      <c r="I499" s="390"/>
      <c r="J499" s="390"/>
      <c r="K499" s="390"/>
      <c r="L499" s="390"/>
      <c r="M499" s="390"/>
      <c r="N499" s="390"/>
      <c r="O499" s="390"/>
      <c r="P499" s="390"/>
      <c r="Q499" s="390"/>
      <c r="R499" s="390"/>
      <c r="S499" s="390"/>
      <c r="T499" s="390"/>
      <c r="U499" s="390"/>
      <c r="V499" s="390"/>
      <c r="W499" s="390"/>
    </row>
    <row r="500" spans="1:23" ht="28.5" customHeight="1">
      <c r="A500" s="395"/>
      <c r="B500" s="430"/>
      <c r="C500" s="395"/>
      <c r="D500" s="429"/>
      <c r="E500" s="397"/>
      <c r="F500" s="390"/>
      <c r="G500" s="390"/>
      <c r="H500" s="390"/>
      <c r="I500" s="390"/>
      <c r="J500" s="390"/>
      <c r="K500" s="390"/>
      <c r="L500" s="390"/>
      <c r="M500" s="390"/>
      <c r="N500" s="390"/>
      <c r="O500" s="390"/>
      <c r="P500" s="390"/>
      <c r="Q500" s="390"/>
      <c r="R500" s="390"/>
      <c r="S500" s="390"/>
      <c r="T500" s="390"/>
      <c r="U500" s="390"/>
      <c r="V500" s="390"/>
      <c r="W500" s="390"/>
    </row>
    <row r="501" spans="1:23" ht="28.5" customHeight="1">
      <c r="A501" s="395"/>
      <c r="B501" s="430"/>
      <c r="C501" s="395"/>
      <c r="D501" s="429"/>
      <c r="E501" s="397"/>
      <c r="F501" s="390"/>
      <c r="G501" s="390"/>
      <c r="H501" s="390"/>
      <c r="I501" s="390"/>
      <c r="J501" s="390"/>
      <c r="K501" s="390"/>
      <c r="L501" s="390"/>
      <c r="M501" s="390"/>
      <c r="N501" s="390"/>
      <c r="O501" s="390"/>
      <c r="P501" s="390"/>
      <c r="Q501" s="390"/>
      <c r="R501" s="390"/>
      <c r="S501" s="390"/>
      <c r="T501" s="390"/>
      <c r="U501" s="390"/>
      <c r="V501" s="390"/>
      <c r="W501" s="390"/>
    </row>
    <row r="502" spans="1:23" ht="28.5" customHeight="1">
      <c r="A502" s="395"/>
      <c r="B502" s="430"/>
      <c r="C502" s="395"/>
      <c r="D502" s="429"/>
      <c r="E502" s="397"/>
      <c r="F502" s="390"/>
      <c r="G502" s="390"/>
      <c r="H502" s="390"/>
      <c r="I502" s="390"/>
      <c r="J502" s="390"/>
      <c r="K502" s="390"/>
      <c r="L502" s="390"/>
      <c r="M502" s="390"/>
      <c r="N502" s="390"/>
      <c r="O502" s="390"/>
      <c r="P502" s="390"/>
      <c r="Q502" s="390"/>
      <c r="R502" s="390"/>
      <c r="S502" s="390"/>
      <c r="T502" s="390"/>
      <c r="U502" s="390"/>
      <c r="V502" s="390"/>
      <c r="W502" s="390"/>
    </row>
    <row r="503" spans="1:23" ht="28.5" customHeight="1">
      <c r="A503" s="395"/>
      <c r="B503" s="430"/>
      <c r="C503" s="395"/>
      <c r="D503" s="429"/>
      <c r="E503" s="397"/>
      <c r="F503" s="390"/>
      <c r="G503" s="390"/>
      <c r="H503" s="390"/>
      <c r="I503" s="390"/>
      <c r="J503" s="390"/>
      <c r="K503" s="390"/>
      <c r="L503" s="390"/>
      <c r="M503" s="390"/>
      <c r="N503" s="390"/>
      <c r="O503" s="390"/>
      <c r="P503" s="390"/>
      <c r="Q503" s="390"/>
      <c r="R503" s="390"/>
      <c r="S503" s="390"/>
      <c r="T503" s="390"/>
      <c r="U503" s="390"/>
      <c r="V503" s="390"/>
      <c r="W503" s="390"/>
    </row>
    <row r="504" spans="1:23" ht="28.5" customHeight="1">
      <c r="A504" s="395"/>
      <c r="B504" s="430"/>
      <c r="C504" s="395"/>
      <c r="D504" s="429"/>
      <c r="E504" s="397"/>
      <c r="F504" s="390"/>
      <c r="G504" s="390"/>
      <c r="H504" s="390"/>
      <c r="I504" s="390"/>
      <c r="J504" s="390"/>
      <c r="K504" s="390"/>
      <c r="L504" s="390"/>
      <c r="M504" s="390"/>
      <c r="N504" s="390"/>
      <c r="O504" s="390"/>
      <c r="P504" s="390"/>
      <c r="Q504" s="390"/>
      <c r="R504" s="390"/>
      <c r="S504" s="390"/>
      <c r="T504" s="390"/>
      <c r="U504" s="390"/>
      <c r="V504" s="390"/>
      <c r="W504" s="390"/>
    </row>
    <row r="505" spans="1:23" ht="28.5" customHeight="1">
      <c r="A505" s="395"/>
      <c r="B505" s="430"/>
      <c r="C505" s="395"/>
      <c r="D505" s="429"/>
      <c r="E505" s="397"/>
      <c r="F505" s="390"/>
      <c r="G505" s="390"/>
      <c r="H505" s="390"/>
      <c r="I505" s="390"/>
      <c r="J505" s="390"/>
      <c r="K505" s="390"/>
      <c r="L505" s="390"/>
      <c r="M505" s="390"/>
      <c r="N505" s="390"/>
      <c r="O505" s="390"/>
      <c r="P505" s="390"/>
      <c r="Q505" s="390"/>
      <c r="R505" s="390"/>
      <c r="S505" s="390"/>
      <c r="T505" s="390"/>
      <c r="U505" s="390"/>
      <c r="V505" s="390"/>
      <c r="W505" s="390"/>
    </row>
    <row r="506" spans="1:23" ht="28.5" customHeight="1">
      <c r="A506" s="395"/>
      <c r="B506" s="430"/>
      <c r="C506" s="395"/>
      <c r="D506" s="429"/>
      <c r="E506" s="397"/>
      <c r="F506" s="390"/>
      <c r="G506" s="390"/>
      <c r="H506" s="390"/>
      <c r="I506" s="390"/>
      <c r="J506" s="390"/>
      <c r="K506" s="390"/>
      <c r="L506" s="390"/>
      <c r="M506" s="390"/>
      <c r="N506" s="390"/>
      <c r="O506" s="390"/>
      <c r="P506" s="390"/>
      <c r="Q506" s="390"/>
      <c r="R506" s="390"/>
      <c r="S506" s="390"/>
      <c r="T506" s="390"/>
      <c r="U506" s="390"/>
      <c r="V506" s="390"/>
      <c r="W506" s="390"/>
    </row>
    <row r="507" spans="1:23" ht="28.5" customHeight="1">
      <c r="A507" s="395"/>
      <c r="B507" s="430"/>
      <c r="C507" s="395"/>
      <c r="D507" s="429"/>
      <c r="E507" s="397"/>
      <c r="F507" s="390"/>
      <c r="G507" s="390"/>
      <c r="H507" s="390"/>
      <c r="I507" s="390"/>
      <c r="J507" s="390"/>
      <c r="K507" s="390"/>
      <c r="L507" s="390"/>
      <c r="M507" s="390"/>
      <c r="N507" s="390"/>
      <c r="O507" s="390"/>
      <c r="P507" s="390"/>
      <c r="Q507" s="390"/>
      <c r="R507" s="390"/>
      <c r="S507" s="390"/>
      <c r="T507" s="390"/>
      <c r="U507" s="390"/>
      <c r="V507" s="390"/>
      <c r="W507" s="390"/>
    </row>
    <row r="508" spans="1:23" ht="28.5" customHeight="1">
      <c r="A508" s="395"/>
      <c r="B508" s="430"/>
      <c r="C508" s="395"/>
      <c r="D508" s="429"/>
      <c r="E508" s="397"/>
      <c r="F508" s="390"/>
      <c r="G508" s="390"/>
      <c r="H508" s="390"/>
      <c r="I508" s="390"/>
      <c r="J508" s="390"/>
      <c r="K508" s="390"/>
      <c r="L508" s="390"/>
      <c r="M508" s="390"/>
      <c r="N508" s="390"/>
      <c r="O508" s="390"/>
      <c r="P508" s="390"/>
      <c r="Q508" s="390"/>
      <c r="R508" s="390"/>
      <c r="S508" s="390"/>
      <c r="T508" s="390"/>
      <c r="U508" s="390"/>
      <c r="V508" s="390"/>
      <c r="W508" s="390"/>
    </row>
    <row r="509" spans="1:23" ht="28.5" customHeight="1">
      <c r="A509" s="395"/>
      <c r="B509" s="430"/>
      <c r="C509" s="395"/>
      <c r="D509" s="429"/>
      <c r="E509" s="397"/>
      <c r="F509" s="390"/>
      <c r="G509" s="390"/>
      <c r="H509" s="390"/>
      <c r="I509" s="390"/>
      <c r="J509" s="390"/>
      <c r="K509" s="390"/>
      <c r="L509" s="390"/>
      <c r="M509" s="390"/>
      <c r="N509" s="390"/>
      <c r="O509" s="390"/>
      <c r="P509" s="390"/>
      <c r="Q509" s="390"/>
      <c r="R509" s="390"/>
      <c r="S509" s="390"/>
      <c r="T509" s="390"/>
      <c r="U509" s="390"/>
      <c r="V509" s="390"/>
      <c r="W509" s="390"/>
    </row>
    <row r="510" spans="1:23" ht="28.5" customHeight="1">
      <c r="A510" s="395"/>
      <c r="B510" s="430"/>
      <c r="C510" s="395"/>
      <c r="D510" s="429"/>
      <c r="E510" s="397"/>
      <c r="F510" s="390"/>
      <c r="G510" s="390"/>
      <c r="H510" s="390"/>
      <c r="I510" s="390"/>
      <c r="J510" s="390"/>
      <c r="K510" s="390"/>
      <c r="L510" s="390"/>
      <c r="M510" s="390"/>
      <c r="N510" s="390"/>
      <c r="O510" s="390"/>
      <c r="P510" s="390"/>
      <c r="Q510" s="390"/>
      <c r="R510" s="390"/>
      <c r="S510" s="390"/>
      <c r="T510" s="390"/>
      <c r="U510" s="390"/>
      <c r="V510" s="390"/>
      <c r="W510" s="390"/>
    </row>
    <row r="511" spans="1:23" ht="28.5" customHeight="1">
      <c r="A511" s="395"/>
      <c r="B511" s="430"/>
      <c r="C511" s="395"/>
      <c r="D511" s="429"/>
      <c r="E511" s="397"/>
      <c r="F511" s="390"/>
      <c r="G511" s="390"/>
      <c r="H511" s="390"/>
      <c r="I511" s="390"/>
      <c r="J511" s="390"/>
      <c r="K511" s="390"/>
      <c r="L511" s="390"/>
      <c r="M511" s="390"/>
      <c r="N511" s="390"/>
      <c r="O511" s="390"/>
      <c r="P511" s="390"/>
      <c r="Q511" s="390"/>
      <c r="R511" s="390"/>
      <c r="S511" s="390"/>
      <c r="T511" s="390"/>
      <c r="U511" s="390"/>
      <c r="V511" s="390"/>
      <c r="W511" s="390"/>
    </row>
    <row r="512" spans="1:23" ht="28.5" customHeight="1">
      <c r="A512" s="395"/>
      <c r="B512" s="430"/>
      <c r="C512" s="395"/>
      <c r="D512" s="429"/>
      <c r="E512" s="397"/>
      <c r="F512" s="390"/>
      <c r="G512" s="390"/>
      <c r="H512" s="390"/>
      <c r="I512" s="390"/>
      <c r="J512" s="390"/>
      <c r="K512" s="390"/>
      <c r="L512" s="390"/>
      <c r="M512" s="390"/>
      <c r="N512" s="390"/>
      <c r="O512" s="390"/>
      <c r="P512" s="390"/>
      <c r="Q512" s="390"/>
      <c r="R512" s="390"/>
      <c r="S512" s="390"/>
      <c r="T512" s="390"/>
      <c r="U512" s="390"/>
      <c r="V512" s="390"/>
      <c r="W512" s="390"/>
    </row>
    <row r="513" spans="1:23" ht="28.5" customHeight="1">
      <c r="A513" s="395"/>
      <c r="B513" s="430"/>
      <c r="C513" s="395"/>
      <c r="D513" s="429"/>
      <c r="E513" s="397"/>
      <c r="F513" s="390"/>
      <c r="G513" s="390"/>
      <c r="H513" s="390"/>
      <c r="I513" s="390"/>
      <c r="J513" s="390"/>
      <c r="K513" s="390"/>
      <c r="L513" s="390"/>
      <c r="M513" s="390"/>
      <c r="N513" s="390"/>
      <c r="O513" s="390"/>
      <c r="P513" s="390"/>
      <c r="Q513" s="390"/>
      <c r="R513" s="390"/>
      <c r="S513" s="390"/>
      <c r="T513" s="390"/>
      <c r="U513" s="390"/>
      <c r="V513" s="390"/>
      <c r="W513" s="390"/>
    </row>
    <row r="514" spans="1:23" ht="28.5" customHeight="1">
      <c r="A514" s="395"/>
      <c r="B514" s="430"/>
      <c r="C514" s="395"/>
      <c r="D514" s="429"/>
      <c r="E514" s="397"/>
      <c r="F514" s="390"/>
      <c r="G514" s="390"/>
      <c r="H514" s="390"/>
      <c r="I514" s="390"/>
      <c r="J514" s="390"/>
      <c r="K514" s="390"/>
      <c r="L514" s="390"/>
      <c r="M514" s="390"/>
      <c r="N514" s="390"/>
      <c r="O514" s="390"/>
      <c r="P514" s="390"/>
      <c r="Q514" s="390"/>
      <c r="R514" s="390"/>
      <c r="S514" s="390"/>
      <c r="T514" s="390"/>
      <c r="U514" s="390"/>
      <c r="V514" s="390"/>
      <c r="W514" s="390"/>
    </row>
    <row r="515" spans="1:23" ht="28.5" customHeight="1">
      <c r="A515" s="395"/>
      <c r="B515" s="430"/>
      <c r="C515" s="395"/>
      <c r="D515" s="429"/>
      <c r="E515" s="397"/>
      <c r="F515" s="390"/>
      <c r="G515" s="390"/>
      <c r="H515" s="390"/>
      <c r="I515" s="390"/>
      <c r="J515" s="390"/>
      <c r="K515" s="390"/>
      <c r="L515" s="390"/>
      <c r="M515" s="390"/>
      <c r="N515" s="390"/>
      <c r="O515" s="390"/>
      <c r="P515" s="390"/>
      <c r="Q515" s="390"/>
      <c r="R515" s="390"/>
      <c r="S515" s="390"/>
      <c r="T515" s="390"/>
      <c r="U515" s="390"/>
      <c r="V515" s="390"/>
      <c r="W515" s="390"/>
    </row>
    <row r="516" spans="1:23" ht="28.5" customHeight="1">
      <c r="A516" s="395"/>
      <c r="B516" s="430"/>
      <c r="C516" s="395"/>
      <c r="D516" s="429"/>
      <c r="E516" s="397"/>
      <c r="F516" s="390"/>
      <c r="G516" s="390"/>
      <c r="H516" s="390"/>
      <c r="I516" s="390"/>
      <c r="J516" s="390"/>
      <c r="K516" s="390"/>
      <c r="L516" s="390"/>
      <c r="M516" s="390"/>
      <c r="N516" s="390"/>
      <c r="O516" s="390"/>
      <c r="P516" s="390"/>
      <c r="Q516" s="390"/>
      <c r="R516" s="390"/>
      <c r="S516" s="390"/>
      <c r="T516" s="390"/>
      <c r="U516" s="390"/>
      <c r="V516" s="390"/>
      <c r="W516" s="390"/>
    </row>
    <row r="517" spans="1:23" ht="28.5" customHeight="1">
      <c r="A517" s="395"/>
      <c r="B517" s="430"/>
      <c r="C517" s="395"/>
      <c r="D517" s="429"/>
      <c r="E517" s="397"/>
      <c r="F517" s="390"/>
      <c r="G517" s="390"/>
      <c r="H517" s="390"/>
      <c r="I517" s="390"/>
      <c r="J517" s="390"/>
      <c r="K517" s="390"/>
      <c r="L517" s="390"/>
      <c r="M517" s="390"/>
      <c r="N517" s="390"/>
      <c r="O517" s="390"/>
      <c r="P517" s="390"/>
      <c r="Q517" s="390"/>
      <c r="R517" s="390"/>
      <c r="S517" s="390"/>
      <c r="T517" s="390"/>
      <c r="U517" s="390"/>
      <c r="V517" s="390"/>
      <c r="W517" s="390"/>
    </row>
    <row r="518" spans="1:23" ht="28.5" customHeight="1">
      <c r="A518" s="395"/>
      <c r="B518" s="430"/>
      <c r="C518" s="395"/>
      <c r="D518" s="429"/>
      <c r="E518" s="397"/>
      <c r="F518" s="390"/>
      <c r="G518" s="390"/>
      <c r="H518" s="390"/>
      <c r="I518" s="390"/>
      <c r="J518" s="390"/>
      <c r="K518" s="390"/>
      <c r="L518" s="390"/>
      <c r="M518" s="390"/>
      <c r="N518" s="390"/>
      <c r="O518" s="390"/>
      <c r="P518" s="390"/>
      <c r="Q518" s="390"/>
      <c r="R518" s="390"/>
      <c r="S518" s="390"/>
      <c r="T518" s="390"/>
      <c r="U518" s="390"/>
      <c r="V518" s="390"/>
      <c r="W518" s="390"/>
    </row>
    <row r="519" spans="1:23" ht="28.5" customHeight="1">
      <c r="A519" s="395"/>
      <c r="B519" s="430"/>
      <c r="C519" s="395"/>
      <c r="D519" s="429"/>
      <c r="E519" s="397"/>
      <c r="F519" s="390"/>
      <c r="G519" s="390"/>
      <c r="H519" s="390"/>
      <c r="I519" s="390"/>
      <c r="J519" s="390"/>
      <c r="K519" s="390"/>
      <c r="L519" s="390"/>
      <c r="M519" s="390"/>
      <c r="N519" s="390"/>
      <c r="O519" s="390"/>
      <c r="P519" s="390"/>
      <c r="Q519" s="390"/>
      <c r="R519" s="390"/>
      <c r="S519" s="390"/>
      <c r="T519" s="390"/>
      <c r="U519" s="390"/>
      <c r="V519" s="390"/>
      <c r="W519" s="390"/>
    </row>
    <row r="520" spans="1:23" ht="28.5" customHeight="1">
      <c r="A520" s="395"/>
      <c r="B520" s="430"/>
      <c r="C520" s="395"/>
      <c r="D520" s="429"/>
      <c r="E520" s="397"/>
      <c r="F520" s="390"/>
      <c r="G520" s="390"/>
      <c r="H520" s="390"/>
      <c r="I520" s="390"/>
      <c r="J520" s="390"/>
      <c r="K520" s="390"/>
      <c r="L520" s="390"/>
      <c r="M520" s="390"/>
      <c r="N520" s="390"/>
      <c r="O520" s="390"/>
      <c r="P520" s="390"/>
      <c r="Q520" s="390"/>
      <c r="R520" s="390"/>
      <c r="S520" s="390"/>
      <c r="T520" s="390"/>
      <c r="U520" s="390"/>
      <c r="V520" s="390"/>
      <c r="W520" s="390"/>
    </row>
    <row r="521" spans="1:23" ht="28.5" customHeight="1">
      <c r="A521" s="395"/>
      <c r="B521" s="430"/>
      <c r="C521" s="395"/>
      <c r="D521" s="429"/>
      <c r="E521" s="397"/>
      <c r="F521" s="390"/>
      <c r="G521" s="390"/>
      <c r="H521" s="390"/>
      <c r="I521" s="390"/>
      <c r="J521" s="390"/>
      <c r="K521" s="390"/>
      <c r="L521" s="390"/>
      <c r="M521" s="390"/>
      <c r="N521" s="390"/>
      <c r="O521" s="390"/>
      <c r="P521" s="390"/>
      <c r="Q521" s="390"/>
      <c r="R521" s="390"/>
      <c r="S521" s="390"/>
      <c r="T521" s="390"/>
      <c r="U521" s="390"/>
      <c r="V521" s="390"/>
      <c r="W521" s="390"/>
    </row>
    <row r="522" spans="1:23" ht="28.5" customHeight="1">
      <c r="A522" s="395"/>
      <c r="B522" s="430"/>
      <c r="C522" s="395"/>
      <c r="D522" s="429"/>
      <c r="E522" s="397"/>
      <c r="F522" s="390"/>
      <c r="G522" s="390"/>
      <c r="H522" s="390"/>
      <c r="I522" s="390"/>
      <c r="J522" s="390"/>
      <c r="K522" s="390"/>
      <c r="L522" s="390"/>
      <c r="M522" s="390"/>
      <c r="N522" s="390"/>
      <c r="O522" s="390"/>
      <c r="P522" s="390"/>
      <c r="Q522" s="390"/>
      <c r="R522" s="390"/>
      <c r="S522" s="390"/>
      <c r="T522" s="390"/>
      <c r="U522" s="390"/>
      <c r="V522" s="390"/>
      <c r="W522" s="390"/>
    </row>
    <row r="523" spans="1:23" ht="28.5" customHeight="1">
      <c r="A523" s="395"/>
      <c r="B523" s="430"/>
      <c r="C523" s="395"/>
      <c r="D523" s="429"/>
      <c r="E523" s="397"/>
      <c r="F523" s="390"/>
      <c r="G523" s="390"/>
      <c r="H523" s="390"/>
      <c r="I523" s="390"/>
      <c r="J523" s="390"/>
      <c r="K523" s="390"/>
      <c r="L523" s="390"/>
      <c r="M523" s="390"/>
      <c r="N523" s="390"/>
      <c r="O523" s="390"/>
      <c r="P523" s="390"/>
      <c r="Q523" s="390"/>
      <c r="R523" s="390"/>
      <c r="S523" s="390"/>
      <c r="T523" s="390"/>
      <c r="U523" s="390"/>
      <c r="V523" s="390"/>
      <c r="W523" s="390"/>
    </row>
    <row r="524" spans="1:23" ht="28.5" customHeight="1">
      <c r="A524" s="395"/>
      <c r="B524" s="430"/>
      <c r="C524" s="395"/>
      <c r="D524" s="429"/>
      <c r="E524" s="397"/>
      <c r="F524" s="390"/>
      <c r="G524" s="390"/>
      <c r="H524" s="390"/>
      <c r="I524" s="390"/>
      <c r="J524" s="390"/>
      <c r="K524" s="390"/>
      <c r="L524" s="390"/>
      <c r="M524" s="390"/>
      <c r="N524" s="390"/>
      <c r="O524" s="390"/>
      <c r="P524" s="390"/>
      <c r="Q524" s="390"/>
      <c r="R524" s="390"/>
      <c r="S524" s="390"/>
      <c r="T524" s="390"/>
      <c r="U524" s="390"/>
      <c r="V524" s="390"/>
      <c r="W524" s="390"/>
    </row>
    <row r="525" spans="1:23" ht="28.5" customHeight="1">
      <c r="A525" s="395"/>
      <c r="B525" s="430"/>
      <c r="C525" s="395"/>
      <c r="D525" s="429"/>
      <c r="E525" s="397"/>
      <c r="F525" s="390"/>
      <c r="G525" s="390"/>
      <c r="H525" s="390"/>
      <c r="I525" s="390"/>
      <c r="J525" s="390"/>
      <c r="K525" s="390"/>
      <c r="L525" s="390"/>
      <c r="M525" s="390"/>
      <c r="N525" s="390"/>
      <c r="O525" s="390"/>
      <c r="P525" s="390"/>
      <c r="Q525" s="390"/>
      <c r="R525" s="390"/>
      <c r="S525" s="390"/>
      <c r="T525" s="390"/>
      <c r="U525" s="390"/>
      <c r="V525" s="390"/>
      <c r="W525" s="390"/>
    </row>
    <row r="526" spans="1:23" ht="28.5" customHeight="1">
      <c r="A526" s="395"/>
      <c r="B526" s="430"/>
      <c r="C526" s="395"/>
      <c r="D526" s="429"/>
      <c r="E526" s="397"/>
      <c r="F526" s="390"/>
      <c r="G526" s="390"/>
      <c r="H526" s="390"/>
      <c r="I526" s="390"/>
      <c r="J526" s="390"/>
      <c r="K526" s="390"/>
      <c r="L526" s="390"/>
      <c r="M526" s="390"/>
      <c r="N526" s="390"/>
      <c r="O526" s="390"/>
      <c r="P526" s="390"/>
      <c r="Q526" s="390"/>
      <c r="R526" s="390"/>
      <c r="S526" s="390"/>
      <c r="T526" s="390"/>
      <c r="U526" s="390"/>
      <c r="V526" s="390"/>
      <c r="W526" s="390"/>
    </row>
    <row r="527" spans="1:23" ht="28.5" customHeight="1">
      <c r="A527" s="395"/>
      <c r="B527" s="430"/>
      <c r="C527" s="395"/>
      <c r="D527" s="429"/>
      <c r="E527" s="397"/>
      <c r="F527" s="390"/>
      <c r="G527" s="390"/>
      <c r="H527" s="390"/>
      <c r="I527" s="390"/>
      <c r="J527" s="390"/>
      <c r="K527" s="390"/>
      <c r="L527" s="390"/>
      <c r="M527" s="390"/>
      <c r="N527" s="390"/>
      <c r="O527" s="390"/>
      <c r="P527" s="390"/>
      <c r="Q527" s="390"/>
      <c r="R527" s="390"/>
      <c r="S527" s="390"/>
      <c r="T527" s="390"/>
      <c r="U527" s="390"/>
      <c r="V527" s="390"/>
      <c r="W527" s="390"/>
    </row>
    <row r="528" spans="1:23" ht="28.5" customHeight="1">
      <c r="A528" s="395"/>
      <c r="B528" s="430"/>
      <c r="C528" s="395"/>
      <c r="D528" s="429"/>
      <c r="E528" s="397"/>
      <c r="F528" s="390"/>
      <c r="G528" s="390"/>
      <c r="H528" s="390"/>
      <c r="I528" s="390"/>
      <c r="J528" s="390"/>
      <c r="K528" s="390"/>
      <c r="L528" s="390"/>
      <c r="M528" s="390"/>
      <c r="N528" s="390"/>
      <c r="O528" s="390"/>
      <c r="P528" s="390"/>
      <c r="Q528" s="390"/>
      <c r="R528" s="390"/>
      <c r="S528" s="390"/>
      <c r="T528" s="390"/>
      <c r="U528" s="390"/>
      <c r="V528" s="390"/>
      <c r="W528" s="390"/>
    </row>
    <row r="529" spans="1:23" ht="28.5" customHeight="1">
      <c r="A529" s="395"/>
      <c r="B529" s="430"/>
      <c r="C529" s="395"/>
      <c r="D529" s="429"/>
      <c r="E529" s="397"/>
      <c r="F529" s="390"/>
      <c r="G529" s="390"/>
      <c r="H529" s="390"/>
      <c r="I529" s="390"/>
      <c r="J529" s="390"/>
      <c r="K529" s="390"/>
      <c r="L529" s="390"/>
      <c r="M529" s="390"/>
      <c r="N529" s="390"/>
      <c r="O529" s="390"/>
      <c r="P529" s="390"/>
      <c r="Q529" s="390"/>
      <c r="R529" s="390"/>
      <c r="S529" s="390"/>
      <c r="T529" s="390"/>
      <c r="U529" s="390"/>
      <c r="V529" s="390"/>
      <c r="W529" s="390"/>
    </row>
    <row r="530" spans="1:23" ht="28.5" customHeight="1">
      <c r="A530" s="395"/>
      <c r="B530" s="430"/>
      <c r="C530" s="395"/>
      <c r="D530" s="429"/>
      <c r="E530" s="397"/>
      <c r="F530" s="390"/>
      <c r="G530" s="390"/>
      <c r="H530" s="390"/>
      <c r="I530" s="390"/>
      <c r="J530" s="390"/>
      <c r="K530" s="390"/>
      <c r="L530" s="390"/>
      <c r="M530" s="390"/>
      <c r="N530" s="390"/>
      <c r="O530" s="390"/>
      <c r="P530" s="390"/>
      <c r="Q530" s="390"/>
      <c r="R530" s="390"/>
      <c r="S530" s="390"/>
      <c r="T530" s="390"/>
      <c r="U530" s="390"/>
      <c r="V530" s="390"/>
      <c r="W530" s="390"/>
    </row>
    <row r="531" spans="1:23" ht="28.5" customHeight="1">
      <c r="A531" s="395"/>
      <c r="B531" s="430"/>
      <c r="C531" s="395"/>
      <c r="D531" s="429"/>
      <c r="E531" s="397"/>
      <c r="F531" s="390"/>
      <c r="G531" s="390"/>
      <c r="H531" s="390"/>
      <c r="I531" s="390"/>
      <c r="J531" s="390"/>
      <c r="K531" s="390"/>
      <c r="L531" s="390"/>
      <c r="M531" s="390"/>
      <c r="N531" s="390"/>
      <c r="O531" s="390"/>
      <c r="P531" s="390"/>
      <c r="Q531" s="390"/>
      <c r="R531" s="390"/>
      <c r="S531" s="390"/>
      <c r="T531" s="390"/>
      <c r="U531" s="390"/>
      <c r="V531" s="390"/>
      <c r="W531" s="390"/>
    </row>
    <row r="532" spans="1:23" ht="28.5" customHeight="1">
      <c r="A532" s="395"/>
      <c r="B532" s="430"/>
      <c r="C532" s="395"/>
      <c r="D532" s="429"/>
      <c r="E532" s="397"/>
      <c r="F532" s="390"/>
      <c r="G532" s="390"/>
      <c r="H532" s="390"/>
      <c r="I532" s="390"/>
      <c r="J532" s="390"/>
      <c r="K532" s="390"/>
      <c r="L532" s="390"/>
      <c r="M532" s="390"/>
      <c r="N532" s="390"/>
      <c r="O532" s="390"/>
      <c r="P532" s="390"/>
      <c r="Q532" s="390"/>
      <c r="R532" s="390"/>
      <c r="S532" s="390"/>
      <c r="T532" s="390"/>
      <c r="U532" s="390"/>
      <c r="V532" s="390"/>
      <c r="W532" s="390"/>
    </row>
    <row r="533" spans="1:23" ht="28.5" customHeight="1">
      <c r="A533" s="395"/>
      <c r="B533" s="430"/>
      <c r="C533" s="395"/>
      <c r="D533" s="429"/>
      <c r="E533" s="397"/>
      <c r="F533" s="390"/>
      <c r="G533" s="390"/>
      <c r="H533" s="390"/>
      <c r="I533" s="390"/>
      <c r="J533" s="390"/>
      <c r="K533" s="390"/>
      <c r="L533" s="390"/>
      <c r="M533" s="390"/>
      <c r="N533" s="390"/>
      <c r="O533" s="390"/>
      <c r="P533" s="390"/>
      <c r="Q533" s="390"/>
      <c r="R533" s="390"/>
      <c r="S533" s="390"/>
      <c r="T533" s="390"/>
      <c r="U533" s="390"/>
      <c r="V533" s="390"/>
      <c r="W533" s="390"/>
    </row>
    <row r="534" spans="1:23" ht="28.5" customHeight="1">
      <c r="A534" s="395"/>
      <c r="B534" s="430"/>
      <c r="C534" s="395"/>
      <c r="D534" s="429"/>
      <c r="E534" s="397"/>
      <c r="F534" s="390"/>
      <c r="G534" s="390"/>
      <c r="H534" s="390"/>
      <c r="I534" s="390"/>
      <c r="J534" s="390"/>
      <c r="K534" s="390"/>
      <c r="L534" s="390"/>
      <c r="M534" s="390"/>
      <c r="N534" s="390"/>
      <c r="O534" s="390"/>
      <c r="P534" s="390"/>
      <c r="Q534" s="390"/>
      <c r="R534" s="390"/>
      <c r="S534" s="390"/>
      <c r="T534" s="390"/>
      <c r="U534" s="390"/>
      <c r="V534" s="390"/>
      <c r="W534" s="390"/>
    </row>
    <row r="535" spans="1:23" ht="28.5" customHeight="1">
      <c r="A535" s="395"/>
      <c r="B535" s="430"/>
      <c r="C535" s="395"/>
      <c r="D535" s="429"/>
      <c r="E535" s="397"/>
      <c r="F535" s="390"/>
      <c r="G535" s="390"/>
      <c r="H535" s="390"/>
      <c r="I535" s="390"/>
      <c r="J535" s="390"/>
      <c r="K535" s="390"/>
      <c r="L535" s="390"/>
      <c r="M535" s="390"/>
      <c r="N535" s="390"/>
      <c r="O535" s="390"/>
      <c r="P535" s="390"/>
      <c r="Q535" s="390"/>
      <c r="R535" s="390"/>
      <c r="S535" s="390"/>
      <c r="T535" s="390"/>
      <c r="U535" s="390"/>
      <c r="V535" s="390"/>
      <c r="W535" s="390"/>
    </row>
    <row r="536" spans="1:23" ht="28.5" customHeight="1">
      <c r="A536" s="395"/>
      <c r="B536" s="430"/>
      <c r="C536" s="395"/>
      <c r="D536" s="429"/>
      <c r="E536" s="397"/>
      <c r="F536" s="390"/>
      <c r="G536" s="390"/>
      <c r="H536" s="390"/>
      <c r="I536" s="390"/>
      <c r="J536" s="390"/>
      <c r="K536" s="390"/>
      <c r="L536" s="390"/>
      <c r="M536" s="390"/>
      <c r="N536" s="390"/>
      <c r="O536" s="390"/>
      <c r="P536" s="390"/>
      <c r="Q536" s="390"/>
      <c r="R536" s="390"/>
      <c r="S536" s="390"/>
      <c r="T536" s="390"/>
      <c r="U536" s="390"/>
      <c r="V536" s="390"/>
      <c r="W536" s="390"/>
    </row>
    <row r="537" spans="1:23" ht="28.5" customHeight="1">
      <c r="A537" s="395"/>
      <c r="B537" s="430"/>
      <c r="C537" s="395"/>
      <c r="D537" s="429"/>
      <c r="E537" s="397"/>
      <c r="F537" s="390"/>
      <c r="G537" s="390"/>
      <c r="H537" s="390"/>
      <c r="I537" s="390"/>
      <c r="J537" s="390"/>
      <c r="K537" s="390"/>
      <c r="L537" s="390"/>
      <c r="M537" s="390"/>
      <c r="N537" s="390"/>
      <c r="O537" s="390"/>
      <c r="P537" s="390"/>
      <c r="Q537" s="390"/>
      <c r="R537" s="390"/>
      <c r="S537" s="390"/>
      <c r="T537" s="390"/>
      <c r="U537" s="390"/>
      <c r="V537" s="390"/>
      <c r="W537" s="390"/>
    </row>
    <row r="538" spans="1:23" ht="28.5" customHeight="1">
      <c r="A538" s="395"/>
      <c r="B538" s="430"/>
      <c r="C538" s="395"/>
      <c r="D538" s="429"/>
      <c r="E538" s="397"/>
      <c r="F538" s="390"/>
      <c r="G538" s="390"/>
      <c r="H538" s="390"/>
      <c r="I538" s="390"/>
      <c r="J538" s="390"/>
      <c r="K538" s="390"/>
      <c r="L538" s="390"/>
      <c r="M538" s="390"/>
      <c r="N538" s="390"/>
      <c r="O538" s="390"/>
      <c r="P538" s="390"/>
      <c r="Q538" s="390"/>
      <c r="R538" s="390"/>
      <c r="S538" s="390"/>
      <c r="T538" s="390"/>
      <c r="U538" s="390"/>
      <c r="V538" s="390"/>
      <c r="W538" s="390"/>
    </row>
    <row r="539" spans="1:23" ht="28.5" customHeight="1">
      <c r="A539" s="395"/>
      <c r="B539" s="430"/>
      <c r="C539" s="395"/>
      <c r="D539" s="429"/>
      <c r="E539" s="397"/>
      <c r="F539" s="390"/>
      <c r="G539" s="390"/>
      <c r="H539" s="390"/>
      <c r="I539" s="390"/>
      <c r="J539" s="390"/>
      <c r="K539" s="390"/>
      <c r="L539" s="390"/>
      <c r="M539" s="390"/>
      <c r="N539" s="390"/>
      <c r="O539" s="390"/>
      <c r="P539" s="390"/>
      <c r="Q539" s="390"/>
      <c r="R539" s="390"/>
      <c r="S539" s="390"/>
      <c r="T539" s="390"/>
      <c r="U539" s="390"/>
      <c r="V539" s="390"/>
      <c r="W539" s="390"/>
    </row>
    <row r="540" spans="1:23" ht="28.5" customHeight="1">
      <c r="A540" s="395"/>
      <c r="B540" s="430"/>
      <c r="C540" s="395"/>
      <c r="D540" s="429"/>
      <c r="E540" s="397"/>
      <c r="F540" s="390"/>
      <c r="G540" s="390"/>
      <c r="H540" s="390"/>
      <c r="I540" s="390"/>
      <c r="J540" s="390"/>
      <c r="K540" s="390"/>
      <c r="L540" s="390"/>
      <c r="M540" s="390"/>
      <c r="N540" s="390"/>
      <c r="O540" s="390"/>
      <c r="P540" s="390"/>
      <c r="Q540" s="390"/>
      <c r="R540" s="390"/>
      <c r="S540" s="390"/>
      <c r="T540" s="390"/>
      <c r="U540" s="390"/>
      <c r="V540" s="390"/>
      <c r="W540" s="390"/>
    </row>
    <row r="541" spans="1:23" ht="28.5" customHeight="1">
      <c r="A541" s="395"/>
      <c r="B541" s="430"/>
      <c r="C541" s="395"/>
      <c r="D541" s="429"/>
      <c r="E541" s="397"/>
      <c r="F541" s="390"/>
      <c r="G541" s="390"/>
      <c r="H541" s="390"/>
      <c r="I541" s="390"/>
      <c r="J541" s="390"/>
      <c r="K541" s="390"/>
      <c r="L541" s="390"/>
      <c r="M541" s="390"/>
      <c r="N541" s="390"/>
      <c r="O541" s="390"/>
      <c r="P541" s="390"/>
      <c r="Q541" s="390"/>
      <c r="R541" s="390"/>
      <c r="S541" s="390"/>
      <c r="T541" s="390"/>
      <c r="U541" s="390"/>
      <c r="V541" s="390"/>
      <c r="W541" s="390"/>
    </row>
    <row r="542" spans="1:23" ht="28.5" customHeight="1">
      <c r="A542" s="395"/>
      <c r="B542" s="430"/>
      <c r="C542" s="395"/>
      <c r="D542" s="429"/>
      <c r="E542" s="397"/>
      <c r="F542" s="390"/>
      <c r="G542" s="390"/>
      <c r="H542" s="390"/>
      <c r="I542" s="390"/>
      <c r="J542" s="390"/>
      <c r="K542" s="390"/>
      <c r="L542" s="390"/>
      <c r="M542" s="390"/>
      <c r="N542" s="390"/>
      <c r="O542" s="390"/>
      <c r="P542" s="390"/>
      <c r="Q542" s="390"/>
      <c r="R542" s="390"/>
      <c r="S542" s="390"/>
      <c r="T542" s="390"/>
      <c r="U542" s="390"/>
      <c r="V542" s="390"/>
      <c r="W542" s="390"/>
    </row>
    <row r="543" spans="1:23" ht="28.5" customHeight="1">
      <c r="A543" s="395"/>
      <c r="B543" s="430"/>
      <c r="C543" s="395"/>
      <c r="D543" s="429"/>
      <c r="E543" s="397"/>
      <c r="F543" s="390"/>
      <c r="G543" s="390"/>
      <c r="H543" s="390"/>
      <c r="I543" s="390"/>
      <c r="J543" s="390"/>
      <c r="K543" s="390"/>
      <c r="L543" s="390"/>
      <c r="M543" s="390"/>
      <c r="N543" s="390"/>
      <c r="O543" s="390"/>
      <c r="P543" s="390"/>
      <c r="Q543" s="390"/>
      <c r="R543" s="390"/>
      <c r="S543" s="390"/>
      <c r="T543" s="390"/>
      <c r="U543" s="390"/>
      <c r="V543" s="390"/>
      <c r="W543" s="390"/>
    </row>
    <row r="544" spans="1:23" ht="28.5" customHeight="1">
      <c r="A544" s="395"/>
      <c r="B544" s="430"/>
      <c r="C544" s="395"/>
      <c r="D544" s="429"/>
      <c r="E544" s="397"/>
      <c r="F544" s="390"/>
      <c r="G544" s="390"/>
      <c r="H544" s="390"/>
      <c r="I544" s="390"/>
      <c r="J544" s="390"/>
      <c r="K544" s="390"/>
      <c r="L544" s="390"/>
      <c r="M544" s="390"/>
      <c r="N544" s="390"/>
      <c r="O544" s="390"/>
      <c r="P544" s="390"/>
      <c r="Q544" s="390"/>
      <c r="R544" s="390"/>
      <c r="S544" s="390"/>
      <c r="T544" s="390"/>
      <c r="U544" s="390"/>
      <c r="V544" s="390"/>
      <c r="W544" s="390"/>
    </row>
    <row r="545" spans="1:23" ht="28.5" customHeight="1">
      <c r="A545" s="395"/>
      <c r="B545" s="430"/>
      <c r="C545" s="395"/>
      <c r="D545" s="429"/>
      <c r="E545" s="397"/>
      <c r="F545" s="390"/>
      <c r="G545" s="390"/>
      <c r="H545" s="390"/>
      <c r="I545" s="390"/>
      <c r="J545" s="390"/>
      <c r="K545" s="390"/>
      <c r="L545" s="390"/>
      <c r="M545" s="390"/>
      <c r="N545" s="390"/>
      <c r="O545" s="390"/>
      <c r="P545" s="390"/>
      <c r="Q545" s="390"/>
      <c r="R545" s="390"/>
      <c r="S545" s="390"/>
      <c r="T545" s="390"/>
      <c r="U545" s="390"/>
      <c r="V545" s="390"/>
      <c r="W545" s="390"/>
    </row>
    <row r="546" spans="1:23" ht="28.5" customHeight="1">
      <c r="A546" s="395"/>
      <c r="B546" s="430"/>
      <c r="C546" s="395"/>
      <c r="D546" s="429"/>
      <c r="E546" s="397"/>
      <c r="F546" s="390"/>
      <c r="G546" s="390"/>
      <c r="H546" s="390"/>
      <c r="I546" s="390"/>
      <c r="J546" s="390"/>
      <c r="K546" s="390"/>
      <c r="L546" s="390"/>
      <c r="M546" s="390"/>
      <c r="N546" s="390"/>
      <c r="O546" s="390"/>
      <c r="P546" s="390"/>
      <c r="Q546" s="390"/>
      <c r="R546" s="390"/>
      <c r="S546" s="390"/>
      <c r="T546" s="390"/>
      <c r="U546" s="390"/>
      <c r="V546" s="390"/>
      <c r="W546" s="390"/>
    </row>
    <row r="547" spans="1:23" ht="28.5" customHeight="1">
      <c r="A547" s="395"/>
      <c r="B547" s="430"/>
      <c r="C547" s="395"/>
      <c r="D547" s="429"/>
      <c r="E547" s="397"/>
      <c r="F547" s="390"/>
      <c r="G547" s="390"/>
      <c r="H547" s="390"/>
      <c r="I547" s="390"/>
      <c r="J547" s="390"/>
      <c r="K547" s="390"/>
      <c r="L547" s="390"/>
      <c r="M547" s="390"/>
      <c r="N547" s="390"/>
      <c r="O547" s="390"/>
      <c r="P547" s="390"/>
      <c r="Q547" s="390"/>
      <c r="R547" s="390"/>
      <c r="S547" s="390"/>
      <c r="T547" s="390"/>
      <c r="U547" s="390"/>
      <c r="V547" s="390"/>
      <c r="W547" s="390"/>
    </row>
    <row r="548" spans="1:23" ht="28.5" customHeight="1">
      <c r="A548" s="395"/>
      <c r="B548" s="430"/>
      <c r="C548" s="395"/>
      <c r="D548" s="429"/>
      <c r="E548" s="397"/>
      <c r="F548" s="390"/>
      <c r="G548" s="390"/>
      <c r="H548" s="390"/>
      <c r="I548" s="390"/>
      <c r="J548" s="390"/>
      <c r="K548" s="390"/>
      <c r="L548" s="390"/>
      <c r="M548" s="390"/>
      <c r="N548" s="390"/>
      <c r="O548" s="390"/>
      <c r="P548" s="390"/>
      <c r="Q548" s="390"/>
      <c r="R548" s="390"/>
      <c r="S548" s="390"/>
      <c r="T548" s="390"/>
      <c r="U548" s="390"/>
      <c r="V548" s="390"/>
      <c r="W548" s="390"/>
    </row>
    <row r="549" spans="1:23" ht="28.5" customHeight="1">
      <c r="A549" s="395"/>
      <c r="B549" s="430"/>
      <c r="C549" s="395"/>
      <c r="D549" s="429"/>
      <c r="E549" s="397"/>
      <c r="F549" s="390"/>
      <c r="G549" s="390"/>
      <c r="H549" s="390"/>
      <c r="I549" s="390"/>
      <c r="J549" s="390"/>
      <c r="K549" s="390"/>
      <c r="L549" s="390"/>
      <c r="M549" s="390"/>
      <c r="N549" s="390"/>
      <c r="O549" s="390"/>
      <c r="P549" s="390"/>
      <c r="Q549" s="390"/>
      <c r="R549" s="390"/>
      <c r="S549" s="390"/>
      <c r="T549" s="390"/>
      <c r="U549" s="390"/>
      <c r="V549" s="390"/>
      <c r="W549" s="390"/>
    </row>
    <row r="550" spans="1:23" ht="28.5" customHeight="1">
      <c r="A550" s="395"/>
      <c r="B550" s="430"/>
      <c r="C550" s="395"/>
      <c r="D550" s="429"/>
      <c r="E550" s="397"/>
      <c r="F550" s="390"/>
      <c r="G550" s="390"/>
      <c r="H550" s="390"/>
      <c r="I550" s="390"/>
      <c r="J550" s="390"/>
      <c r="K550" s="390"/>
      <c r="L550" s="390"/>
      <c r="M550" s="390"/>
      <c r="N550" s="390"/>
      <c r="O550" s="390"/>
      <c r="P550" s="390"/>
      <c r="Q550" s="390"/>
      <c r="R550" s="390"/>
      <c r="S550" s="390"/>
      <c r="T550" s="390"/>
      <c r="U550" s="390"/>
      <c r="V550" s="390"/>
      <c r="W550" s="390"/>
    </row>
    <row r="551" spans="1:23" ht="28.5" customHeight="1">
      <c r="A551" s="395"/>
      <c r="B551" s="430"/>
      <c r="C551" s="395"/>
      <c r="D551" s="429"/>
      <c r="E551" s="397"/>
      <c r="F551" s="390"/>
      <c r="G551" s="390"/>
      <c r="H551" s="390"/>
      <c r="I551" s="390"/>
      <c r="J551" s="390"/>
      <c r="K551" s="390"/>
      <c r="L551" s="390"/>
      <c r="M551" s="390"/>
      <c r="N551" s="390"/>
      <c r="O551" s="390"/>
      <c r="P551" s="390"/>
      <c r="Q551" s="390"/>
      <c r="R551" s="390"/>
      <c r="S551" s="390"/>
      <c r="T551" s="390"/>
      <c r="U551" s="390"/>
      <c r="V551" s="390"/>
      <c r="W551" s="390"/>
    </row>
    <row r="552" spans="1:23" ht="28.5" customHeight="1">
      <c r="A552" s="395"/>
      <c r="B552" s="430"/>
      <c r="C552" s="395"/>
      <c r="D552" s="429"/>
      <c r="E552" s="397"/>
      <c r="F552" s="390"/>
      <c r="G552" s="390"/>
      <c r="H552" s="390"/>
      <c r="I552" s="390"/>
      <c r="J552" s="390"/>
      <c r="K552" s="390"/>
      <c r="L552" s="390"/>
      <c r="M552" s="390"/>
      <c r="N552" s="390"/>
      <c r="O552" s="390"/>
      <c r="P552" s="390"/>
      <c r="Q552" s="390"/>
      <c r="R552" s="390"/>
      <c r="S552" s="390"/>
      <c r="T552" s="390"/>
      <c r="U552" s="390"/>
      <c r="V552" s="390"/>
      <c r="W552" s="390"/>
    </row>
    <row r="553" spans="1:23" ht="28.5" customHeight="1">
      <c r="A553" s="395"/>
      <c r="B553" s="430"/>
      <c r="C553" s="395"/>
      <c r="D553" s="429"/>
      <c r="E553" s="397"/>
      <c r="F553" s="390"/>
      <c r="G553" s="390"/>
      <c r="H553" s="390"/>
      <c r="I553" s="390"/>
      <c r="J553" s="390"/>
      <c r="K553" s="390"/>
      <c r="L553" s="390"/>
      <c r="M553" s="390"/>
      <c r="N553" s="390"/>
      <c r="O553" s="390"/>
      <c r="P553" s="390"/>
      <c r="Q553" s="390"/>
      <c r="R553" s="390"/>
      <c r="S553" s="390"/>
      <c r="T553" s="390"/>
      <c r="U553" s="390"/>
      <c r="V553" s="390"/>
      <c r="W553" s="390"/>
    </row>
    <row r="554" spans="1:23" ht="28.5" customHeight="1">
      <c r="A554" s="395"/>
      <c r="B554" s="430"/>
      <c r="C554" s="395"/>
      <c r="D554" s="429"/>
      <c r="E554" s="397"/>
      <c r="F554" s="390"/>
      <c r="G554" s="390"/>
      <c r="H554" s="390"/>
      <c r="I554" s="390"/>
      <c r="J554" s="390"/>
      <c r="K554" s="390"/>
      <c r="L554" s="390"/>
      <c r="M554" s="390"/>
      <c r="N554" s="390"/>
      <c r="O554" s="390"/>
      <c r="P554" s="390"/>
      <c r="Q554" s="390"/>
      <c r="R554" s="390"/>
      <c r="S554" s="390"/>
      <c r="T554" s="390"/>
      <c r="U554" s="390"/>
      <c r="V554" s="390"/>
      <c r="W554" s="390"/>
    </row>
    <row r="555" spans="1:23" ht="28.5" customHeight="1">
      <c r="A555" s="395"/>
      <c r="B555" s="430"/>
      <c r="C555" s="395"/>
      <c r="D555" s="429"/>
      <c r="E555" s="397"/>
      <c r="F555" s="390"/>
      <c r="G555" s="390"/>
      <c r="H555" s="390"/>
      <c r="I555" s="390"/>
      <c r="J555" s="390"/>
      <c r="K555" s="390"/>
      <c r="L555" s="390"/>
      <c r="M555" s="390"/>
      <c r="N555" s="390"/>
      <c r="O555" s="390"/>
      <c r="P555" s="390"/>
      <c r="Q555" s="390"/>
      <c r="R555" s="390"/>
      <c r="S555" s="390"/>
      <c r="T555" s="390"/>
      <c r="U555" s="390"/>
      <c r="V555" s="390"/>
      <c r="W555" s="390"/>
    </row>
    <row r="556" spans="1:23" ht="28.5" customHeight="1">
      <c r="A556" s="395"/>
      <c r="B556" s="430"/>
      <c r="C556" s="395"/>
      <c r="D556" s="429"/>
      <c r="E556" s="397"/>
      <c r="F556" s="390"/>
      <c r="G556" s="390"/>
      <c r="H556" s="390"/>
      <c r="I556" s="390"/>
      <c r="J556" s="390"/>
      <c r="K556" s="390"/>
      <c r="L556" s="390"/>
      <c r="M556" s="390"/>
      <c r="N556" s="390"/>
      <c r="O556" s="390"/>
      <c r="P556" s="390"/>
      <c r="Q556" s="390"/>
      <c r="R556" s="390"/>
      <c r="S556" s="390"/>
      <c r="T556" s="390"/>
      <c r="U556" s="390"/>
      <c r="V556" s="390"/>
      <c r="W556" s="390"/>
    </row>
    <row r="557" spans="1:23" ht="28.5" customHeight="1">
      <c r="A557" s="395"/>
      <c r="B557" s="430"/>
      <c r="C557" s="395"/>
      <c r="D557" s="429"/>
      <c r="E557" s="397"/>
      <c r="F557" s="390"/>
      <c r="G557" s="390"/>
      <c r="H557" s="390"/>
      <c r="I557" s="390"/>
      <c r="J557" s="390"/>
      <c r="K557" s="390"/>
      <c r="L557" s="390"/>
      <c r="M557" s="390"/>
      <c r="N557" s="390"/>
      <c r="O557" s="390"/>
      <c r="P557" s="390"/>
      <c r="Q557" s="390"/>
      <c r="R557" s="390"/>
      <c r="S557" s="390"/>
      <c r="T557" s="390"/>
      <c r="U557" s="390"/>
      <c r="V557" s="390"/>
      <c r="W557" s="390"/>
    </row>
    <row r="558" spans="1:23" ht="28.5" customHeight="1">
      <c r="A558" s="395"/>
      <c r="B558" s="430"/>
      <c r="C558" s="395"/>
      <c r="D558" s="429"/>
      <c r="E558" s="397"/>
      <c r="F558" s="390"/>
      <c r="G558" s="390"/>
      <c r="H558" s="390"/>
      <c r="I558" s="390"/>
      <c r="J558" s="390"/>
      <c r="K558" s="390"/>
      <c r="L558" s="390"/>
      <c r="M558" s="390"/>
      <c r="N558" s="390"/>
      <c r="O558" s="390"/>
      <c r="P558" s="390"/>
      <c r="Q558" s="390"/>
      <c r="R558" s="390"/>
      <c r="S558" s="390"/>
      <c r="T558" s="390"/>
      <c r="U558" s="390"/>
      <c r="V558" s="390"/>
      <c r="W558" s="390"/>
    </row>
    <row r="559" spans="1:23" ht="28.5" customHeight="1">
      <c r="A559" s="395"/>
      <c r="B559" s="430"/>
      <c r="C559" s="395"/>
      <c r="D559" s="429"/>
      <c r="E559" s="397"/>
      <c r="F559" s="390"/>
      <c r="G559" s="390"/>
      <c r="H559" s="390"/>
      <c r="I559" s="390"/>
      <c r="J559" s="390"/>
      <c r="K559" s="390"/>
      <c r="L559" s="390"/>
      <c r="M559" s="390"/>
      <c r="N559" s="390"/>
      <c r="O559" s="390"/>
      <c r="P559" s="390"/>
      <c r="Q559" s="390"/>
      <c r="R559" s="390"/>
      <c r="S559" s="390"/>
      <c r="T559" s="390"/>
      <c r="U559" s="390"/>
      <c r="V559" s="390"/>
      <c r="W559" s="390"/>
    </row>
    <row r="560" spans="1:23" ht="28.5" customHeight="1">
      <c r="A560" s="395"/>
      <c r="B560" s="430"/>
      <c r="C560" s="395"/>
      <c r="D560" s="429"/>
      <c r="E560" s="397"/>
      <c r="F560" s="390"/>
      <c r="G560" s="390"/>
      <c r="H560" s="390"/>
      <c r="I560" s="390"/>
      <c r="J560" s="390"/>
      <c r="K560" s="390"/>
      <c r="L560" s="390"/>
      <c r="M560" s="390"/>
      <c r="N560" s="390"/>
      <c r="O560" s="390"/>
      <c r="P560" s="390"/>
      <c r="Q560" s="390"/>
      <c r="R560" s="390"/>
      <c r="S560" s="390"/>
      <c r="T560" s="390"/>
      <c r="U560" s="390"/>
      <c r="V560" s="390"/>
      <c r="W560" s="390"/>
    </row>
    <row r="561" spans="1:23" ht="28.5" customHeight="1">
      <c r="A561" s="395"/>
      <c r="B561" s="430"/>
      <c r="C561" s="395"/>
      <c r="D561" s="429"/>
      <c r="E561" s="397"/>
      <c r="F561" s="390"/>
      <c r="G561" s="390"/>
      <c r="H561" s="390"/>
      <c r="I561" s="390"/>
      <c r="J561" s="390"/>
      <c r="K561" s="390"/>
      <c r="L561" s="390"/>
      <c r="M561" s="390"/>
      <c r="N561" s="390"/>
      <c r="O561" s="390"/>
      <c r="P561" s="390"/>
      <c r="Q561" s="390"/>
      <c r="R561" s="390"/>
      <c r="S561" s="390"/>
      <c r="T561" s="390"/>
      <c r="U561" s="390"/>
      <c r="V561" s="390"/>
      <c r="W561" s="390"/>
    </row>
    <row r="562" spans="1:23" ht="28.5" customHeight="1">
      <c r="A562" s="395"/>
      <c r="B562" s="430"/>
      <c r="C562" s="395"/>
      <c r="D562" s="429"/>
      <c r="E562" s="397"/>
      <c r="F562" s="390"/>
      <c r="G562" s="390"/>
      <c r="H562" s="390"/>
      <c r="I562" s="390"/>
      <c r="J562" s="390"/>
      <c r="K562" s="390"/>
      <c r="L562" s="390"/>
      <c r="M562" s="390"/>
      <c r="N562" s="390"/>
      <c r="O562" s="390"/>
      <c r="P562" s="390"/>
      <c r="Q562" s="390"/>
      <c r="R562" s="390"/>
      <c r="S562" s="390"/>
      <c r="T562" s="390"/>
      <c r="U562" s="390"/>
      <c r="V562" s="390"/>
      <c r="W562" s="390"/>
    </row>
    <row r="563" spans="1:23" ht="28.5" customHeight="1">
      <c r="A563" s="395"/>
      <c r="B563" s="430"/>
      <c r="C563" s="395"/>
      <c r="D563" s="429"/>
      <c r="E563" s="397"/>
      <c r="F563" s="390"/>
      <c r="G563" s="390"/>
      <c r="H563" s="390"/>
      <c r="I563" s="390"/>
      <c r="J563" s="390"/>
      <c r="K563" s="390"/>
      <c r="L563" s="390"/>
      <c r="M563" s="390"/>
      <c r="N563" s="390"/>
      <c r="O563" s="390"/>
      <c r="P563" s="390"/>
      <c r="Q563" s="390"/>
      <c r="R563" s="390"/>
      <c r="S563" s="390"/>
      <c r="T563" s="390"/>
      <c r="U563" s="390"/>
      <c r="V563" s="390"/>
      <c r="W563" s="390"/>
    </row>
    <row r="564" spans="1:23" ht="28.5" customHeight="1">
      <c r="A564" s="395"/>
      <c r="B564" s="430"/>
      <c r="C564" s="395"/>
      <c r="D564" s="429"/>
      <c r="E564" s="397"/>
      <c r="F564" s="390"/>
      <c r="G564" s="390"/>
      <c r="H564" s="390"/>
      <c r="I564" s="390"/>
      <c r="J564" s="390"/>
      <c r="K564" s="390"/>
      <c r="L564" s="390"/>
      <c r="M564" s="390"/>
      <c r="N564" s="390"/>
      <c r="O564" s="390"/>
      <c r="P564" s="390"/>
      <c r="Q564" s="390"/>
      <c r="R564" s="390"/>
      <c r="S564" s="390"/>
      <c r="T564" s="390"/>
      <c r="U564" s="390"/>
      <c r="V564" s="390"/>
      <c r="W564" s="390"/>
    </row>
    <row r="565" spans="1:23" ht="28.5" customHeight="1">
      <c r="A565" s="395"/>
      <c r="B565" s="430"/>
      <c r="C565" s="395"/>
      <c r="D565" s="429"/>
      <c r="E565" s="397"/>
      <c r="F565" s="390"/>
      <c r="G565" s="390"/>
      <c r="H565" s="390"/>
      <c r="I565" s="390"/>
      <c r="J565" s="390"/>
      <c r="K565" s="390"/>
      <c r="L565" s="390"/>
      <c r="M565" s="390"/>
      <c r="N565" s="390"/>
      <c r="O565" s="390"/>
      <c r="P565" s="390"/>
      <c r="Q565" s="390"/>
      <c r="R565" s="390"/>
      <c r="S565" s="390"/>
      <c r="T565" s="390"/>
      <c r="U565" s="390"/>
      <c r="V565" s="390"/>
      <c r="W565" s="390"/>
    </row>
    <row r="566" spans="1:23" ht="28.5" customHeight="1">
      <c r="A566" s="395"/>
      <c r="B566" s="430"/>
      <c r="C566" s="395"/>
      <c r="D566" s="429"/>
      <c r="E566" s="397"/>
      <c r="F566" s="390"/>
      <c r="G566" s="390"/>
      <c r="H566" s="390"/>
      <c r="I566" s="390"/>
      <c r="J566" s="390"/>
      <c r="K566" s="390"/>
      <c r="L566" s="390"/>
      <c r="M566" s="390"/>
      <c r="N566" s="390"/>
      <c r="O566" s="390"/>
      <c r="P566" s="390"/>
      <c r="Q566" s="390"/>
      <c r="R566" s="390"/>
      <c r="S566" s="390"/>
      <c r="T566" s="390"/>
      <c r="U566" s="390"/>
      <c r="V566" s="390"/>
      <c r="W566" s="390"/>
    </row>
    <row r="567" spans="1:23" ht="28.5" customHeight="1">
      <c r="A567" s="395"/>
      <c r="B567" s="430"/>
      <c r="C567" s="395"/>
      <c r="D567" s="429"/>
      <c r="E567" s="397"/>
      <c r="F567" s="390"/>
      <c r="G567" s="390"/>
      <c r="H567" s="390"/>
      <c r="I567" s="390"/>
      <c r="J567" s="390"/>
      <c r="K567" s="390"/>
      <c r="L567" s="390"/>
      <c r="M567" s="390"/>
      <c r="N567" s="390"/>
      <c r="O567" s="390"/>
      <c r="P567" s="390"/>
      <c r="Q567" s="390"/>
      <c r="R567" s="390"/>
      <c r="S567" s="390"/>
      <c r="T567" s="390"/>
      <c r="U567" s="390"/>
      <c r="V567" s="390"/>
      <c r="W567" s="390"/>
    </row>
    <row r="568" spans="1:23" ht="28.5" customHeight="1">
      <c r="A568" s="395"/>
      <c r="B568" s="430"/>
      <c r="C568" s="395"/>
      <c r="D568" s="429"/>
      <c r="E568" s="397"/>
      <c r="F568" s="390"/>
      <c r="G568" s="390"/>
      <c r="H568" s="390"/>
      <c r="I568" s="390"/>
      <c r="J568" s="390"/>
      <c r="K568" s="390"/>
      <c r="L568" s="390"/>
      <c r="M568" s="390"/>
      <c r="N568" s="390"/>
      <c r="O568" s="390"/>
      <c r="P568" s="390"/>
      <c r="Q568" s="390"/>
      <c r="R568" s="390"/>
      <c r="S568" s="390"/>
      <c r="T568" s="390"/>
      <c r="U568" s="390"/>
      <c r="V568" s="390"/>
      <c r="W568" s="390"/>
    </row>
    <row r="569" spans="1:23" ht="28.5" customHeight="1">
      <c r="A569" s="395"/>
      <c r="B569" s="430"/>
      <c r="C569" s="395"/>
      <c r="D569" s="429"/>
      <c r="E569" s="397"/>
      <c r="F569" s="390"/>
      <c r="G569" s="390"/>
      <c r="H569" s="390"/>
      <c r="I569" s="390"/>
      <c r="J569" s="390"/>
      <c r="K569" s="390"/>
      <c r="L569" s="390"/>
      <c r="M569" s="390"/>
      <c r="N569" s="390"/>
      <c r="O569" s="390"/>
      <c r="P569" s="390"/>
      <c r="Q569" s="390"/>
      <c r="R569" s="390"/>
      <c r="S569" s="390"/>
      <c r="T569" s="390"/>
      <c r="U569" s="390"/>
      <c r="V569" s="390"/>
      <c r="W569" s="390"/>
    </row>
    <row r="570" spans="1:23" ht="28.5" customHeight="1">
      <c r="A570" s="395"/>
      <c r="B570" s="430"/>
      <c r="C570" s="395"/>
      <c r="D570" s="429"/>
      <c r="E570" s="397"/>
      <c r="F570" s="390"/>
      <c r="G570" s="390"/>
      <c r="H570" s="390"/>
      <c r="I570" s="390"/>
      <c r="J570" s="390"/>
      <c r="K570" s="390"/>
      <c r="L570" s="390"/>
      <c r="M570" s="390"/>
      <c r="N570" s="390"/>
      <c r="O570" s="390"/>
      <c r="P570" s="390"/>
      <c r="Q570" s="390"/>
      <c r="R570" s="390"/>
      <c r="S570" s="390"/>
      <c r="T570" s="390"/>
      <c r="U570" s="390"/>
      <c r="V570" s="390"/>
      <c r="W570" s="390"/>
    </row>
    <row r="571" spans="1:23" ht="28.5" customHeight="1">
      <c r="A571" s="395"/>
      <c r="B571" s="430"/>
      <c r="C571" s="395"/>
      <c r="D571" s="429"/>
      <c r="E571" s="397"/>
      <c r="F571" s="390"/>
      <c r="G571" s="390"/>
      <c r="H571" s="390"/>
      <c r="I571" s="390"/>
      <c r="J571" s="390"/>
      <c r="K571" s="390"/>
      <c r="L571" s="390"/>
      <c r="M571" s="390"/>
      <c r="N571" s="390"/>
      <c r="O571" s="390"/>
      <c r="P571" s="390"/>
      <c r="Q571" s="390"/>
      <c r="R571" s="390"/>
      <c r="S571" s="390"/>
      <c r="T571" s="390"/>
      <c r="U571" s="390"/>
      <c r="V571" s="390"/>
      <c r="W571" s="390"/>
    </row>
    <row r="572" spans="1:23" ht="28.5" customHeight="1">
      <c r="A572" s="395"/>
      <c r="B572" s="430"/>
      <c r="C572" s="395"/>
      <c r="D572" s="429"/>
      <c r="E572" s="397"/>
      <c r="F572" s="390"/>
      <c r="G572" s="390"/>
      <c r="H572" s="390"/>
      <c r="I572" s="390"/>
      <c r="J572" s="390"/>
      <c r="K572" s="390"/>
      <c r="L572" s="390"/>
      <c r="M572" s="390"/>
      <c r="N572" s="390"/>
      <c r="O572" s="390"/>
      <c r="P572" s="390"/>
      <c r="Q572" s="390"/>
      <c r="R572" s="390"/>
      <c r="S572" s="390"/>
      <c r="T572" s="390"/>
      <c r="U572" s="390"/>
      <c r="V572" s="390"/>
      <c r="W572" s="390"/>
    </row>
    <row r="573" spans="1:23" ht="28.5" customHeight="1">
      <c r="A573" s="395"/>
      <c r="B573" s="430"/>
      <c r="C573" s="395"/>
      <c r="D573" s="429"/>
      <c r="E573" s="397"/>
      <c r="F573" s="390"/>
      <c r="G573" s="390"/>
      <c r="H573" s="390"/>
      <c r="I573" s="390"/>
      <c r="J573" s="390"/>
      <c r="K573" s="390"/>
      <c r="L573" s="390"/>
      <c r="M573" s="390"/>
      <c r="N573" s="390"/>
      <c r="O573" s="390"/>
      <c r="P573" s="390"/>
      <c r="Q573" s="390"/>
      <c r="R573" s="390"/>
      <c r="S573" s="390"/>
      <c r="T573" s="390"/>
      <c r="U573" s="390"/>
      <c r="V573" s="390"/>
      <c r="W573" s="390"/>
    </row>
    <row r="574" spans="1:23" ht="28.5" customHeight="1">
      <c r="A574" s="395"/>
      <c r="B574" s="430"/>
      <c r="C574" s="395"/>
      <c r="D574" s="429"/>
      <c r="E574" s="397"/>
      <c r="F574" s="390"/>
      <c r="G574" s="390"/>
      <c r="H574" s="390"/>
      <c r="I574" s="390"/>
      <c r="J574" s="390"/>
      <c r="K574" s="390"/>
      <c r="L574" s="390"/>
      <c r="M574" s="390"/>
      <c r="N574" s="390"/>
      <c r="O574" s="390"/>
      <c r="P574" s="390"/>
      <c r="Q574" s="390"/>
      <c r="R574" s="390"/>
      <c r="S574" s="390"/>
      <c r="T574" s="390"/>
      <c r="U574" s="390"/>
      <c r="V574" s="390"/>
      <c r="W574" s="390"/>
    </row>
    <row r="575" spans="1:23" ht="28.5" customHeight="1">
      <c r="A575" s="395"/>
      <c r="B575" s="430"/>
      <c r="C575" s="395"/>
      <c r="D575" s="429"/>
      <c r="E575" s="397"/>
      <c r="F575" s="390"/>
      <c r="G575" s="390"/>
      <c r="H575" s="390"/>
      <c r="I575" s="390"/>
      <c r="J575" s="390"/>
      <c r="K575" s="390"/>
      <c r="L575" s="390"/>
      <c r="M575" s="390"/>
      <c r="N575" s="390"/>
      <c r="O575" s="390"/>
      <c r="P575" s="390"/>
      <c r="Q575" s="390"/>
      <c r="R575" s="390"/>
      <c r="S575" s="390"/>
      <c r="T575" s="390"/>
      <c r="U575" s="390"/>
      <c r="V575" s="390"/>
      <c r="W575" s="390"/>
    </row>
    <row r="576" spans="1:23" ht="28.5" customHeight="1">
      <c r="A576" s="395"/>
      <c r="B576" s="430"/>
      <c r="C576" s="395"/>
      <c r="D576" s="429"/>
      <c r="E576" s="397"/>
      <c r="F576" s="390"/>
      <c r="G576" s="390"/>
      <c r="H576" s="390"/>
      <c r="I576" s="390"/>
      <c r="J576" s="390"/>
      <c r="K576" s="390"/>
      <c r="L576" s="390"/>
      <c r="M576" s="390"/>
      <c r="N576" s="390"/>
      <c r="O576" s="390"/>
      <c r="P576" s="390"/>
      <c r="Q576" s="390"/>
      <c r="R576" s="390"/>
      <c r="S576" s="390"/>
      <c r="T576" s="390"/>
      <c r="U576" s="390"/>
      <c r="V576" s="390"/>
      <c r="W576" s="390"/>
    </row>
    <row r="577" spans="1:23" ht="28.5" customHeight="1">
      <c r="A577" s="395"/>
      <c r="B577" s="430"/>
      <c r="C577" s="395"/>
      <c r="D577" s="429"/>
      <c r="E577" s="397"/>
      <c r="F577" s="390"/>
      <c r="G577" s="390"/>
      <c r="H577" s="390"/>
      <c r="I577" s="390"/>
      <c r="J577" s="390"/>
      <c r="K577" s="390"/>
      <c r="L577" s="390"/>
      <c r="M577" s="390"/>
      <c r="N577" s="390"/>
      <c r="O577" s="390"/>
      <c r="P577" s="390"/>
      <c r="Q577" s="390"/>
      <c r="R577" s="390"/>
      <c r="S577" s="390"/>
      <c r="T577" s="390"/>
      <c r="U577" s="390"/>
      <c r="V577" s="390"/>
      <c r="W577" s="390"/>
    </row>
    <row r="578" spans="1:23" ht="28.5" customHeight="1">
      <c r="A578" s="395"/>
      <c r="B578" s="430"/>
      <c r="C578" s="395"/>
      <c r="D578" s="429"/>
      <c r="E578" s="397"/>
      <c r="F578" s="390"/>
      <c r="G578" s="390"/>
      <c r="H578" s="390"/>
      <c r="I578" s="390"/>
      <c r="J578" s="390"/>
      <c r="K578" s="390"/>
      <c r="L578" s="390"/>
      <c r="M578" s="390"/>
      <c r="N578" s="390"/>
      <c r="O578" s="390"/>
      <c r="P578" s="390"/>
      <c r="Q578" s="390"/>
      <c r="R578" s="390"/>
      <c r="S578" s="390"/>
      <c r="T578" s="390"/>
      <c r="U578" s="390"/>
      <c r="V578" s="390"/>
      <c r="W578" s="390"/>
    </row>
    <row r="579" spans="1:23" ht="28.5" customHeight="1">
      <c r="A579" s="395"/>
      <c r="B579" s="430"/>
      <c r="C579" s="395"/>
      <c r="D579" s="429"/>
      <c r="E579" s="397"/>
      <c r="F579" s="390"/>
      <c r="G579" s="390"/>
      <c r="H579" s="390"/>
      <c r="I579" s="390"/>
      <c r="J579" s="390"/>
      <c r="K579" s="390"/>
      <c r="L579" s="390"/>
      <c r="M579" s="390"/>
      <c r="N579" s="390"/>
      <c r="O579" s="390"/>
      <c r="P579" s="390"/>
      <c r="Q579" s="390"/>
      <c r="R579" s="390"/>
      <c r="S579" s="390"/>
      <c r="T579" s="390"/>
      <c r="U579" s="390"/>
      <c r="V579" s="390"/>
      <c r="W579" s="390"/>
    </row>
    <row r="580" spans="1:23" ht="28.5" customHeight="1">
      <c r="A580" s="395"/>
      <c r="B580" s="430"/>
      <c r="C580" s="395"/>
      <c r="D580" s="429"/>
      <c r="E580" s="397"/>
      <c r="F580" s="390"/>
      <c r="G580" s="390"/>
      <c r="H580" s="390"/>
      <c r="I580" s="390"/>
      <c r="J580" s="390"/>
      <c r="K580" s="390"/>
      <c r="L580" s="390"/>
      <c r="M580" s="390"/>
      <c r="N580" s="390"/>
      <c r="O580" s="390"/>
      <c r="P580" s="390"/>
      <c r="Q580" s="390"/>
      <c r="R580" s="390"/>
      <c r="S580" s="390"/>
      <c r="T580" s="390"/>
      <c r="U580" s="390"/>
      <c r="V580" s="390"/>
      <c r="W580" s="390"/>
    </row>
    <row r="581" spans="1:23" ht="28.5" customHeight="1">
      <c r="A581" s="395"/>
      <c r="B581" s="430"/>
      <c r="C581" s="395"/>
      <c r="D581" s="429"/>
      <c r="E581" s="397"/>
      <c r="F581" s="390"/>
      <c r="G581" s="390"/>
      <c r="H581" s="390"/>
      <c r="I581" s="390"/>
      <c r="J581" s="390"/>
      <c r="K581" s="390"/>
      <c r="L581" s="390"/>
      <c r="M581" s="390"/>
      <c r="N581" s="390"/>
      <c r="O581" s="390"/>
      <c r="P581" s="390"/>
      <c r="Q581" s="390"/>
      <c r="R581" s="390"/>
      <c r="S581" s="390"/>
      <c r="T581" s="390"/>
      <c r="U581" s="390"/>
      <c r="V581" s="390"/>
      <c r="W581" s="390"/>
    </row>
    <row r="582" spans="1:23" ht="28.5" customHeight="1">
      <c r="A582" s="395"/>
      <c r="B582" s="430"/>
      <c r="C582" s="395"/>
      <c r="D582" s="429"/>
      <c r="E582" s="397"/>
      <c r="F582" s="390"/>
      <c r="G582" s="390"/>
      <c r="H582" s="390"/>
      <c r="I582" s="390"/>
      <c r="J582" s="390"/>
      <c r="K582" s="390"/>
      <c r="L582" s="390"/>
      <c r="M582" s="390"/>
      <c r="N582" s="390"/>
      <c r="O582" s="390"/>
      <c r="P582" s="390"/>
      <c r="Q582" s="390"/>
      <c r="R582" s="390"/>
      <c r="S582" s="390"/>
      <c r="T582" s="390"/>
      <c r="U582" s="390"/>
      <c r="V582" s="390"/>
      <c r="W582" s="390"/>
    </row>
    <row r="583" spans="1:23" ht="28.5" customHeight="1">
      <c r="A583" s="395"/>
      <c r="B583" s="430"/>
      <c r="C583" s="395"/>
      <c r="D583" s="429"/>
      <c r="E583" s="397"/>
      <c r="F583" s="390"/>
      <c r="G583" s="390"/>
      <c r="H583" s="390"/>
      <c r="I583" s="390"/>
      <c r="J583" s="390"/>
      <c r="K583" s="390"/>
      <c r="L583" s="390"/>
      <c r="M583" s="390"/>
      <c r="N583" s="390"/>
      <c r="O583" s="390"/>
      <c r="P583" s="390"/>
      <c r="Q583" s="390"/>
      <c r="R583" s="390"/>
      <c r="S583" s="390"/>
      <c r="T583" s="390"/>
      <c r="U583" s="390"/>
      <c r="V583" s="390"/>
      <c r="W583" s="390"/>
    </row>
    <row r="584" spans="1:23" ht="28.5" customHeight="1">
      <c r="A584" s="395"/>
      <c r="B584" s="430"/>
      <c r="C584" s="395"/>
      <c r="D584" s="429"/>
      <c r="E584" s="397"/>
      <c r="F584" s="390"/>
      <c r="G584" s="390"/>
      <c r="H584" s="390"/>
      <c r="I584" s="390"/>
      <c r="J584" s="390"/>
      <c r="K584" s="390"/>
      <c r="L584" s="390"/>
      <c r="M584" s="390"/>
      <c r="N584" s="390"/>
      <c r="O584" s="390"/>
      <c r="P584" s="390"/>
      <c r="Q584" s="390"/>
      <c r="R584" s="390"/>
      <c r="S584" s="390"/>
      <c r="T584" s="390"/>
      <c r="U584" s="390"/>
      <c r="V584" s="390"/>
      <c r="W584" s="390"/>
    </row>
    <row r="585" spans="1:23" ht="28.5" customHeight="1">
      <c r="A585" s="395"/>
      <c r="B585" s="430"/>
      <c r="C585" s="395"/>
      <c r="D585" s="429"/>
      <c r="E585" s="397"/>
      <c r="F585" s="390"/>
      <c r="G585" s="390"/>
      <c r="H585" s="390"/>
      <c r="I585" s="390"/>
      <c r="J585" s="390"/>
      <c r="K585" s="390"/>
      <c r="L585" s="390"/>
      <c r="M585" s="390"/>
      <c r="N585" s="390"/>
      <c r="O585" s="390"/>
      <c r="P585" s="390"/>
      <c r="Q585" s="390"/>
      <c r="R585" s="390"/>
      <c r="S585" s="390"/>
      <c r="T585" s="390"/>
      <c r="U585" s="390"/>
      <c r="V585" s="390"/>
      <c r="W585" s="390"/>
    </row>
    <row r="586" spans="1:23" ht="28.5" customHeight="1">
      <c r="A586" s="395"/>
      <c r="B586" s="430"/>
      <c r="C586" s="395"/>
      <c r="D586" s="429"/>
      <c r="E586" s="397"/>
      <c r="F586" s="390"/>
      <c r="G586" s="390"/>
      <c r="H586" s="390"/>
      <c r="I586" s="390"/>
      <c r="J586" s="390"/>
      <c r="K586" s="390"/>
      <c r="L586" s="390"/>
      <c r="M586" s="390"/>
      <c r="N586" s="390"/>
      <c r="O586" s="390"/>
      <c r="P586" s="390"/>
      <c r="Q586" s="390"/>
      <c r="R586" s="390"/>
      <c r="S586" s="390"/>
      <c r="T586" s="390"/>
      <c r="U586" s="390"/>
      <c r="V586" s="390"/>
      <c r="W586" s="390"/>
    </row>
    <row r="587" spans="1:23" ht="28.5" customHeight="1">
      <c r="A587" s="395"/>
      <c r="B587" s="430"/>
      <c r="C587" s="395"/>
      <c r="D587" s="429"/>
      <c r="E587" s="397"/>
      <c r="F587" s="390"/>
      <c r="G587" s="390"/>
      <c r="H587" s="390"/>
      <c r="I587" s="390"/>
      <c r="J587" s="390"/>
      <c r="K587" s="390"/>
      <c r="L587" s="390"/>
      <c r="M587" s="390"/>
      <c r="N587" s="390"/>
      <c r="O587" s="390"/>
      <c r="P587" s="390"/>
      <c r="Q587" s="390"/>
      <c r="R587" s="390"/>
      <c r="S587" s="390"/>
      <c r="T587" s="390"/>
      <c r="U587" s="390"/>
      <c r="V587" s="390"/>
      <c r="W587" s="390"/>
    </row>
    <row r="588" spans="1:23" ht="28.5" customHeight="1">
      <c r="A588" s="395"/>
      <c r="B588" s="430"/>
      <c r="C588" s="395"/>
      <c r="D588" s="429"/>
      <c r="E588" s="397"/>
      <c r="F588" s="390"/>
      <c r="G588" s="390"/>
      <c r="H588" s="390"/>
      <c r="I588" s="390"/>
      <c r="J588" s="390"/>
      <c r="K588" s="390"/>
      <c r="L588" s="390"/>
      <c r="M588" s="390"/>
      <c r="N588" s="390"/>
      <c r="O588" s="390"/>
      <c r="P588" s="390"/>
      <c r="Q588" s="390"/>
      <c r="R588" s="390"/>
      <c r="S588" s="390"/>
      <c r="T588" s="390"/>
      <c r="U588" s="390"/>
      <c r="V588" s="390"/>
      <c r="W588" s="390"/>
    </row>
    <row r="589" spans="1:23" ht="28.5" customHeight="1">
      <c r="A589" s="395"/>
      <c r="B589" s="430"/>
      <c r="C589" s="395"/>
      <c r="D589" s="429"/>
      <c r="E589" s="397"/>
      <c r="F589" s="390"/>
      <c r="G589" s="390"/>
      <c r="H589" s="390"/>
      <c r="I589" s="390"/>
      <c r="J589" s="390"/>
      <c r="K589" s="390"/>
      <c r="L589" s="390"/>
      <c r="M589" s="390"/>
      <c r="N589" s="390"/>
      <c r="O589" s="390"/>
      <c r="P589" s="390"/>
      <c r="Q589" s="390"/>
      <c r="R589" s="390"/>
      <c r="S589" s="390"/>
      <c r="T589" s="390"/>
      <c r="U589" s="390"/>
      <c r="V589" s="390"/>
      <c r="W589" s="390"/>
    </row>
    <row r="590" spans="1:23" ht="28.5" customHeight="1">
      <c r="A590" s="395"/>
      <c r="B590" s="430"/>
      <c r="C590" s="395"/>
      <c r="D590" s="429"/>
      <c r="E590" s="397"/>
      <c r="F590" s="390"/>
      <c r="G590" s="390"/>
      <c r="H590" s="390"/>
      <c r="I590" s="390"/>
      <c r="J590" s="390"/>
      <c r="K590" s="390"/>
      <c r="L590" s="390"/>
      <c r="M590" s="390"/>
      <c r="N590" s="390"/>
      <c r="O590" s="390"/>
      <c r="P590" s="390"/>
      <c r="Q590" s="390"/>
      <c r="R590" s="390"/>
      <c r="S590" s="390"/>
      <c r="T590" s="390"/>
      <c r="U590" s="390"/>
      <c r="V590" s="390"/>
      <c r="W590" s="390"/>
    </row>
    <row r="591" spans="1:23" ht="28.5" customHeight="1">
      <c r="A591" s="395"/>
      <c r="B591" s="430"/>
      <c r="C591" s="395"/>
      <c r="D591" s="429"/>
      <c r="E591" s="397"/>
      <c r="F591" s="390"/>
      <c r="G591" s="390"/>
      <c r="H591" s="390"/>
      <c r="I591" s="390"/>
      <c r="J591" s="390"/>
      <c r="K591" s="390"/>
      <c r="L591" s="390"/>
      <c r="M591" s="390"/>
      <c r="N591" s="390"/>
      <c r="O591" s="390"/>
      <c r="P591" s="390"/>
      <c r="Q591" s="390"/>
      <c r="R591" s="390"/>
      <c r="S591" s="390"/>
      <c r="T591" s="390"/>
      <c r="U591" s="390"/>
      <c r="V591" s="390"/>
      <c r="W591" s="390"/>
    </row>
    <row r="592" spans="1:23" ht="28.5" customHeight="1">
      <c r="A592" s="395"/>
      <c r="B592" s="430"/>
      <c r="C592" s="395"/>
      <c r="D592" s="429"/>
      <c r="E592" s="397"/>
      <c r="F592" s="390"/>
      <c r="G592" s="390"/>
      <c r="H592" s="390"/>
      <c r="I592" s="390"/>
      <c r="J592" s="390"/>
      <c r="K592" s="390"/>
      <c r="L592" s="390"/>
      <c r="M592" s="390"/>
      <c r="N592" s="390"/>
      <c r="O592" s="390"/>
      <c r="P592" s="390"/>
      <c r="Q592" s="390"/>
      <c r="R592" s="390"/>
      <c r="S592" s="390"/>
      <c r="T592" s="390"/>
      <c r="U592" s="390"/>
      <c r="V592" s="390"/>
      <c r="W592" s="390"/>
    </row>
    <row r="593" spans="1:23" ht="28.5" customHeight="1">
      <c r="A593" s="395"/>
      <c r="B593" s="430"/>
      <c r="C593" s="395"/>
      <c r="D593" s="429"/>
      <c r="E593" s="397"/>
      <c r="F593" s="390"/>
      <c r="G593" s="390"/>
      <c r="H593" s="390"/>
      <c r="I593" s="390"/>
      <c r="J593" s="390"/>
      <c r="K593" s="390"/>
      <c r="L593" s="390"/>
      <c r="M593" s="390"/>
      <c r="N593" s="390"/>
      <c r="O593" s="390"/>
      <c r="P593" s="390"/>
      <c r="Q593" s="390"/>
      <c r="R593" s="390"/>
      <c r="S593" s="390"/>
      <c r="T593" s="390"/>
      <c r="U593" s="390"/>
      <c r="V593" s="390"/>
      <c r="W593" s="390"/>
    </row>
    <row r="594" spans="1:23" ht="28.5" customHeight="1">
      <c r="A594" s="395"/>
      <c r="B594" s="430"/>
      <c r="C594" s="395"/>
      <c r="D594" s="429"/>
      <c r="E594" s="397"/>
      <c r="F594" s="390"/>
      <c r="G594" s="390"/>
      <c r="H594" s="390"/>
      <c r="I594" s="390"/>
      <c r="J594" s="390"/>
      <c r="K594" s="390"/>
      <c r="L594" s="390"/>
      <c r="M594" s="390"/>
      <c r="N594" s="390"/>
      <c r="O594" s="390"/>
      <c r="P594" s="390"/>
      <c r="Q594" s="390"/>
      <c r="R594" s="390"/>
      <c r="S594" s="390"/>
      <c r="T594" s="390"/>
      <c r="U594" s="390"/>
      <c r="V594" s="390"/>
      <c r="W594" s="390"/>
    </row>
    <row r="595" spans="1:23" ht="28.5" customHeight="1">
      <c r="A595" s="395"/>
      <c r="B595" s="430"/>
      <c r="C595" s="395"/>
      <c r="D595" s="429"/>
      <c r="E595" s="397"/>
      <c r="F595" s="390"/>
      <c r="G595" s="390"/>
      <c r="H595" s="390"/>
      <c r="I595" s="390"/>
      <c r="J595" s="390"/>
      <c r="K595" s="390"/>
      <c r="L595" s="390"/>
      <c r="M595" s="390"/>
      <c r="N595" s="390"/>
      <c r="O595" s="390"/>
      <c r="P595" s="390"/>
      <c r="Q595" s="390"/>
      <c r="R595" s="390"/>
      <c r="S595" s="390"/>
      <c r="T595" s="390"/>
      <c r="U595" s="390"/>
      <c r="V595" s="390"/>
      <c r="W595" s="390"/>
    </row>
    <row r="596" spans="1:23" ht="28.5" customHeight="1">
      <c r="A596" s="395"/>
      <c r="B596" s="430"/>
      <c r="C596" s="395"/>
      <c r="D596" s="429"/>
      <c r="E596" s="397"/>
      <c r="F596" s="390"/>
      <c r="G596" s="390"/>
      <c r="H596" s="390"/>
      <c r="I596" s="390"/>
      <c r="J596" s="390"/>
      <c r="K596" s="390"/>
      <c r="L596" s="390"/>
      <c r="M596" s="390"/>
      <c r="N596" s="390"/>
      <c r="O596" s="390"/>
      <c r="P596" s="390"/>
      <c r="Q596" s="390"/>
      <c r="R596" s="390"/>
      <c r="S596" s="390"/>
      <c r="T596" s="390"/>
      <c r="U596" s="390"/>
      <c r="V596" s="390"/>
      <c r="W596" s="390"/>
    </row>
    <row r="597" spans="1:23" ht="28.5" customHeight="1">
      <c r="A597" s="395"/>
      <c r="B597" s="430"/>
      <c r="C597" s="395"/>
      <c r="D597" s="429"/>
      <c r="E597" s="397"/>
      <c r="F597" s="390"/>
      <c r="G597" s="390"/>
      <c r="H597" s="390"/>
      <c r="I597" s="390"/>
      <c r="J597" s="390"/>
      <c r="K597" s="390"/>
      <c r="L597" s="390"/>
      <c r="M597" s="390"/>
      <c r="N597" s="390"/>
      <c r="O597" s="390"/>
      <c r="P597" s="390"/>
      <c r="Q597" s="390"/>
      <c r="R597" s="390"/>
      <c r="S597" s="390"/>
      <c r="T597" s="390"/>
      <c r="U597" s="390"/>
      <c r="V597" s="390"/>
      <c r="W597" s="390"/>
    </row>
    <row r="598" spans="1:23" ht="28.5" customHeight="1">
      <c r="A598" s="395"/>
      <c r="B598" s="430"/>
      <c r="C598" s="395"/>
      <c r="D598" s="429"/>
      <c r="E598" s="397"/>
      <c r="F598" s="390"/>
      <c r="G598" s="390"/>
      <c r="H598" s="390"/>
      <c r="I598" s="390"/>
      <c r="J598" s="390"/>
      <c r="K598" s="390"/>
      <c r="L598" s="390"/>
      <c r="M598" s="390"/>
      <c r="N598" s="390"/>
      <c r="O598" s="390"/>
      <c r="P598" s="390"/>
      <c r="Q598" s="390"/>
      <c r="R598" s="390"/>
      <c r="S598" s="390"/>
      <c r="T598" s="390"/>
      <c r="U598" s="390"/>
      <c r="V598" s="390"/>
      <c r="W598" s="390"/>
    </row>
    <row r="599" spans="1:23" ht="28.5" customHeight="1">
      <c r="A599" s="395"/>
      <c r="B599" s="430"/>
      <c r="C599" s="395"/>
      <c r="D599" s="429"/>
      <c r="E599" s="397"/>
      <c r="F599" s="390"/>
      <c r="G599" s="390"/>
      <c r="H599" s="390"/>
      <c r="I599" s="390"/>
      <c r="J599" s="390"/>
      <c r="K599" s="390"/>
      <c r="L599" s="390"/>
      <c r="M599" s="390"/>
      <c r="N599" s="390"/>
      <c r="O599" s="390"/>
      <c r="P599" s="390"/>
      <c r="Q599" s="390"/>
      <c r="R599" s="390"/>
      <c r="S599" s="390"/>
      <c r="T599" s="390"/>
      <c r="U599" s="390"/>
      <c r="V599" s="390"/>
      <c r="W599" s="390"/>
    </row>
    <row r="600" spans="1:23" ht="28.5" customHeight="1">
      <c r="A600" s="395"/>
      <c r="B600" s="430"/>
      <c r="C600" s="395"/>
      <c r="D600" s="429"/>
      <c r="E600" s="397"/>
      <c r="F600" s="390"/>
      <c r="G600" s="390"/>
      <c r="H600" s="390"/>
      <c r="I600" s="390"/>
      <c r="J600" s="390"/>
      <c r="K600" s="390"/>
      <c r="L600" s="390"/>
      <c r="M600" s="390"/>
      <c r="N600" s="390"/>
      <c r="O600" s="390"/>
      <c r="P600" s="390"/>
      <c r="Q600" s="390"/>
      <c r="R600" s="390"/>
      <c r="S600" s="390"/>
      <c r="T600" s="390"/>
      <c r="U600" s="390"/>
      <c r="V600" s="390"/>
      <c r="W600" s="390"/>
    </row>
    <row r="601" spans="1:23" ht="28.5" customHeight="1">
      <c r="A601" s="395"/>
      <c r="B601" s="430"/>
      <c r="C601" s="395"/>
      <c r="D601" s="429"/>
      <c r="E601" s="397"/>
      <c r="F601" s="390"/>
      <c r="G601" s="390"/>
      <c r="H601" s="390"/>
      <c r="I601" s="390"/>
      <c r="J601" s="390"/>
      <c r="K601" s="390"/>
      <c r="L601" s="390"/>
      <c r="M601" s="390"/>
      <c r="N601" s="390"/>
      <c r="O601" s="390"/>
      <c r="P601" s="390"/>
      <c r="Q601" s="390"/>
      <c r="R601" s="390"/>
      <c r="S601" s="390"/>
      <c r="T601" s="390"/>
      <c r="U601" s="390"/>
      <c r="V601" s="390"/>
      <c r="W601" s="390"/>
    </row>
    <row r="602" spans="1:23" ht="28.5" customHeight="1">
      <c r="A602" s="395"/>
      <c r="B602" s="430"/>
      <c r="C602" s="395"/>
      <c r="D602" s="429"/>
      <c r="E602" s="397"/>
      <c r="F602" s="390"/>
      <c r="G602" s="390"/>
      <c r="H602" s="390"/>
      <c r="I602" s="390"/>
      <c r="J602" s="390"/>
      <c r="K602" s="390"/>
      <c r="L602" s="390"/>
      <c r="M602" s="390"/>
      <c r="N602" s="390"/>
      <c r="O602" s="390"/>
      <c r="P602" s="390"/>
      <c r="Q602" s="390"/>
      <c r="R602" s="390"/>
      <c r="S602" s="390"/>
      <c r="T602" s="390"/>
      <c r="U602" s="390"/>
      <c r="V602" s="390"/>
      <c r="W602" s="390"/>
    </row>
    <row r="603" spans="1:23" ht="28.5" customHeight="1">
      <c r="A603" s="395"/>
      <c r="B603" s="430"/>
      <c r="C603" s="395"/>
      <c r="D603" s="429"/>
      <c r="E603" s="397"/>
      <c r="F603" s="390"/>
      <c r="G603" s="390"/>
      <c r="H603" s="390"/>
      <c r="I603" s="390"/>
      <c r="J603" s="390"/>
      <c r="K603" s="390"/>
      <c r="L603" s="390"/>
      <c r="M603" s="390"/>
      <c r="N603" s="390"/>
      <c r="O603" s="390"/>
      <c r="P603" s="390"/>
      <c r="Q603" s="390"/>
      <c r="R603" s="390"/>
      <c r="S603" s="390"/>
      <c r="T603" s="390"/>
      <c r="U603" s="390"/>
      <c r="V603" s="390"/>
      <c r="W603" s="390"/>
    </row>
    <row r="604" spans="1:23" ht="28.5" customHeight="1">
      <c r="A604" s="395"/>
      <c r="B604" s="430"/>
      <c r="C604" s="395"/>
      <c r="D604" s="429"/>
      <c r="E604" s="397"/>
      <c r="F604" s="390"/>
      <c r="G604" s="390"/>
      <c r="H604" s="390"/>
      <c r="I604" s="390"/>
      <c r="J604" s="390"/>
      <c r="K604" s="390"/>
      <c r="L604" s="390"/>
      <c r="M604" s="390"/>
      <c r="N604" s="390"/>
      <c r="O604" s="390"/>
      <c r="P604" s="390"/>
      <c r="Q604" s="390"/>
      <c r="R604" s="390"/>
      <c r="S604" s="390"/>
      <c r="T604" s="390"/>
      <c r="U604" s="390"/>
      <c r="V604" s="390"/>
      <c r="W604" s="390"/>
    </row>
    <row r="605" spans="1:23" ht="28.5" customHeight="1">
      <c r="A605" s="395"/>
      <c r="B605" s="430"/>
      <c r="C605" s="395"/>
      <c r="D605" s="429"/>
      <c r="E605" s="397"/>
      <c r="F605" s="390"/>
      <c r="G605" s="390"/>
      <c r="H605" s="390"/>
      <c r="I605" s="390"/>
      <c r="J605" s="390"/>
      <c r="K605" s="390"/>
      <c r="L605" s="390"/>
      <c r="M605" s="390"/>
      <c r="N605" s="390"/>
      <c r="O605" s="390"/>
      <c r="P605" s="390"/>
      <c r="Q605" s="390"/>
      <c r="R605" s="390"/>
      <c r="S605" s="390"/>
      <c r="T605" s="390"/>
      <c r="U605" s="390"/>
      <c r="V605" s="390"/>
      <c r="W605" s="390"/>
    </row>
    <row r="606" spans="1:23" ht="28.5" customHeight="1">
      <c r="A606" s="395"/>
      <c r="B606" s="430"/>
      <c r="C606" s="395"/>
      <c r="D606" s="429"/>
      <c r="E606" s="397"/>
      <c r="F606" s="390"/>
      <c r="G606" s="390"/>
      <c r="H606" s="390"/>
      <c r="I606" s="390"/>
      <c r="J606" s="390"/>
      <c r="K606" s="390"/>
      <c r="L606" s="390"/>
      <c r="M606" s="390"/>
      <c r="N606" s="390"/>
      <c r="O606" s="390"/>
      <c r="P606" s="390"/>
      <c r="Q606" s="390"/>
      <c r="R606" s="390"/>
      <c r="S606" s="390"/>
      <c r="T606" s="390"/>
      <c r="U606" s="390"/>
      <c r="V606" s="390"/>
      <c r="W606" s="390"/>
    </row>
    <row r="607" spans="1:23" ht="28.5" customHeight="1">
      <c r="A607" s="395"/>
      <c r="B607" s="430"/>
      <c r="C607" s="395"/>
      <c r="D607" s="429"/>
      <c r="E607" s="397"/>
      <c r="F607" s="390"/>
      <c r="G607" s="390"/>
      <c r="H607" s="390"/>
      <c r="I607" s="390"/>
      <c r="J607" s="390"/>
      <c r="K607" s="390"/>
      <c r="L607" s="390"/>
      <c r="M607" s="390"/>
      <c r="N607" s="390"/>
      <c r="O607" s="390"/>
      <c r="P607" s="390"/>
      <c r="Q607" s="390"/>
      <c r="R607" s="390"/>
      <c r="S607" s="390"/>
      <c r="T607" s="390"/>
      <c r="U607" s="390"/>
      <c r="V607" s="390"/>
      <c r="W607" s="390"/>
    </row>
    <row r="608" spans="1:23" ht="28.5" customHeight="1">
      <c r="A608" s="395"/>
      <c r="B608" s="430"/>
      <c r="C608" s="395"/>
      <c r="D608" s="429"/>
      <c r="E608" s="397"/>
      <c r="F608" s="390"/>
      <c r="G608" s="390"/>
      <c r="H608" s="390"/>
      <c r="I608" s="390"/>
      <c r="J608" s="390"/>
      <c r="K608" s="390"/>
      <c r="L608" s="390"/>
      <c r="M608" s="390"/>
      <c r="N608" s="390"/>
      <c r="O608" s="390"/>
      <c r="P608" s="390"/>
      <c r="Q608" s="390"/>
      <c r="R608" s="390"/>
      <c r="S608" s="390"/>
      <c r="T608" s="390"/>
      <c r="U608" s="390"/>
      <c r="V608" s="390"/>
      <c r="W608" s="390"/>
    </row>
    <row r="609" spans="1:23" ht="28.5" customHeight="1">
      <c r="A609" s="395"/>
      <c r="B609" s="430"/>
      <c r="C609" s="395"/>
      <c r="D609" s="429"/>
      <c r="E609" s="397"/>
      <c r="F609" s="390"/>
      <c r="G609" s="390"/>
      <c r="H609" s="390"/>
      <c r="I609" s="390"/>
      <c r="J609" s="390"/>
      <c r="K609" s="390"/>
      <c r="L609" s="390"/>
      <c r="M609" s="390"/>
      <c r="N609" s="390"/>
      <c r="O609" s="390"/>
      <c r="P609" s="390"/>
      <c r="Q609" s="390"/>
      <c r="R609" s="390"/>
      <c r="S609" s="390"/>
      <c r="T609" s="390"/>
      <c r="U609" s="390"/>
      <c r="V609" s="390"/>
      <c r="W609" s="390"/>
    </row>
    <row r="610" spans="1:23" ht="28.5" customHeight="1">
      <c r="A610" s="395"/>
      <c r="B610" s="430"/>
      <c r="C610" s="395"/>
      <c r="D610" s="429"/>
      <c r="E610" s="397"/>
      <c r="F610" s="390"/>
      <c r="G610" s="390"/>
      <c r="H610" s="390"/>
      <c r="I610" s="390"/>
      <c r="J610" s="390"/>
      <c r="K610" s="390"/>
      <c r="L610" s="390"/>
      <c r="M610" s="390"/>
      <c r="N610" s="390"/>
      <c r="O610" s="390"/>
      <c r="P610" s="390"/>
      <c r="Q610" s="390"/>
      <c r="R610" s="390"/>
      <c r="S610" s="390"/>
      <c r="T610" s="390"/>
      <c r="U610" s="390"/>
      <c r="V610" s="390"/>
      <c r="W610" s="390"/>
    </row>
    <row r="611" spans="1:23" ht="28.5" customHeight="1">
      <c r="A611" s="395"/>
      <c r="B611" s="430"/>
      <c r="C611" s="395"/>
      <c r="D611" s="429"/>
      <c r="E611" s="397"/>
      <c r="F611" s="390"/>
      <c r="G611" s="390"/>
      <c r="H611" s="390"/>
      <c r="I611" s="390"/>
      <c r="J611" s="390"/>
      <c r="K611" s="390"/>
      <c r="L611" s="390"/>
      <c r="M611" s="390"/>
      <c r="N611" s="390"/>
      <c r="O611" s="390"/>
      <c r="P611" s="390"/>
      <c r="Q611" s="390"/>
      <c r="R611" s="390"/>
      <c r="S611" s="390"/>
      <c r="T611" s="390"/>
      <c r="U611" s="390"/>
      <c r="V611" s="390"/>
      <c r="W611" s="390"/>
    </row>
    <row r="612" spans="1:23" ht="28.5" customHeight="1">
      <c r="A612" s="395"/>
      <c r="B612" s="430"/>
      <c r="C612" s="395"/>
      <c r="D612" s="429"/>
      <c r="E612" s="397"/>
      <c r="F612" s="390"/>
      <c r="G612" s="390"/>
      <c r="H612" s="390"/>
      <c r="I612" s="390"/>
      <c r="J612" s="390"/>
      <c r="K612" s="390"/>
      <c r="L612" s="390"/>
      <c r="M612" s="390"/>
      <c r="N612" s="390"/>
      <c r="O612" s="390"/>
      <c r="P612" s="390"/>
      <c r="Q612" s="390"/>
      <c r="R612" s="390"/>
      <c r="S612" s="390"/>
      <c r="T612" s="390"/>
      <c r="U612" s="390"/>
      <c r="V612" s="390"/>
      <c r="W612" s="390"/>
    </row>
    <row r="613" spans="1:23" ht="28.5" customHeight="1">
      <c r="A613" s="395"/>
      <c r="B613" s="430"/>
      <c r="C613" s="395"/>
      <c r="D613" s="429"/>
      <c r="E613" s="397"/>
      <c r="F613" s="390"/>
      <c r="G613" s="390"/>
      <c r="H613" s="390"/>
      <c r="I613" s="390"/>
      <c r="J613" s="390"/>
      <c r="K613" s="390"/>
      <c r="L613" s="390"/>
      <c r="M613" s="390"/>
      <c r="N613" s="390"/>
      <c r="O613" s="390"/>
      <c r="P613" s="390"/>
      <c r="Q613" s="390"/>
      <c r="R613" s="390"/>
      <c r="S613" s="390"/>
      <c r="T613" s="390"/>
      <c r="U613" s="390"/>
      <c r="V613" s="390"/>
      <c r="W613" s="390"/>
    </row>
    <row r="614" spans="1:23" ht="28.5" customHeight="1">
      <c r="A614" s="395"/>
      <c r="B614" s="430"/>
      <c r="C614" s="395"/>
      <c r="D614" s="429"/>
      <c r="E614" s="397"/>
      <c r="F614" s="390"/>
      <c r="G614" s="390"/>
      <c r="H614" s="390"/>
      <c r="I614" s="390"/>
      <c r="J614" s="390"/>
      <c r="K614" s="390"/>
      <c r="L614" s="390"/>
      <c r="M614" s="390"/>
      <c r="N614" s="390"/>
      <c r="O614" s="390"/>
      <c r="P614" s="390"/>
      <c r="Q614" s="390"/>
      <c r="R614" s="390"/>
      <c r="S614" s="390"/>
      <c r="T614" s="390"/>
      <c r="U614" s="390"/>
      <c r="V614" s="390"/>
      <c r="W614" s="390"/>
    </row>
    <row r="615" spans="1:23" ht="28.5" customHeight="1">
      <c r="A615" s="395"/>
      <c r="B615" s="430"/>
      <c r="C615" s="395"/>
      <c r="D615" s="429"/>
      <c r="E615" s="397"/>
      <c r="F615" s="390"/>
      <c r="G615" s="390"/>
      <c r="H615" s="390"/>
      <c r="I615" s="390"/>
      <c r="J615" s="390"/>
      <c r="K615" s="390"/>
      <c r="L615" s="390"/>
      <c r="M615" s="390"/>
      <c r="N615" s="390"/>
      <c r="O615" s="390"/>
      <c r="P615" s="390"/>
      <c r="Q615" s="390"/>
      <c r="R615" s="390"/>
      <c r="S615" s="390"/>
      <c r="T615" s="390"/>
      <c r="U615" s="390"/>
      <c r="V615" s="390"/>
      <c r="W615" s="390"/>
    </row>
    <row r="616" spans="1:23" ht="28.5" customHeight="1">
      <c r="A616" s="395"/>
      <c r="B616" s="430"/>
      <c r="C616" s="395"/>
      <c r="D616" s="429"/>
      <c r="E616" s="397"/>
      <c r="F616" s="390"/>
      <c r="G616" s="390"/>
      <c r="H616" s="390"/>
      <c r="I616" s="390"/>
      <c r="J616" s="390"/>
      <c r="K616" s="390"/>
      <c r="L616" s="390"/>
      <c r="M616" s="390"/>
      <c r="N616" s="390"/>
      <c r="O616" s="390"/>
      <c r="P616" s="390"/>
      <c r="Q616" s="390"/>
      <c r="R616" s="390"/>
      <c r="S616" s="390"/>
      <c r="T616" s="390"/>
      <c r="U616" s="390"/>
      <c r="V616" s="390"/>
      <c r="W616" s="390"/>
    </row>
    <row r="617" spans="1:23" ht="28.5" customHeight="1">
      <c r="A617" s="395"/>
      <c r="B617" s="430"/>
      <c r="C617" s="395"/>
      <c r="D617" s="429"/>
      <c r="E617" s="397"/>
      <c r="F617" s="390"/>
      <c r="G617" s="390"/>
      <c r="H617" s="390"/>
      <c r="I617" s="390"/>
      <c r="J617" s="390"/>
      <c r="K617" s="390"/>
      <c r="L617" s="390"/>
      <c r="M617" s="390"/>
      <c r="N617" s="390"/>
      <c r="O617" s="390"/>
      <c r="P617" s="390"/>
      <c r="Q617" s="390"/>
      <c r="R617" s="390"/>
      <c r="S617" s="390"/>
      <c r="T617" s="390"/>
      <c r="U617" s="390"/>
      <c r="V617" s="390"/>
      <c r="W617" s="390"/>
    </row>
    <row r="618" spans="1:23" ht="28.5" customHeight="1">
      <c r="A618" s="395"/>
      <c r="B618" s="430"/>
      <c r="C618" s="395"/>
      <c r="D618" s="429"/>
      <c r="E618" s="397"/>
      <c r="F618" s="390"/>
      <c r="G618" s="390"/>
      <c r="H618" s="390"/>
      <c r="I618" s="390"/>
      <c r="J618" s="390"/>
      <c r="K618" s="390"/>
      <c r="L618" s="390"/>
      <c r="M618" s="390"/>
      <c r="N618" s="390"/>
      <c r="O618" s="390"/>
      <c r="P618" s="390"/>
      <c r="Q618" s="390"/>
      <c r="R618" s="390"/>
      <c r="S618" s="390"/>
      <c r="T618" s="390"/>
      <c r="U618" s="390"/>
      <c r="V618" s="390"/>
      <c r="W618" s="390"/>
    </row>
    <row r="619" spans="1:23" ht="28.5" customHeight="1">
      <c r="A619" s="395"/>
      <c r="B619" s="430"/>
      <c r="C619" s="395"/>
      <c r="D619" s="429"/>
      <c r="E619" s="397"/>
      <c r="F619" s="390"/>
      <c r="G619" s="390"/>
      <c r="H619" s="390"/>
      <c r="I619" s="390"/>
      <c r="J619" s="390"/>
      <c r="K619" s="390"/>
      <c r="L619" s="390"/>
      <c r="M619" s="390"/>
      <c r="N619" s="390"/>
      <c r="O619" s="390"/>
      <c r="P619" s="390"/>
      <c r="Q619" s="390"/>
      <c r="R619" s="390"/>
      <c r="S619" s="390"/>
      <c r="T619" s="390"/>
      <c r="U619" s="390"/>
      <c r="V619" s="390"/>
      <c r="W619" s="390"/>
    </row>
    <row r="620" spans="1:23" ht="28.5" customHeight="1">
      <c r="A620" s="395"/>
      <c r="B620" s="430"/>
      <c r="C620" s="395"/>
      <c r="D620" s="429"/>
      <c r="E620" s="397"/>
      <c r="F620" s="390"/>
      <c r="G620" s="390"/>
      <c r="H620" s="390"/>
      <c r="I620" s="390"/>
      <c r="J620" s="390"/>
      <c r="K620" s="390"/>
      <c r="L620" s="390"/>
      <c r="M620" s="390"/>
      <c r="N620" s="390"/>
      <c r="O620" s="390"/>
      <c r="P620" s="390"/>
      <c r="Q620" s="390"/>
      <c r="R620" s="390"/>
      <c r="S620" s="390"/>
      <c r="T620" s="390"/>
      <c r="U620" s="390"/>
      <c r="V620" s="390"/>
      <c r="W620" s="390"/>
    </row>
    <row r="621" spans="1:23" ht="28.5" customHeight="1">
      <c r="A621" s="395"/>
      <c r="B621" s="430"/>
      <c r="C621" s="395"/>
      <c r="D621" s="429"/>
      <c r="E621" s="397"/>
      <c r="F621" s="390"/>
      <c r="G621" s="390"/>
      <c r="H621" s="390"/>
      <c r="I621" s="390"/>
      <c r="J621" s="390"/>
      <c r="K621" s="390"/>
      <c r="L621" s="390"/>
      <c r="M621" s="390"/>
      <c r="N621" s="390"/>
      <c r="O621" s="390"/>
      <c r="P621" s="390"/>
      <c r="Q621" s="390"/>
      <c r="R621" s="390"/>
      <c r="S621" s="390"/>
      <c r="T621" s="390"/>
      <c r="U621" s="390"/>
      <c r="V621" s="390"/>
      <c r="W621" s="390"/>
    </row>
    <row r="622" spans="1:23" ht="28.5" customHeight="1">
      <c r="A622" s="395"/>
      <c r="B622" s="430"/>
      <c r="C622" s="395"/>
      <c r="D622" s="429"/>
      <c r="E622" s="397"/>
      <c r="F622" s="390"/>
      <c r="G622" s="390"/>
      <c r="H622" s="390"/>
      <c r="I622" s="390"/>
      <c r="J622" s="390"/>
      <c r="K622" s="390"/>
      <c r="L622" s="390"/>
      <c r="M622" s="390"/>
      <c r="N622" s="390"/>
      <c r="O622" s="390"/>
      <c r="P622" s="390"/>
      <c r="Q622" s="390"/>
      <c r="R622" s="390"/>
      <c r="S622" s="390"/>
      <c r="T622" s="390"/>
      <c r="U622" s="390"/>
      <c r="V622" s="390"/>
      <c r="W622" s="390"/>
    </row>
    <row r="623" spans="1:23" ht="28.5" customHeight="1">
      <c r="A623" s="395"/>
      <c r="B623" s="430"/>
      <c r="C623" s="395"/>
      <c r="D623" s="429"/>
      <c r="E623" s="397"/>
      <c r="F623" s="390"/>
      <c r="G623" s="390"/>
      <c r="H623" s="390"/>
      <c r="I623" s="390"/>
      <c r="J623" s="390"/>
      <c r="K623" s="390"/>
      <c r="L623" s="390"/>
      <c r="M623" s="390"/>
      <c r="N623" s="390"/>
      <c r="O623" s="390"/>
      <c r="P623" s="390"/>
      <c r="Q623" s="390"/>
      <c r="R623" s="390"/>
      <c r="S623" s="390"/>
      <c r="T623" s="390"/>
      <c r="U623" s="390"/>
      <c r="V623" s="390"/>
      <c r="W623" s="390"/>
    </row>
    <row r="624" spans="1:23" ht="28.5" customHeight="1">
      <c r="A624" s="395"/>
      <c r="B624" s="430"/>
      <c r="C624" s="395"/>
      <c r="D624" s="429"/>
      <c r="E624" s="397"/>
      <c r="F624" s="390"/>
      <c r="G624" s="390"/>
      <c r="H624" s="390"/>
      <c r="I624" s="390"/>
      <c r="J624" s="390"/>
      <c r="K624" s="390"/>
      <c r="L624" s="390"/>
      <c r="M624" s="390"/>
      <c r="N624" s="390"/>
      <c r="O624" s="390"/>
      <c r="P624" s="390"/>
      <c r="Q624" s="390"/>
      <c r="R624" s="390"/>
      <c r="S624" s="390"/>
      <c r="T624" s="390"/>
      <c r="U624" s="390"/>
      <c r="V624" s="390"/>
      <c r="W624" s="390"/>
    </row>
    <row r="625" spans="1:23" ht="28.5" customHeight="1">
      <c r="A625" s="395"/>
      <c r="B625" s="430"/>
      <c r="C625" s="395"/>
      <c r="D625" s="429"/>
      <c r="E625" s="397"/>
      <c r="F625" s="390"/>
      <c r="G625" s="390"/>
      <c r="H625" s="390"/>
      <c r="I625" s="390"/>
      <c r="J625" s="390"/>
      <c r="K625" s="390"/>
      <c r="L625" s="390"/>
      <c r="M625" s="390"/>
      <c r="N625" s="390"/>
      <c r="O625" s="390"/>
      <c r="P625" s="390"/>
      <c r="Q625" s="390"/>
      <c r="R625" s="390"/>
      <c r="S625" s="390"/>
      <c r="T625" s="390"/>
      <c r="U625" s="390"/>
      <c r="V625" s="390"/>
      <c r="W625" s="390"/>
    </row>
    <row r="626" spans="1:23" ht="28.5" customHeight="1">
      <c r="A626" s="395"/>
      <c r="B626" s="430"/>
      <c r="C626" s="395"/>
      <c r="D626" s="429"/>
      <c r="E626" s="397"/>
      <c r="F626" s="390"/>
      <c r="G626" s="390"/>
      <c r="H626" s="390"/>
      <c r="I626" s="390"/>
      <c r="J626" s="390"/>
      <c r="K626" s="390"/>
      <c r="L626" s="390"/>
      <c r="M626" s="390"/>
      <c r="N626" s="390"/>
      <c r="O626" s="390"/>
      <c r="P626" s="390"/>
      <c r="Q626" s="390"/>
      <c r="R626" s="390"/>
      <c r="S626" s="390"/>
      <c r="T626" s="390"/>
      <c r="U626" s="390"/>
      <c r="V626" s="390"/>
      <c r="W626" s="390"/>
    </row>
    <row r="627" spans="1:23" ht="28.5" customHeight="1">
      <c r="A627" s="395"/>
      <c r="B627" s="430"/>
      <c r="C627" s="395"/>
      <c r="D627" s="429"/>
      <c r="E627" s="397"/>
      <c r="F627" s="390"/>
      <c r="G627" s="390"/>
      <c r="H627" s="390"/>
      <c r="I627" s="390"/>
      <c r="J627" s="390"/>
      <c r="K627" s="390"/>
      <c r="L627" s="390"/>
      <c r="M627" s="390"/>
      <c r="N627" s="390"/>
      <c r="O627" s="390"/>
      <c r="P627" s="390"/>
      <c r="Q627" s="390"/>
      <c r="R627" s="390"/>
      <c r="S627" s="390"/>
      <c r="T627" s="390"/>
      <c r="U627" s="390"/>
      <c r="V627" s="390"/>
      <c r="W627" s="390"/>
    </row>
    <row r="628" spans="1:23" ht="28.5" customHeight="1">
      <c r="A628" s="395"/>
      <c r="B628" s="430"/>
      <c r="C628" s="395"/>
      <c r="D628" s="429"/>
      <c r="E628" s="397"/>
      <c r="F628" s="390"/>
      <c r="G628" s="390"/>
      <c r="H628" s="390"/>
      <c r="I628" s="390"/>
      <c r="J628" s="390"/>
      <c r="K628" s="390"/>
      <c r="L628" s="390"/>
      <c r="M628" s="390"/>
      <c r="N628" s="390"/>
      <c r="O628" s="390"/>
      <c r="P628" s="390"/>
      <c r="Q628" s="390"/>
      <c r="R628" s="390"/>
      <c r="S628" s="390"/>
      <c r="T628" s="390"/>
      <c r="U628" s="390"/>
      <c r="V628" s="390"/>
      <c r="W628" s="390"/>
    </row>
    <row r="629" spans="1:23" ht="28.5" customHeight="1">
      <c r="A629" s="395"/>
      <c r="B629" s="430"/>
      <c r="C629" s="395"/>
      <c r="D629" s="429"/>
      <c r="E629" s="397"/>
      <c r="F629" s="390"/>
      <c r="G629" s="390"/>
      <c r="H629" s="390"/>
      <c r="I629" s="390"/>
      <c r="J629" s="390"/>
      <c r="K629" s="390"/>
      <c r="L629" s="390"/>
      <c r="M629" s="390"/>
      <c r="N629" s="390"/>
      <c r="O629" s="390"/>
      <c r="P629" s="390"/>
      <c r="Q629" s="390"/>
      <c r="R629" s="390"/>
      <c r="S629" s="390"/>
      <c r="T629" s="390"/>
      <c r="U629" s="390"/>
      <c r="V629" s="390"/>
      <c r="W629" s="390"/>
    </row>
    <row r="630" spans="1:23" ht="28.5" customHeight="1">
      <c r="A630" s="395"/>
      <c r="B630" s="430"/>
      <c r="C630" s="395"/>
      <c r="D630" s="429"/>
      <c r="E630" s="397"/>
      <c r="F630" s="390"/>
      <c r="G630" s="390"/>
      <c r="H630" s="390"/>
      <c r="I630" s="390"/>
      <c r="J630" s="390"/>
      <c r="K630" s="390"/>
      <c r="L630" s="390"/>
      <c r="M630" s="390"/>
      <c r="N630" s="390"/>
      <c r="O630" s="390"/>
      <c r="P630" s="390"/>
      <c r="Q630" s="390"/>
      <c r="R630" s="390"/>
      <c r="S630" s="390"/>
      <c r="T630" s="390"/>
      <c r="U630" s="390"/>
      <c r="V630" s="390"/>
      <c r="W630" s="390"/>
    </row>
    <row r="631" spans="1:23" ht="28.5" customHeight="1">
      <c r="A631" s="395"/>
      <c r="B631" s="430"/>
      <c r="C631" s="395"/>
      <c r="D631" s="429"/>
      <c r="E631" s="397"/>
      <c r="F631" s="390"/>
      <c r="G631" s="390"/>
      <c r="H631" s="390"/>
      <c r="I631" s="390"/>
      <c r="J631" s="390"/>
      <c r="K631" s="390"/>
      <c r="L631" s="390"/>
      <c r="M631" s="390"/>
      <c r="N631" s="390"/>
      <c r="O631" s="390"/>
      <c r="P631" s="390"/>
      <c r="Q631" s="390"/>
      <c r="R631" s="390"/>
      <c r="S631" s="390"/>
      <c r="T631" s="390"/>
      <c r="U631" s="390"/>
      <c r="V631" s="390"/>
      <c r="W631" s="390"/>
    </row>
    <row r="632" spans="1:23" ht="28.5" customHeight="1">
      <c r="A632" s="395"/>
      <c r="B632" s="430"/>
      <c r="C632" s="395"/>
      <c r="D632" s="429"/>
      <c r="E632" s="397"/>
      <c r="F632" s="390"/>
      <c r="G632" s="390"/>
      <c r="H632" s="390"/>
      <c r="I632" s="390"/>
      <c r="J632" s="390"/>
      <c r="K632" s="390"/>
      <c r="L632" s="390"/>
      <c r="M632" s="390"/>
      <c r="N632" s="390"/>
      <c r="O632" s="390"/>
      <c r="P632" s="390"/>
      <c r="Q632" s="390"/>
      <c r="R632" s="390"/>
      <c r="S632" s="390"/>
      <c r="T632" s="390"/>
      <c r="U632" s="390"/>
      <c r="V632" s="390"/>
      <c r="W632" s="390"/>
    </row>
    <row r="633" spans="1:23" ht="28.5" customHeight="1">
      <c r="A633" s="395"/>
      <c r="B633" s="430"/>
      <c r="C633" s="395"/>
      <c r="D633" s="429"/>
      <c r="E633" s="397"/>
      <c r="F633" s="390"/>
      <c r="G633" s="390"/>
      <c r="H633" s="390"/>
      <c r="I633" s="390"/>
      <c r="J633" s="390"/>
      <c r="K633" s="390"/>
      <c r="L633" s="390"/>
      <c r="M633" s="390"/>
      <c r="N633" s="390"/>
      <c r="O633" s="390"/>
      <c r="P633" s="390"/>
      <c r="Q633" s="390"/>
      <c r="R633" s="390"/>
      <c r="S633" s="390"/>
      <c r="T633" s="390"/>
      <c r="U633" s="390"/>
      <c r="V633" s="390"/>
      <c r="W633" s="390"/>
    </row>
    <row r="634" spans="1:23" ht="28.5" customHeight="1">
      <c r="A634" s="395"/>
      <c r="B634" s="430"/>
      <c r="C634" s="395"/>
      <c r="D634" s="429"/>
      <c r="E634" s="397"/>
      <c r="F634" s="390"/>
      <c r="G634" s="390"/>
      <c r="H634" s="390"/>
      <c r="I634" s="390"/>
      <c r="J634" s="390"/>
      <c r="K634" s="390"/>
      <c r="L634" s="390"/>
      <c r="M634" s="390"/>
      <c r="N634" s="390"/>
      <c r="O634" s="390"/>
      <c r="P634" s="390"/>
      <c r="Q634" s="390"/>
      <c r="R634" s="390"/>
      <c r="S634" s="390"/>
      <c r="T634" s="390"/>
      <c r="U634" s="390"/>
      <c r="V634" s="390"/>
      <c r="W634" s="390"/>
    </row>
    <row r="635" spans="1:23" ht="28.5" customHeight="1">
      <c r="A635" s="395"/>
      <c r="B635" s="430"/>
      <c r="C635" s="395"/>
      <c r="D635" s="429"/>
      <c r="E635" s="397"/>
      <c r="F635" s="390"/>
      <c r="G635" s="390"/>
      <c r="H635" s="390"/>
      <c r="I635" s="390"/>
      <c r="J635" s="390"/>
      <c r="K635" s="390"/>
      <c r="L635" s="390"/>
      <c r="M635" s="390"/>
      <c r="N635" s="390"/>
      <c r="O635" s="390"/>
      <c r="P635" s="390"/>
      <c r="Q635" s="390"/>
      <c r="R635" s="390"/>
      <c r="S635" s="390"/>
      <c r="T635" s="390"/>
      <c r="U635" s="390"/>
      <c r="V635" s="390"/>
      <c r="W635" s="390"/>
    </row>
    <row r="636" spans="1:23" ht="28.5" customHeight="1">
      <c r="A636" s="395"/>
      <c r="B636" s="430"/>
      <c r="C636" s="395"/>
      <c r="D636" s="429"/>
      <c r="E636" s="397"/>
      <c r="F636" s="390"/>
      <c r="G636" s="390"/>
      <c r="H636" s="390"/>
      <c r="I636" s="390"/>
      <c r="J636" s="390"/>
      <c r="K636" s="390"/>
      <c r="L636" s="390"/>
      <c r="M636" s="390"/>
      <c r="N636" s="390"/>
      <c r="O636" s="390"/>
      <c r="P636" s="390"/>
      <c r="Q636" s="390"/>
      <c r="R636" s="390"/>
      <c r="S636" s="390"/>
      <c r="T636" s="390"/>
      <c r="U636" s="390"/>
      <c r="V636" s="390"/>
      <c r="W636" s="390"/>
    </row>
    <row r="637" spans="1:23" ht="28.5" customHeight="1">
      <c r="A637" s="395"/>
      <c r="B637" s="430"/>
      <c r="C637" s="395"/>
      <c r="D637" s="429"/>
      <c r="E637" s="397"/>
      <c r="F637" s="390"/>
      <c r="G637" s="390"/>
      <c r="H637" s="390"/>
      <c r="I637" s="390"/>
      <c r="J637" s="390"/>
      <c r="K637" s="390"/>
      <c r="L637" s="390"/>
      <c r="M637" s="390"/>
      <c r="N637" s="390"/>
      <c r="O637" s="390"/>
      <c r="P637" s="390"/>
      <c r="Q637" s="390"/>
      <c r="R637" s="390"/>
      <c r="S637" s="390"/>
      <c r="T637" s="390"/>
      <c r="U637" s="390"/>
      <c r="V637" s="390"/>
      <c r="W637" s="390"/>
    </row>
    <row r="638" spans="1:23" ht="28.5" customHeight="1">
      <c r="A638" s="395"/>
      <c r="B638" s="430"/>
      <c r="C638" s="395"/>
      <c r="D638" s="429"/>
      <c r="E638" s="397"/>
      <c r="F638" s="390"/>
      <c r="G638" s="390"/>
      <c r="H638" s="390"/>
      <c r="I638" s="390"/>
      <c r="J638" s="390"/>
      <c r="K638" s="390"/>
      <c r="L638" s="390"/>
      <c r="M638" s="390"/>
      <c r="N638" s="390"/>
      <c r="O638" s="390"/>
      <c r="P638" s="390"/>
      <c r="Q638" s="390"/>
      <c r="R638" s="390"/>
      <c r="S638" s="390"/>
      <c r="T638" s="390"/>
      <c r="U638" s="390"/>
      <c r="V638" s="390"/>
      <c r="W638" s="390"/>
    </row>
    <row r="639" spans="1:23" ht="28.5" customHeight="1">
      <c r="A639" s="395"/>
      <c r="B639" s="430"/>
      <c r="C639" s="395"/>
      <c r="D639" s="429"/>
      <c r="E639" s="397"/>
      <c r="F639" s="390"/>
      <c r="G639" s="390"/>
      <c r="H639" s="390"/>
      <c r="I639" s="390"/>
      <c r="J639" s="390"/>
      <c r="K639" s="390"/>
      <c r="L639" s="390"/>
      <c r="M639" s="390"/>
      <c r="N639" s="390"/>
      <c r="O639" s="390"/>
      <c r="P639" s="390"/>
      <c r="Q639" s="390"/>
      <c r="R639" s="390"/>
      <c r="S639" s="390"/>
      <c r="T639" s="390"/>
      <c r="U639" s="390"/>
      <c r="V639" s="390"/>
      <c r="W639" s="390"/>
    </row>
    <row r="640" spans="1:23" ht="28.5" customHeight="1">
      <c r="A640" s="395"/>
      <c r="B640" s="430"/>
      <c r="C640" s="395"/>
      <c r="D640" s="429"/>
      <c r="E640" s="397"/>
      <c r="F640" s="390"/>
      <c r="G640" s="390"/>
      <c r="H640" s="390"/>
      <c r="I640" s="390"/>
      <c r="J640" s="390"/>
      <c r="K640" s="390"/>
      <c r="L640" s="390"/>
      <c r="M640" s="390"/>
      <c r="N640" s="390"/>
      <c r="O640" s="390"/>
      <c r="P640" s="390"/>
      <c r="Q640" s="390"/>
      <c r="R640" s="390"/>
      <c r="S640" s="390"/>
      <c r="T640" s="390"/>
      <c r="U640" s="390"/>
      <c r="V640" s="390"/>
      <c r="W640" s="390"/>
    </row>
    <row r="641" spans="1:23" ht="28.5" customHeight="1">
      <c r="A641" s="395"/>
      <c r="B641" s="430"/>
      <c r="C641" s="395"/>
      <c r="D641" s="429"/>
      <c r="E641" s="397"/>
      <c r="F641" s="390"/>
      <c r="G641" s="390"/>
      <c r="H641" s="390"/>
      <c r="I641" s="390"/>
      <c r="J641" s="390"/>
      <c r="K641" s="390"/>
      <c r="L641" s="390"/>
      <c r="M641" s="390"/>
      <c r="N641" s="390"/>
      <c r="O641" s="390"/>
      <c r="P641" s="390"/>
      <c r="Q641" s="390"/>
      <c r="R641" s="390"/>
      <c r="S641" s="390"/>
      <c r="T641" s="390"/>
      <c r="U641" s="390"/>
      <c r="V641" s="390"/>
      <c r="W641" s="390"/>
    </row>
    <row r="642" spans="1:23" ht="28.5" customHeight="1">
      <c r="A642" s="395"/>
      <c r="B642" s="430"/>
      <c r="C642" s="395"/>
      <c r="D642" s="429"/>
      <c r="E642" s="397"/>
      <c r="F642" s="390"/>
      <c r="G642" s="390"/>
      <c r="H642" s="390"/>
      <c r="I642" s="390"/>
      <c r="J642" s="390"/>
      <c r="K642" s="390"/>
      <c r="L642" s="390"/>
      <c r="M642" s="390"/>
      <c r="N642" s="390"/>
      <c r="O642" s="390"/>
      <c r="P642" s="390"/>
      <c r="Q642" s="390"/>
      <c r="R642" s="390"/>
      <c r="S642" s="390"/>
      <c r="T642" s="390"/>
      <c r="U642" s="390"/>
      <c r="V642" s="390"/>
      <c r="W642" s="390"/>
    </row>
    <row r="643" spans="1:23" ht="28.5" customHeight="1">
      <c r="A643" s="395"/>
      <c r="B643" s="430"/>
      <c r="C643" s="395"/>
      <c r="D643" s="429"/>
      <c r="E643" s="397"/>
      <c r="F643" s="390"/>
      <c r="G643" s="390"/>
      <c r="H643" s="390"/>
      <c r="I643" s="390"/>
      <c r="J643" s="390"/>
      <c r="K643" s="390"/>
      <c r="L643" s="390"/>
      <c r="M643" s="390"/>
      <c r="N643" s="390"/>
      <c r="O643" s="390"/>
      <c r="P643" s="390"/>
      <c r="Q643" s="390"/>
      <c r="R643" s="390"/>
      <c r="S643" s="390"/>
      <c r="T643" s="390"/>
      <c r="U643" s="390"/>
      <c r="V643" s="390"/>
      <c r="W643" s="390"/>
    </row>
    <row r="644" spans="1:23" ht="28.5" customHeight="1">
      <c r="A644" s="395"/>
      <c r="B644" s="430"/>
      <c r="C644" s="395"/>
      <c r="D644" s="429"/>
      <c r="E644" s="397"/>
      <c r="F644" s="390"/>
      <c r="G644" s="390"/>
      <c r="H644" s="390"/>
      <c r="I644" s="390"/>
      <c r="J644" s="390"/>
      <c r="K644" s="390"/>
      <c r="L644" s="390"/>
      <c r="M644" s="390"/>
      <c r="N644" s="390"/>
      <c r="O644" s="390"/>
      <c r="P644" s="390"/>
      <c r="Q644" s="390"/>
      <c r="R644" s="390"/>
      <c r="S644" s="390"/>
      <c r="T644" s="390"/>
      <c r="U644" s="390"/>
      <c r="V644" s="390"/>
      <c r="W644" s="390"/>
    </row>
    <row r="645" spans="1:23" ht="28.5" customHeight="1">
      <c r="A645" s="395"/>
      <c r="B645" s="430"/>
      <c r="C645" s="395"/>
      <c r="D645" s="429"/>
      <c r="E645" s="397"/>
      <c r="F645" s="390"/>
      <c r="G645" s="390"/>
      <c r="H645" s="390"/>
      <c r="I645" s="390"/>
      <c r="J645" s="390"/>
      <c r="K645" s="390"/>
      <c r="L645" s="390"/>
      <c r="M645" s="390"/>
      <c r="N645" s="390"/>
      <c r="O645" s="390"/>
      <c r="P645" s="390"/>
      <c r="Q645" s="390"/>
      <c r="R645" s="390"/>
      <c r="S645" s="390"/>
      <c r="T645" s="390"/>
      <c r="U645" s="390"/>
      <c r="V645" s="390"/>
      <c r="W645" s="390"/>
    </row>
    <row r="646" spans="1:23" ht="28.5" customHeight="1">
      <c r="A646" s="395"/>
      <c r="B646" s="430"/>
      <c r="C646" s="395"/>
      <c r="D646" s="429"/>
      <c r="E646" s="397"/>
      <c r="F646" s="390"/>
      <c r="G646" s="390"/>
      <c r="H646" s="390"/>
      <c r="I646" s="390"/>
      <c r="J646" s="390"/>
      <c r="K646" s="390"/>
      <c r="L646" s="390"/>
      <c r="M646" s="390"/>
      <c r="N646" s="390"/>
      <c r="O646" s="390"/>
      <c r="P646" s="390"/>
      <c r="Q646" s="390"/>
      <c r="R646" s="390"/>
      <c r="S646" s="390"/>
      <c r="T646" s="390"/>
      <c r="U646" s="390"/>
      <c r="V646" s="390"/>
      <c r="W646" s="390"/>
    </row>
    <row r="647" spans="1:23" ht="28.5" customHeight="1">
      <c r="A647" s="395"/>
      <c r="B647" s="430"/>
      <c r="C647" s="395"/>
      <c r="D647" s="429"/>
      <c r="E647" s="397"/>
      <c r="F647" s="390"/>
      <c r="G647" s="390"/>
      <c r="H647" s="390"/>
      <c r="I647" s="390"/>
      <c r="J647" s="390"/>
      <c r="K647" s="390"/>
      <c r="L647" s="390"/>
      <c r="M647" s="390"/>
      <c r="N647" s="390"/>
      <c r="O647" s="390"/>
      <c r="P647" s="390"/>
      <c r="Q647" s="390"/>
      <c r="R647" s="390"/>
      <c r="S647" s="390"/>
      <c r="T647" s="390"/>
      <c r="U647" s="390"/>
      <c r="V647" s="390"/>
      <c r="W647" s="390"/>
    </row>
    <row r="648" spans="1:23" ht="28.5" customHeight="1">
      <c r="A648" s="395"/>
      <c r="B648" s="430"/>
      <c r="C648" s="395"/>
      <c r="D648" s="429"/>
      <c r="E648" s="397"/>
      <c r="F648" s="390"/>
      <c r="G648" s="390"/>
      <c r="H648" s="390"/>
      <c r="I648" s="390"/>
      <c r="J648" s="390"/>
      <c r="K648" s="390"/>
      <c r="L648" s="390"/>
      <c r="M648" s="390"/>
      <c r="N648" s="390"/>
      <c r="O648" s="390"/>
      <c r="P648" s="390"/>
      <c r="Q648" s="390"/>
      <c r="R648" s="390"/>
      <c r="S648" s="390"/>
      <c r="T648" s="390"/>
      <c r="U648" s="390"/>
      <c r="V648" s="390"/>
      <c r="W648" s="390"/>
    </row>
    <row r="649" spans="1:23" ht="28.5" customHeight="1">
      <c r="A649" s="395"/>
      <c r="B649" s="430"/>
      <c r="C649" s="395"/>
      <c r="D649" s="429"/>
      <c r="E649" s="397"/>
      <c r="F649" s="390"/>
      <c r="G649" s="390"/>
      <c r="H649" s="390"/>
      <c r="I649" s="390"/>
      <c r="J649" s="390"/>
      <c r="K649" s="390"/>
      <c r="L649" s="390"/>
      <c r="M649" s="390"/>
      <c r="N649" s="390"/>
      <c r="O649" s="390"/>
      <c r="P649" s="390"/>
      <c r="Q649" s="390"/>
      <c r="R649" s="390"/>
      <c r="S649" s="390"/>
      <c r="T649" s="390"/>
      <c r="U649" s="390"/>
      <c r="V649" s="390"/>
      <c r="W649" s="390"/>
    </row>
    <row r="650" spans="1:23" ht="28.5" customHeight="1">
      <c r="A650" s="395"/>
      <c r="B650" s="430"/>
      <c r="C650" s="395"/>
      <c r="D650" s="429"/>
      <c r="E650" s="397"/>
      <c r="F650" s="390"/>
      <c r="G650" s="390"/>
      <c r="H650" s="390"/>
      <c r="I650" s="390"/>
      <c r="J650" s="390"/>
      <c r="K650" s="390"/>
      <c r="L650" s="390"/>
      <c r="M650" s="390"/>
      <c r="N650" s="390"/>
      <c r="O650" s="390"/>
      <c r="P650" s="390"/>
      <c r="Q650" s="390"/>
      <c r="R650" s="390"/>
      <c r="S650" s="390"/>
      <c r="T650" s="390"/>
      <c r="U650" s="390"/>
      <c r="V650" s="390"/>
      <c r="W650" s="390"/>
    </row>
    <row r="651" spans="1:23" ht="28.5" customHeight="1">
      <c r="A651" s="395"/>
      <c r="B651" s="430"/>
      <c r="C651" s="395"/>
      <c r="D651" s="429"/>
      <c r="E651" s="397"/>
      <c r="F651" s="390"/>
      <c r="G651" s="390"/>
      <c r="H651" s="390"/>
      <c r="I651" s="390"/>
      <c r="J651" s="390"/>
      <c r="K651" s="390"/>
      <c r="L651" s="390"/>
      <c r="M651" s="390"/>
      <c r="N651" s="390"/>
      <c r="O651" s="390"/>
      <c r="P651" s="390"/>
      <c r="Q651" s="390"/>
      <c r="R651" s="390"/>
      <c r="S651" s="390"/>
      <c r="T651" s="390"/>
      <c r="U651" s="390"/>
      <c r="V651" s="390"/>
      <c r="W651" s="390"/>
    </row>
    <row r="652" spans="1:23" ht="28.5" customHeight="1">
      <c r="A652" s="395"/>
      <c r="B652" s="430"/>
      <c r="C652" s="395"/>
      <c r="D652" s="429"/>
      <c r="E652" s="397"/>
      <c r="F652" s="390"/>
      <c r="G652" s="390"/>
      <c r="H652" s="390"/>
      <c r="I652" s="390"/>
      <c r="J652" s="390"/>
      <c r="K652" s="390"/>
      <c r="L652" s="390"/>
      <c r="M652" s="390"/>
      <c r="N652" s="390"/>
      <c r="O652" s="390"/>
      <c r="P652" s="390"/>
      <c r="Q652" s="390"/>
      <c r="R652" s="390"/>
      <c r="S652" s="390"/>
      <c r="T652" s="390"/>
      <c r="U652" s="390"/>
      <c r="V652" s="390"/>
      <c r="W652" s="390"/>
    </row>
    <row r="653" spans="1:23" ht="28.5" customHeight="1">
      <c r="A653" s="395"/>
      <c r="B653" s="430"/>
      <c r="C653" s="395"/>
      <c r="D653" s="429"/>
      <c r="E653" s="397"/>
      <c r="F653" s="390"/>
      <c r="G653" s="390"/>
      <c r="H653" s="390"/>
      <c r="I653" s="390"/>
      <c r="J653" s="390"/>
      <c r="K653" s="390"/>
      <c r="L653" s="390"/>
      <c r="M653" s="390"/>
      <c r="N653" s="390"/>
      <c r="O653" s="390"/>
      <c r="P653" s="390"/>
      <c r="Q653" s="390"/>
      <c r="R653" s="390"/>
      <c r="S653" s="390"/>
      <c r="T653" s="390"/>
      <c r="U653" s="390"/>
      <c r="V653" s="390"/>
      <c r="W653" s="390"/>
    </row>
    <row r="654" spans="1:23" ht="28.5" customHeight="1">
      <c r="A654" s="395"/>
      <c r="B654" s="430"/>
      <c r="C654" s="395"/>
      <c r="D654" s="429"/>
      <c r="E654" s="397"/>
      <c r="F654" s="390"/>
      <c r="G654" s="390"/>
      <c r="H654" s="390"/>
      <c r="I654" s="390"/>
      <c r="J654" s="390"/>
      <c r="K654" s="390"/>
      <c r="L654" s="390"/>
      <c r="M654" s="390"/>
      <c r="N654" s="390"/>
      <c r="O654" s="390"/>
      <c r="P654" s="390"/>
      <c r="Q654" s="390"/>
      <c r="R654" s="390"/>
      <c r="S654" s="390"/>
      <c r="T654" s="390"/>
      <c r="U654" s="390"/>
      <c r="V654" s="390"/>
      <c r="W654" s="390"/>
    </row>
    <row r="655" spans="1:23" ht="28.5" customHeight="1">
      <c r="A655" s="395"/>
      <c r="B655" s="430"/>
      <c r="C655" s="395"/>
      <c r="D655" s="429"/>
      <c r="E655" s="397"/>
      <c r="F655" s="390"/>
      <c r="G655" s="390"/>
      <c r="H655" s="390"/>
      <c r="I655" s="390"/>
      <c r="J655" s="390"/>
      <c r="K655" s="390"/>
      <c r="L655" s="390"/>
      <c r="M655" s="390"/>
      <c r="N655" s="390"/>
      <c r="O655" s="390"/>
      <c r="P655" s="390"/>
      <c r="Q655" s="390"/>
      <c r="R655" s="390"/>
      <c r="S655" s="390"/>
      <c r="T655" s="390"/>
      <c r="U655" s="390"/>
      <c r="V655" s="390"/>
      <c r="W655" s="390"/>
    </row>
    <row r="656" spans="1:23" ht="28.5" customHeight="1">
      <c r="A656" s="395"/>
      <c r="B656" s="430"/>
      <c r="C656" s="395"/>
      <c r="D656" s="429"/>
      <c r="E656" s="397"/>
      <c r="F656" s="390"/>
      <c r="G656" s="390"/>
      <c r="H656" s="390"/>
      <c r="I656" s="390"/>
      <c r="J656" s="390"/>
      <c r="K656" s="390"/>
      <c r="L656" s="390"/>
      <c r="M656" s="390"/>
      <c r="N656" s="390"/>
      <c r="O656" s="390"/>
      <c r="P656" s="390"/>
      <c r="Q656" s="390"/>
      <c r="R656" s="390"/>
      <c r="S656" s="390"/>
      <c r="T656" s="390"/>
      <c r="U656" s="390"/>
      <c r="V656" s="390"/>
      <c r="W656" s="390"/>
    </row>
    <row r="657" spans="1:23" ht="28.5" customHeight="1">
      <c r="A657" s="395"/>
      <c r="B657" s="430"/>
      <c r="C657" s="395"/>
      <c r="D657" s="429"/>
      <c r="E657" s="397"/>
      <c r="F657" s="390"/>
      <c r="G657" s="390"/>
      <c r="H657" s="390"/>
      <c r="I657" s="390"/>
      <c r="J657" s="390"/>
      <c r="K657" s="390"/>
      <c r="L657" s="390"/>
      <c r="M657" s="390"/>
      <c r="N657" s="390"/>
      <c r="O657" s="390"/>
      <c r="P657" s="390"/>
      <c r="Q657" s="390"/>
      <c r="R657" s="390"/>
      <c r="S657" s="390"/>
      <c r="T657" s="390"/>
      <c r="U657" s="390"/>
      <c r="V657" s="390"/>
      <c r="W657" s="390"/>
    </row>
    <row r="658" spans="1:23" ht="28.5" customHeight="1">
      <c r="A658" s="395"/>
      <c r="B658" s="430"/>
      <c r="C658" s="395"/>
      <c r="D658" s="429"/>
      <c r="E658" s="397"/>
      <c r="F658" s="390"/>
      <c r="G658" s="390"/>
      <c r="H658" s="390"/>
      <c r="I658" s="390"/>
      <c r="J658" s="390"/>
      <c r="K658" s="390"/>
      <c r="L658" s="390"/>
      <c r="M658" s="390"/>
      <c r="N658" s="390"/>
      <c r="O658" s="390"/>
      <c r="P658" s="390"/>
      <c r="Q658" s="390"/>
      <c r="R658" s="390"/>
      <c r="S658" s="390"/>
      <c r="T658" s="390"/>
      <c r="U658" s="390"/>
      <c r="V658" s="390"/>
      <c r="W658" s="390"/>
    </row>
    <row r="659" spans="1:23" ht="28.5" customHeight="1">
      <c r="A659" s="395"/>
      <c r="B659" s="430"/>
      <c r="C659" s="395"/>
      <c r="D659" s="429"/>
      <c r="E659" s="397"/>
      <c r="F659" s="390"/>
      <c r="G659" s="390"/>
      <c r="H659" s="390"/>
      <c r="I659" s="390"/>
      <c r="J659" s="390"/>
      <c r="K659" s="390"/>
      <c r="L659" s="390"/>
      <c r="M659" s="390"/>
      <c r="N659" s="390"/>
      <c r="O659" s="390"/>
      <c r="P659" s="390"/>
      <c r="Q659" s="390"/>
      <c r="R659" s="390"/>
      <c r="S659" s="390"/>
      <c r="T659" s="390"/>
      <c r="U659" s="390"/>
      <c r="V659" s="390"/>
      <c r="W659" s="390"/>
    </row>
    <row r="660" spans="1:23" ht="28.5" customHeight="1">
      <c r="A660" s="395"/>
      <c r="B660" s="430"/>
      <c r="C660" s="395"/>
      <c r="D660" s="429"/>
      <c r="E660" s="397"/>
      <c r="F660" s="390"/>
      <c r="G660" s="390"/>
      <c r="H660" s="390"/>
      <c r="I660" s="390"/>
      <c r="J660" s="390"/>
      <c r="K660" s="390"/>
      <c r="L660" s="390"/>
      <c r="M660" s="390"/>
      <c r="N660" s="390"/>
      <c r="O660" s="390"/>
      <c r="P660" s="390"/>
      <c r="Q660" s="390"/>
      <c r="R660" s="390"/>
      <c r="S660" s="390"/>
      <c r="T660" s="390"/>
      <c r="U660" s="390"/>
      <c r="V660" s="390"/>
      <c r="W660" s="390"/>
    </row>
    <row r="661" spans="1:23" ht="28.5" customHeight="1">
      <c r="A661" s="395"/>
      <c r="B661" s="430"/>
      <c r="C661" s="395"/>
      <c r="D661" s="429"/>
      <c r="E661" s="397"/>
      <c r="F661" s="390"/>
      <c r="G661" s="390"/>
      <c r="H661" s="390"/>
      <c r="I661" s="390"/>
      <c r="J661" s="390"/>
      <c r="K661" s="390"/>
      <c r="L661" s="390"/>
      <c r="M661" s="390"/>
      <c r="N661" s="390"/>
      <c r="O661" s="390"/>
      <c r="P661" s="390"/>
      <c r="Q661" s="390"/>
      <c r="R661" s="390"/>
      <c r="S661" s="390"/>
      <c r="T661" s="390"/>
      <c r="U661" s="390"/>
      <c r="V661" s="390"/>
      <c r="W661" s="390"/>
    </row>
    <row r="662" spans="1:23" ht="28.5" customHeight="1">
      <c r="A662" s="395"/>
      <c r="B662" s="430"/>
      <c r="C662" s="395"/>
      <c r="D662" s="429"/>
      <c r="E662" s="397"/>
      <c r="F662" s="390"/>
      <c r="G662" s="390"/>
      <c r="H662" s="390"/>
      <c r="I662" s="390"/>
      <c r="J662" s="390"/>
      <c r="K662" s="390"/>
      <c r="L662" s="390"/>
      <c r="M662" s="390"/>
      <c r="N662" s="390"/>
      <c r="O662" s="390"/>
      <c r="P662" s="390"/>
      <c r="Q662" s="390"/>
      <c r="R662" s="390"/>
      <c r="S662" s="390"/>
      <c r="T662" s="390"/>
      <c r="U662" s="390"/>
      <c r="V662" s="390"/>
      <c r="W662" s="390"/>
    </row>
    <row r="663" spans="1:23" ht="28.5" customHeight="1">
      <c r="A663" s="395"/>
      <c r="B663" s="430"/>
      <c r="C663" s="395"/>
      <c r="D663" s="429"/>
      <c r="E663" s="397"/>
      <c r="F663" s="390"/>
      <c r="G663" s="390"/>
      <c r="H663" s="390"/>
      <c r="I663" s="390"/>
      <c r="J663" s="390"/>
      <c r="K663" s="390"/>
      <c r="L663" s="390"/>
      <c r="M663" s="390"/>
      <c r="N663" s="390"/>
      <c r="O663" s="390"/>
      <c r="P663" s="390"/>
      <c r="Q663" s="390"/>
      <c r="R663" s="390"/>
      <c r="S663" s="390"/>
      <c r="T663" s="390"/>
      <c r="U663" s="390"/>
      <c r="V663" s="390"/>
      <c r="W663" s="390"/>
    </row>
    <row r="664" spans="1:23" ht="28.5" customHeight="1">
      <c r="A664" s="395"/>
      <c r="B664" s="430"/>
      <c r="C664" s="395"/>
      <c r="D664" s="429"/>
      <c r="E664" s="397"/>
      <c r="F664" s="390"/>
      <c r="G664" s="390"/>
      <c r="H664" s="390"/>
      <c r="I664" s="390"/>
      <c r="J664" s="390"/>
      <c r="K664" s="390"/>
      <c r="L664" s="390"/>
      <c r="M664" s="390"/>
      <c r="N664" s="390"/>
      <c r="O664" s="390"/>
      <c r="P664" s="390"/>
      <c r="Q664" s="390"/>
      <c r="R664" s="390"/>
      <c r="S664" s="390"/>
      <c r="T664" s="390"/>
      <c r="U664" s="390"/>
      <c r="V664" s="390"/>
      <c r="W664" s="390"/>
    </row>
    <row r="665" spans="1:23" ht="28.5" customHeight="1">
      <c r="A665" s="395"/>
      <c r="B665" s="430"/>
      <c r="C665" s="395"/>
      <c r="D665" s="429"/>
      <c r="E665" s="397"/>
      <c r="F665" s="390"/>
      <c r="G665" s="390"/>
      <c r="H665" s="390"/>
      <c r="I665" s="390"/>
      <c r="J665" s="390"/>
      <c r="K665" s="390"/>
      <c r="L665" s="390"/>
      <c r="M665" s="390"/>
      <c r="N665" s="390"/>
      <c r="O665" s="390"/>
      <c r="P665" s="390"/>
      <c r="Q665" s="390"/>
      <c r="R665" s="390"/>
      <c r="S665" s="390"/>
      <c r="T665" s="390"/>
      <c r="U665" s="390"/>
      <c r="V665" s="390"/>
      <c r="W665" s="390"/>
    </row>
    <row r="666" spans="1:23" ht="28.5" customHeight="1">
      <c r="A666" s="395"/>
      <c r="B666" s="430"/>
      <c r="C666" s="395"/>
      <c r="D666" s="429"/>
      <c r="E666" s="397"/>
      <c r="F666" s="390"/>
      <c r="G666" s="390"/>
      <c r="H666" s="390"/>
      <c r="I666" s="390"/>
      <c r="J666" s="390"/>
      <c r="K666" s="390"/>
      <c r="L666" s="390"/>
      <c r="M666" s="390"/>
      <c r="N666" s="390"/>
      <c r="O666" s="390"/>
      <c r="P666" s="390"/>
      <c r="Q666" s="390"/>
      <c r="R666" s="390"/>
      <c r="S666" s="390"/>
      <c r="T666" s="390"/>
      <c r="U666" s="390"/>
      <c r="V666" s="390"/>
      <c r="W666" s="390"/>
    </row>
    <row r="667" spans="1:23" ht="28.5" customHeight="1">
      <c r="A667" s="395"/>
      <c r="B667" s="430"/>
      <c r="C667" s="395"/>
      <c r="D667" s="429"/>
      <c r="E667" s="397"/>
      <c r="F667" s="390"/>
      <c r="G667" s="390"/>
      <c r="H667" s="390"/>
      <c r="I667" s="390"/>
      <c r="J667" s="390"/>
      <c r="K667" s="390"/>
      <c r="L667" s="390"/>
      <c r="M667" s="390"/>
      <c r="N667" s="390"/>
      <c r="O667" s="390"/>
      <c r="P667" s="390"/>
      <c r="Q667" s="390"/>
      <c r="R667" s="390"/>
      <c r="S667" s="390"/>
      <c r="T667" s="390"/>
      <c r="U667" s="390"/>
      <c r="V667" s="390"/>
      <c r="W667" s="390"/>
    </row>
    <row r="668" spans="1:23" ht="28.5" customHeight="1">
      <c r="A668" s="395"/>
      <c r="B668" s="430"/>
      <c r="C668" s="395"/>
      <c r="D668" s="429"/>
      <c r="E668" s="397"/>
      <c r="F668" s="390"/>
      <c r="G668" s="390"/>
      <c r="H668" s="390"/>
      <c r="I668" s="390"/>
      <c r="J668" s="390"/>
      <c r="K668" s="390"/>
      <c r="L668" s="390"/>
      <c r="M668" s="390"/>
      <c r="N668" s="390"/>
      <c r="O668" s="390"/>
      <c r="P668" s="390"/>
      <c r="Q668" s="390"/>
      <c r="R668" s="390"/>
      <c r="S668" s="390"/>
      <c r="T668" s="390"/>
      <c r="U668" s="390"/>
      <c r="V668" s="390"/>
      <c r="W668" s="390"/>
    </row>
    <row r="669" spans="1:23" ht="28.5" customHeight="1">
      <c r="A669" s="395"/>
      <c r="B669" s="430"/>
      <c r="C669" s="395"/>
      <c r="D669" s="429"/>
      <c r="E669" s="397"/>
      <c r="F669" s="390"/>
      <c r="G669" s="390"/>
      <c r="H669" s="390"/>
      <c r="I669" s="390"/>
      <c r="J669" s="390"/>
      <c r="K669" s="390"/>
      <c r="L669" s="390"/>
      <c r="M669" s="390"/>
      <c r="N669" s="390"/>
      <c r="O669" s="390"/>
      <c r="P669" s="390"/>
      <c r="Q669" s="390"/>
      <c r="R669" s="390"/>
      <c r="S669" s="390"/>
      <c r="T669" s="390"/>
      <c r="U669" s="390"/>
      <c r="V669" s="390"/>
      <c r="W669" s="390"/>
    </row>
    <row r="670" spans="1:23" ht="28.5" customHeight="1">
      <c r="A670" s="395"/>
      <c r="B670" s="430"/>
      <c r="C670" s="395"/>
      <c r="D670" s="429"/>
      <c r="E670" s="397"/>
      <c r="F670" s="390"/>
      <c r="G670" s="390"/>
      <c r="H670" s="390"/>
      <c r="I670" s="390"/>
      <c r="J670" s="390"/>
      <c r="K670" s="390"/>
      <c r="L670" s="390"/>
      <c r="M670" s="390"/>
      <c r="N670" s="390"/>
      <c r="O670" s="390"/>
      <c r="P670" s="390"/>
      <c r="Q670" s="390"/>
      <c r="R670" s="390"/>
      <c r="S670" s="390"/>
      <c r="T670" s="390"/>
      <c r="U670" s="390"/>
      <c r="V670" s="390"/>
      <c r="W670" s="390"/>
    </row>
    <row r="671" spans="1:23" ht="28.5" customHeight="1">
      <c r="A671" s="395"/>
      <c r="B671" s="430"/>
      <c r="C671" s="395"/>
      <c r="D671" s="429"/>
      <c r="E671" s="397"/>
      <c r="F671" s="390"/>
      <c r="G671" s="390"/>
      <c r="H671" s="390"/>
      <c r="I671" s="390"/>
      <c r="J671" s="390"/>
      <c r="K671" s="390"/>
      <c r="L671" s="390"/>
      <c r="M671" s="390"/>
      <c r="N671" s="390"/>
      <c r="O671" s="390"/>
      <c r="P671" s="390"/>
      <c r="Q671" s="390"/>
      <c r="R671" s="390"/>
      <c r="S671" s="390"/>
      <c r="T671" s="390"/>
      <c r="U671" s="390"/>
      <c r="V671" s="390"/>
      <c r="W671" s="390"/>
    </row>
    <row r="672" spans="1:23" ht="28.5" customHeight="1">
      <c r="A672" s="395"/>
      <c r="B672" s="430"/>
      <c r="C672" s="395"/>
      <c r="D672" s="429"/>
      <c r="E672" s="397"/>
      <c r="F672" s="390"/>
      <c r="G672" s="390"/>
      <c r="H672" s="390"/>
      <c r="I672" s="390"/>
      <c r="J672" s="390"/>
      <c r="K672" s="390"/>
      <c r="L672" s="390"/>
      <c r="M672" s="390"/>
      <c r="N672" s="390"/>
      <c r="O672" s="390"/>
      <c r="P672" s="390"/>
      <c r="Q672" s="390"/>
      <c r="R672" s="390"/>
      <c r="S672" s="390"/>
      <c r="T672" s="390"/>
      <c r="U672" s="390"/>
      <c r="V672" s="390"/>
      <c r="W672" s="390"/>
    </row>
    <row r="673" spans="1:23" ht="28.5" customHeight="1">
      <c r="A673" s="395"/>
      <c r="B673" s="430"/>
      <c r="C673" s="395"/>
      <c r="D673" s="429"/>
      <c r="E673" s="397"/>
      <c r="F673" s="390"/>
      <c r="G673" s="390"/>
      <c r="H673" s="390"/>
      <c r="I673" s="390"/>
      <c r="J673" s="390"/>
      <c r="K673" s="390"/>
      <c r="L673" s="390"/>
      <c r="M673" s="390"/>
      <c r="N673" s="390"/>
      <c r="O673" s="390"/>
      <c r="P673" s="390"/>
      <c r="Q673" s="390"/>
      <c r="R673" s="390"/>
      <c r="S673" s="390"/>
      <c r="T673" s="390"/>
      <c r="U673" s="390"/>
      <c r="V673" s="390"/>
      <c r="W673" s="390"/>
    </row>
    <row r="674" spans="1:23" ht="28.5" customHeight="1">
      <c r="A674" s="395"/>
      <c r="B674" s="430"/>
      <c r="C674" s="395"/>
      <c r="D674" s="429"/>
      <c r="E674" s="397"/>
      <c r="F674" s="390"/>
      <c r="G674" s="390"/>
      <c r="H674" s="390"/>
      <c r="I674" s="390"/>
      <c r="J674" s="390"/>
      <c r="K674" s="390"/>
      <c r="L674" s="390"/>
      <c r="M674" s="390"/>
      <c r="N674" s="390"/>
      <c r="O674" s="390"/>
      <c r="P674" s="390"/>
      <c r="Q674" s="390"/>
      <c r="R674" s="390"/>
      <c r="S674" s="390"/>
      <c r="T674" s="390"/>
      <c r="U674" s="390"/>
      <c r="V674" s="390"/>
      <c r="W674" s="390"/>
    </row>
    <row r="675" spans="1:23" ht="28.5" customHeight="1">
      <c r="A675" s="395"/>
      <c r="B675" s="430"/>
      <c r="C675" s="395"/>
      <c r="D675" s="429"/>
      <c r="E675" s="397"/>
      <c r="F675" s="390"/>
      <c r="G675" s="390"/>
      <c r="H675" s="390"/>
      <c r="I675" s="390"/>
      <c r="J675" s="390"/>
      <c r="K675" s="390"/>
      <c r="L675" s="390"/>
      <c r="M675" s="390"/>
      <c r="N675" s="390"/>
      <c r="O675" s="390"/>
      <c r="P675" s="390"/>
      <c r="Q675" s="390"/>
      <c r="R675" s="390"/>
      <c r="S675" s="390"/>
      <c r="T675" s="390"/>
      <c r="U675" s="390"/>
      <c r="V675" s="390"/>
      <c r="W675" s="390"/>
    </row>
    <row r="676" spans="1:23" ht="28.5" customHeight="1">
      <c r="A676" s="395"/>
      <c r="B676" s="430"/>
      <c r="C676" s="395"/>
      <c r="D676" s="429"/>
      <c r="E676" s="397"/>
      <c r="F676" s="390"/>
      <c r="G676" s="390"/>
      <c r="H676" s="390"/>
      <c r="I676" s="390"/>
      <c r="J676" s="390"/>
      <c r="K676" s="390"/>
      <c r="L676" s="390"/>
      <c r="M676" s="390"/>
      <c r="N676" s="390"/>
      <c r="O676" s="390"/>
      <c r="P676" s="390"/>
      <c r="Q676" s="390"/>
      <c r="R676" s="390"/>
      <c r="S676" s="390"/>
      <c r="T676" s="390"/>
      <c r="U676" s="390"/>
      <c r="V676" s="390"/>
      <c r="W676" s="390"/>
    </row>
    <row r="677" spans="1:23" ht="28.5" customHeight="1">
      <c r="A677" s="395"/>
      <c r="B677" s="430"/>
      <c r="C677" s="395"/>
      <c r="D677" s="429"/>
      <c r="E677" s="397"/>
      <c r="F677" s="390"/>
      <c r="G677" s="390"/>
      <c r="H677" s="390"/>
      <c r="I677" s="390"/>
      <c r="J677" s="390"/>
      <c r="K677" s="390"/>
      <c r="L677" s="390"/>
      <c r="M677" s="390"/>
      <c r="N677" s="390"/>
      <c r="O677" s="390"/>
      <c r="P677" s="390"/>
      <c r="Q677" s="390"/>
      <c r="R677" s="390"/>
      <c r="S677" s="390"/>
      <c r="T677" s="390"/>
      <c r="U677" s="390"/>
      <c r="V677" s="390"/>
      <c r="W677" s="390"/>
    </row>
    <row r="678" spans="1:23" ht="28.5" customHeight="1">
      <c r="A678" s="395"/>
      <c r="B678" s="430"/>
      <c r="C678" s="395"/>
      <c r="D678" s="429"/>
      <c r="E678" s="397"/>
      <c r="F678" s="390"/>
      <c r="G678" s="390"/>
      <c r="H678" s="390"/>
      <c r="I678" s="390"/>
      <c r="J678" s="390"/>
      <c r="K678" s="390"/>
      <c r="L678" s="390"/>
      <c r="M678" s="390"/>
      <c r="N678" s="390"/>
      <c r="O678" s="390"/>
      <c r="P678" s="390"/>
      <c r="Q678" s="390"/>
      <c r="R678" s="390"/>
      <c r="S678" s="390"/>
      <c r="T678" s="390"/>
      <c r="U678" s="390"/>
      <c r="V678" s="390"/>
      <c r="W678" s="390"/>
    </row>
    <row r="679" spans="1:23" ht="28.5" customHeight="1">
      <c r="A679" s="395"/>
      <c r="B679" s="430"/>
      <c r="C679" s="395"/>
      <c r="D679" s="429"/>
      <c r="E679" s="397"/>
      <c r="F679" s="390"/>
      <c r="G679" s="390"/>
      <c r="H679" s="390"/>
      <c r="I679" s="390"/>
      <c r="J679" s="390"/>
      <c r="K679" s="390"/>
      <c r="L679" s="390"/>
      <c r="M679" s="390"/>
      <c r="N679" s="390"/>
      <c r="O679" s="390"/>
      <c r="P679" s="390"/>
      <c r="Q679" s="390"/>
      <c r="R679" s="390"/>
      <c r="S679" s="390"/>
      <c r="T679" s="390"/>
      <c r="U679" s="390"/>
      <c r="V679" s="390"/>
      <c r="W679" s="390"/>
    </row>
    <row r="680" spans="1:23" ht="28.5" customHeight="1">
      <c r="A680" s="395"/>
      <c r="B680" s="430"/>
      <c r="C680" s="395"/>
      <c r="D680" s="429"/>
      <c r="E680" s="397"/>
      <c r="F680" s="390"/>
      <c r="G680" s="390"/>
      <c r="H680" s="390"/>
      <c r="I680" s="390"/>
      <c r="J680" s="390"/>
      <c r="K680" s="390"/>
      <c r="L680" s="390"/>
      <c r="M680" s="390"/>
      <c r="N680" s="390"/>
      <c r="O680" s="390"/>
      <c r="P680" s="390"/>
      <c r="Q680" s="390"/>
      <c r="R680" s="390"/>
      <c r="S680" s="390"/>
      <c r="T680" s="390"/>
      <c r="U680" s="390"/>
      <c r="V680" s="390"/>
      <c r="W680" s="390"/>
    </row>
    <row r="681" spans="1:23" ht="28.5" customHeight="1">
      <c r="A681" s="395"/>
      <c r="B681" s="430"/>
      <c r="C681" s="395"/>
      <c r="D681" s="429"/>
      <c r="E681" s="397"/>
      <c r="F681" s="390"/>
      <c r="G681" s="390"/>
      <c r="H681" s="390"/>
      <c r="I681" s="390"/>
      <c r="J681" s="390"/>
      <c r="K681" s="390"/>
      <c r="L681" s="390"/>
      <c r="M681" s="390"/>
      <c r="N681" s="390"/>
      <c r="O681" s="390"/>
      <c r="P681" s="390"/>
      <c r="Q681" s="390"/>
      <c r="R681" s="390"/>
      <c r="S681" s="390"/>
      <c r="T681" s="390"/>
      <c r="U681" s="390"/>
      <c r="V681" s="390"/>
      <c r="W681" s="390"/>
    </row>
    <row r="682" spans="1:23" ht="28.5" customHeight="1">
      <c r="A682" s="395"/>
      <c r="B682" s="430"/>
      <c r="C682" s="395"/>
      <c r="D682" s="429"/>
      <c r="E682" s="397"/>
      <c r="F682" s="390"/>
      <c r="G682" s="390"/>
      <c r="H682" s="390"/>
      <c r="I682" s="390"/>
      <c r="J682" s="390"/>
      <c r="K682" s="390"/>
      <c r="L682" s="390"/>
      <c r="M682" s="390"/>
      <c r="N682" s="390"/>
      <c r="O682" s="390"/>
      <c r="P682" s="390"/>
      <c r="Q682" s="390"/>
      <c r="R682" s="390"/>
      <c r="S682" s="390"/>
      <c r="T682" s="390"/>
      <c r="U682" s="390"/>
      <c r="V682" s="390"/>
      <c r="W682" s="390"/>
    </row>
    <row r="683" spans="1:23" ht="28.5" customHeight="1">
      <c r="A683" s="395"/>
      <c r="B683" s="430"/>
      <c r="C683" s="395"/>
      <c r="D683" s="429"/>
      <c r="E683" s="397"/>
      <c r="F683" s="390"/>
      <c r="G683" s="390"/>
      <c r="H683" s="390"/>
      <c r="I683" s="390"/>
      <c r="J683" s="390"/>
      <c r="K683" s="390"/>
      <c r="L683" s="390"/>
      <c r="M683" s="390"/>
      <c r="N683" s="390"/>
      <c r="O683" s="390"/>
      <c r="P683" s="390"/>
      <c r="Q683" s="390"/>
      <c r="R683" s="390"/>
      <c r="S683" s="390"/>
      <c r="T683" s="390"/>
      <c r="U683" s="390"/>
      <c r="V683" s="390"/>
      <c r="W683" s="390"/>
    </row>
    <row r="684" spans="1:23" ht="28.5" customHeight="1">
      <c r="A684" s="395"/>
      <c r="B684" s="430"/>
      <c r="C684" s="395"/>
      <c r="D684" s="429"/>
      <c r="E684" s="397"/>
      <c r="F684" s="390"/>
      <c r="G684" s="390"/>
      <c r="H684" s="390"/>
      <c r="I684" s="390"/>
      <c r="J684" s="390"/>
      <c r="K684" s="390"/>
      <c r="L684" s="390"/>
      <c r="M684" s="390"/>
      <c r="N684" s="390"/>
      <c r="O684" s="390"/>
      <c r="P684" s="390"/>
      <c r="Q684" s="390"/>
      <c r="R684" s="390"/>
      <c r="S684" s="390"/>
      <c r="T684" s="390"/>
      <c r="U684" s="390"/>
      <c r="V684" s="390"/>
      <c r="W684" s="390"/>
    </row>
    <row r="685" spans="1:23" ht="28.5" customHeight="1">
      <c r="A685" s="395"/>
      <c r="B685" s="430"/>
      <c r="C685" s="395"/>
      <c r="D685" s="429"/>
      <c r="E685" s="397"/>
      <c r="F685" s="390"/>
      <c r="G685" s="390"/>
      <c r="H685" s="390"/>
      <c r="I685" s="390"/>
      <c r="J685" s="390"/>
      <c r="K685" s="390"/>
      <c r="L685" s="390"/>
      <c r="M685" s="390"/>
      <c r="N685" s="390"/>
      <c r="O685" s="390"/>
      <c r="P685" s="390"/>
      <c r="Q685" s="390"/>
      <c r="R685" s="390"/>
      <c r="S685" s="390"/>
      <c r="T685" s="390"/>
      <c r="U685" s="390"/>
      <c r="V685" s="390"/>
      <c r="W685" s="390"/>
    </row>
    <row r="686" spans="1:23" ht="28.5" customHeight="1">
      <c r="A686" s="395"/>
      <c r="B686" s="430"/>
      <c r="C686" s="395"/>
      <c r="D686" s="429"/>
      <c r="E686" s="397"/>
      <c r="F686" s="390"/>
      <c r="G686" s="390"/>
      <c r="H686" s="390"/>
      <c r="I686" s="390"/>
      <c r="J686" s="390"/>
      <c r="K686" s="390"/>
      <c r="L686" s="390"/>
      <c r="M686" s="390"/>
      <c r="N686" s="390"/>
      <c r="O686" s="390"/>
      <c r="P686" s="390"/>
      <c r="Q686" s="390"/>
      <c r="R686" s="390"/>
      <c r="S686" s="390"/>
      <c r="T686" s="390"/>
      <c r="U686" s="390"/>
      <c r="V686" s="390"/>
      <c r="W686" s="390"/>
    </row>
    <row r="687" spans="1:23" ht="28.5" customHeight="1">
      <c r="A687" s="395"/>
      <c r="B687" s="430"/>
      <c r="C687" s="395"/>
      <c r="D687" s="429"/>
      <c r="E687" s="397"/>
      <c r="F687" s="390"/>
      <c r="G687" s="390"/>
      <c r="H687" s="390"/>
      <c r="I687" s="390"/>
      <c r="J687" s="390"/>
      <c r="K687" s="390"/>
      <c r="L687" s="390"/>
      <c r="M687" s="390"/>
      <c r="N687" s="390"/>
      <c r="O687" s="390"/>
      <c r="P687" s="390"/>
      <c r="Q687" s="390"/>
      <c r="R687" s="390"/>
      <c r="S687" s="390"/>
      <c r="T687" s="390"/>
      <c r="U687" s="390"/>
      <c r="V687" s="390"/>
      <c r="W687" s="390"/>
    </row>
    <row r="688" spans="1:23" ht="28.5" customHeight="1">
      <c r="A688" s="395"/>
      <c r="B688" s="430"/>
      <c r="C688" s="395"/>
      <c r="D688" s="429"/>
      <c r="E688" s="397"/>
      <c r="F688" s="390"/>
      <c r="G688" s="390"/>
      <c r="H688" s="390"/>
      <c r="I688" s="390"/>
      <c r="J688" s="390"/>
      <c r="K688" s="390"/>
      <c r="L688" s="390"/>
      <c r="M688" s="390"/>
      <c r="N688" s="390"/>
      <c r="O688" s="390"/>
      <c r="P688" s="390"/>
      <c r="Q688" s="390"/>
      <c r="R688" s="390"/>
      <c r="S688" s="390"/>
      <c r="T688" s="390"/>
      <c r="U688" s="390"/>
      <c r="V688" s="390"/>
      <c r="W688" s="390"/>
    </row>
    <row r="689" spans="1:23" ht="28.5" customHeight="1">
      <c r="A689" s="395"/>
      <c r="B689" s="430"/>
      <c r="C689" s="395"/>
      <c r="D689" s="429"/>
      <c r="E689" s="397"/>
      <c r="F689" s="390"/>
      <c r="G689" s="390"/>
      <c r="H689" s="390"/>
      <c r="I689" s="390"/>
      <c r="J689" s="390"/>
      <c r="K689" s="390"/>
      <c r="L689" s="390"/>
      <c r="M689" s="390"/>
      <c r="N689" s="390"/>
      <c r="O689" s="390"/>
      <c r="P689" s="390"/>
      <c r="Q689" s="390"/>
      <c r="R689" s="390"/>
      <c r="S689" s="390"/>
      <c r="T689" s="390"/>
      <c r="U689" s="390"/>
      <c r="V689" s="390"/>
      <c r="W689" s="390"/>
    </row>
    <row r="690" spans="1:23" ht="28.5" customHeight="1">
      <c r="A690" s="395"/>
      <c r="B690" s="430"/>
      <c r="C690" s="395"/>
      <c r="D690" s="429"/>
      <c r="E690" s="397"/>
      <c r="F690" s="390"/>
      <c r="G690" s="390"/>
      <c r="H690" s="390"/>
      <c r="I690" s="390"/>
      <c r="J690" s="390"/>
      <c r="K690" s="390"/>
      <c r="L690" s="390"/>
      <c r="M690" s="390"/>
      <c r="N690" s="390"/>
      <c r="O690" s="390"/>
      <c r="P690" s="390"/>
      <c r="Q690" s="390"/>
      <c r="R690" s="390"/>
      <c r="S690" s="390"/>
      <c r="T690" s="390"/>
      <c r="U690" s="390"/>
      <c r="V690" s="390"/>
      <c r="W690" s="390"/>
    </row>
    <row r="691" spans="1:23" ht="28.5" customHeight="1">
      <c r="A691" s="395"/>
      <c r="B691" s="430"/>
      <c r="C691" s="395"/>
      <c r="D691" s="429"/>
      <c r="E691" s="397"/>
      <c r="F691" s="390"/>
      <c r="G691" s="390"/>
      <c r="H691" s="390"/>
      <c r="I691" s="390"/>
      <c r="J691" s="390"/>
      <c r="K691" s="390"/>
      <c r="L691" s="390"/>
      <c r="M691" s="390"/>
      <c r="N691" s="390"/>
      <c r="O691" s="390"/>
      <c r="P691" s="390"/>
      <c r="Q691" s="390"/>
      <c r="R691" s="390"/>
      <c r="S691" s="390"/>
      <c r="T691" s="390"/>
      <c r="U691" s="390"/>
      <c r="V691" s="390"/>
      <c r="W691" s="390"/>
    </row>
    <row r="692" spans="1:23" ht="28.5" customHeight="1">
      <c r="A692" s="395"/>
      <c r="B692" s="430"/>
      <c r="C692" s="395"/>
      <c r="D692" s="429"/>
      <c r="E692" s="397"/>
      <c r="F692" s="390"/>
      <c r="G692" s="390"/>
      <c r="H692" s="390"/>
      <c r="I692" s="390"/>
      <c r="J692" s="390"/>
      <c r="K692" s="390"/>
      <c r="L692" s="390"/>
      <c r="M692" s="390"/>
      <c r="N692" s="390"/>
      <c r="O692" s="390"/>
      <c r="P692" s="390"/>
      <c r="Q692" s="390"/>
      <c r="R692" s="390"/>
      <c r="S692" s="390"/>
      <c r="T692" s="390"/>
      <c r="U692" s="390"/>
      <c r="V692" s="390"/>
      <c r="W692" s="390"/>
    </row>
    <row r="693" spans="1:23" ht="28.5" customHeight="1">
      <c r="A693" s="395"/>
      <c r="B693" s="430"/>
      <c r="C693" s="395"/>
      <c r="D693" s="429"/>
      <c r="E693" s="397"/>
      <c r="F693" s="390"/>
      <c r="G693" s="390"/>
      <c r="H693" s="390"/>
      <c r="I693" s="390"/>
      <c r="J693" s="390"/>
      <c r="K693" s="390"/>
      <c r="L693" s="390"/>
      <c r="M693" s="390"/>
      <c r="N693" s="390"/>
      <c r="O693" s="390"/>
      <c r="P693" s="390"/>
      <c r="Q693" s="390"/>
      <c r="R693" s="390"/>
      <c r="S693" s="390"/>
      <c r="T693" s="390"/>
      <c r="U693" s="390"/>
      <c r="V693" s="390"/>
      <c r="W693" s="390"/>
    </row>
    <row r="694" spans="1:23" ht="28.5" customHeight="1">
      <c r="A694" s="395"/>
      <c r="B694" s="430"/>
      <c r="C694" s="395"/>
      <c r="D694" s="429"/>
      <c r="E694" s="397"/>
      <c r="F694" s="390"/>
      <c r="G694" s="390"/>
      <c r="H694" s="390"/>
      <c r="I694" s="390"/>
      <c r="J694" s="390"/>
      <c r="K694" s="390"/>
      <c r="L694" s="390"/>
      <c r="M694" s="390"/>
      <c r="N694" s="390"/>
      <c r="O694" s="390"/>
      <c r="P694" s="390"/>
      <c r="Q694" s="390"/>
      <c r="R694" s="390"/>
      <c r="S694" s="390"/>
      <c r="T694" s="390"/>
      <c r="U694" s="390"/>
      <c r="V694" s="390"/>
      <c r="W694" s="390"/>
    </row>
    <row r="695" spans="1:23" ht="28.5" customHeight="1">
      <c r="A695" s="395"/>
      <c r="B695" s="430"/>
      <c r="C695" s="395"/>
      <c r="D695" s="429"/>
      <c r="E695" s="397"/>
      <c r="F695" s="390"/>
      <c r="G695" s="390"/>
      <c r="H695" s="390"/>
      <c r="I695" s="390"/>
      <c r="J695" s="390"/>
      <c r="K695" s="390"/>
      <c r="L695" s="390"/>
      <c r="M695" s="390"/>
      <c r="N695" s="390"/>
      <c r="O695" s="390"/>
      <c r="P695" s="390"/>
      <c r="Q695" s="390"/>
      <c r="R695" s="390"/>
      <c r="S695" s="390"/>
      <c r="T695" s="390"/>
      <c r="U695" s="390"/>
      <c r="V695" s="390"/>
      <c r="W695" s="390"/>
    </row>
    <row r="696" spans="1:23" ht="28.5" customHeight="1">
      <c r="A696" s="395"/>
      <c r="B696" s="430"/>
      <c r="C696" s="395"/>
      <c r="D696" s="429"/>
      <c r="E696" s="397"/>
      <c r="F696" s="390"/>
      <c r="G696" s="390"/>
      <c r="H696" s="390"/>
      <c r="I696" s="390"/>
      <c r="J696" s="390"/>
      <c r="K696" s="390"/>
      <c r="L696" s="390"/>
      <c r="M696" s="390"/>
      <c r="N696" s="390"/>
      <c r="O696" s="390"/>
      <c r="P696" s="390"/>
      <c r="Q696" s="390"/>
      <c r="R696" s="390"/>
      <c r="S696" s="390"/>
      <c r="T696" s="390"/>
      <c r="U696" s="390"/>
      <c r="V696" s="390"/>
      <c r="W696" s="390"/>
    </row>
    <row r="697" spans="1:23" ht="28.5" customHeight="1">
      <c r="A697" s="395"/>
      <c r="B697" s="430"/>
      <c r="C697" s="395"/>
      <c r="D697" s="429"/>
      <c r="E697" s="397"/>
      <c r="F697" s="390"/>
      <c r="G697" s="390"/>
      <c r="H697" s="390"/>
      <c r="I697" s="390"/>
      <c r="J697" s="390"/>
      <c r="K697" s="390"/>
      <c r="L697" s="390"/>
      <c r="M697" s="390"/>
      <c r="N697" s="390"/>
      <c r="O697" s="390"/>
      <c r="P697" s="390"/>
      <c r="Q697" s="390"/>
      <c r="R697" s="390"/>
      <c r="S697" s="390"/>
      <c r="T697" s="390"/>
      <c r="U697" s="390"/>
      <c r="V697" s="390"/>
      <c r="W697" s="390"/>
    </row>
    <row r="698" spans="1:23" ht="28.5" customHeight="1">
      <c r="A698" s="395"/>
      <c r="B698" s="430"/>
      <c r="C698" s="395"/>
      <c r="D698" s="429"/>
      <c r="E698" s="397"/>
      <c r="F698" s="390"/>
      <c r="G698" s="390"/>
      <c r="H698" s="390"/>
      <c r="I698" s="390"/>
      <c r="J698" s="390"/>
      <c r="K698" s="390"/>
      <c r="L698" s="390"/>
      <c r="M698" s="390"/>
      <c r="N698" s="390"/>
      <c r="O698" s="390"/>
      <c r="P698" s="390"/>
      <c r="Q698" s="390"/>
      <c r="R698" s="390"/>
      <c r="S698" s="390"/>
      <c r="T698" s="390"/>
      <c r="U698" s="390"/>
      <c r="V698" s="390"/>
      <c r="W698" s="390"/>
    </row>
    <row r="699" spans="1:23" ht="28.5" customHeight="1">
      <c r="A699" s="395"/>
      <c r="B699" s="430"/>
      <c r="C699" s="395"/>
      <c r="D699" s="429"/>
      <c r="E699" s="397"/>
      <c r="F699" s="390"/>
      <c r="G699" s="390"/>
      <c r="H699" s="390"/>
      <c r="I699" s="390"/>
      <c r="J699" s="390"/>
      <c r="K699" s="390"/>
      <c r="L699" s="390"/>
      <c r="M699" s="390"/>
      <c r="N699" s="390"/>
      <c r="O699" s="390"/>
      <c r="P699" s="390"/>
      <c r="Q699" s="390"/>
      <c r="R699" s="390"/>
      <c r="S699" s="390"/>
      <c r="T699" s="390"/>
      <c r="U699" s="390"/>
      <c r="V699" s="390"/>
      <c r="W699" s="390"/>
    </row>
    <row r="700" spans="1:23" ht="28.5" customHeight="1">
      <c r="A700" s="395"/>
      <c r="B700" s="430"/>
      <c r="C700" s="395"/>
      <c r="D700" s="429"/>
      <c r="E700" s="397"/>
      <c r="F700" s="390"/>
      <c r="G700" s="390"/>
      <c r="H700" s="390"/>
      <c r="I700" s="390"/>
      <c r="J700" s="390"/>
      <c r="K700" s="390"/>
      <c r="L700" s="390"/>
      <c r="M700" s="390"/>
      <c r="N700" s="390"/>
      <c r="O700" s="390"/>
      <c r="P700" s="390"/>
      <c r="Q700" s="390"/>
      <c r="R700" s="390"/>
      <c r="S700" s="390"/>
      <c r="T700" s="390"/>
      <c r="U700" s="390"/>
      <c r="V700" s="390"/>
      <c r="W700" s="390"/>
    </row>
    <row r="701" spans="1:23" ht="28.5" customHeight="1">
      <c r="A701" s="395"/>
      <c r="B701" s="430"/>
      <c r="C701" s="395"/>
      <c r="D701" s="429"/>
      <c r="E701" s="397"/>
      <c r="F701" s="390"/>
      <c r="G701" s="390"/>
      <c r="H701" s="390"/>
      <c r="I701" s="390"/>
      <c r="J701" s="390"/>
      <c r="K701" s="390"/>
      <c r="L701" s="390"/>
      <c r="M701" s="390"/>
      <c r="N701" s="390"/>
      <c r="O701" s="390"/>
      <c r="P701" s="390"/>
      <c r="Q701" s="390"/>
      <c r="R701" s="390"/>
      <c r="S701" s="390"/>
      <c r="T701" s="390"/>
      <c r="U701" s="390"/>
      <c r="V701" s="390"/>
      <c r="W701" s="390"/>
    </row>
    <row r="702" spans="1:23" ht="28.5" customHeight="1">
      <c r="A702" s="395"/>
      <c r="B702" s="430"/>
      <c r="C702" s="395"/>
      <c r="D702" s="429"/>
      <c r="E702" s="397"/>
      <c r="F702" s="390"/>
      <c r="G702" s="390"/>
      <c r="H702" s="390"/>
      <c r="I702" s="390"/>
      <c r="J702" s="390"/>
      <c r="K702" s="390"/>
      <c r="L702" s="390"/>
      <c r="M702" s="390"/>
      <c r="N702" s="390"/>
      <c r="O702" s="390"/>
      <c r="P702" s="390"/>
      <c r="Q702" s="390"/>
      <c r="R702" s="390"/>
      <c r="S702" s="390"/>
      <c r="T702" s="390"/>
      <c r="U702" s="390"/>
      <c r="V702" s="390"/>
      <c r="W702" s="390"/>
    </row>
    <row r="703" spans="1:23" ht="28.5" customHeight="1">
      <c r="A703" s="395"/>
      <c r="B703" s="430"/>
      <c r="C703" s="395"/>
      <c r="D703" s="429"/>
      <c r="E703" s="397"/>
      <c r="F703" s="390"/>
      <c r="G703" s="390"/>
      <c r="H703" s="390"/>
      <c r="I703" s="390"/>
      <c r="J703" s="390"/>
      <c r="K703" s="390"/>
      <c r="L703" s="390"/>
      <c r="M703" s="390"/>
      <c r="N703" s="390"/>
      <c r="O703" s="390"/>
      <c r="P703" s="390"/>
      <c r="Q703" s="390"/>
      <c r="R703" s="390"/>
      <c r="S703" s="390"/>
      <c r="T703" s="390"/>
      <c r="U703" s="390"/>
      <c r="V703" s="390"/>
      <c r="W703" s="390"/>
    </row>
    <row r="704" spans="1:23" ht="28.5" customHeight="1">
      <c r="A704" s="395"/>
      <c r="B704" s="430"/>
      <c r="C704" s="395"/>
      <c r="D704" s="429"/>
      <c r="E704" s="397"/>
      <c r="F704" s="390"/>
      <c r="G704" s="390"/>
      <c r="H704" s="390"/>
      <c r="I704" s="390"/>
      <c r="J704" s="390"/>
      <c r="K704" s="390"/>
      <c r="L704" s="390"/>
      <c r="M704" s="390"/>
      <c r="N704" s="390"/>
      <c r="O704" s="390"/>
      <c r="P704" s="390"/>
      <c r="Q704" s="390"/>
      <c r="R704" s="390"/>
      <c r="S704" s="390"/>
      <c r="T704" s="390"/>
      <c r="U704" s="390"/>
      <c r="V704" s="390"/>
      <c r="W704" s="390"/>
    </row>
    <row r="705" spans="1:23" ht="28.5" customHeight="1">
      <c r="A705" s="395"/>
      <c r="B705" s="430"/>
      <c r="C705" s="395"/>
      <c r="D705" s="429"/>
      <c r="E705" s="397"/>
      <c r="F705" s="390"/>
      <c r="G705" s="390"/>
      <c r="H705" s="390"/>
      <c r="I705" s="390"/>
      <c r="J705" s="390"/>
      <c r="K705" s="390"/>
      <c r="L705" s="390"/>
      <c r="M705" s="390"/>
      <c r="N705" s="390"/>
      <c r="O705" s="390"/>
      <c r="P705" s="390"/>
      <c r="Q705" s="390"/>
      <c r="R705" s="390"/>
      <c r="S705" s="390"/>
      <c r="T705" s="390"/>
      <c r="U705" s="390"/>
      <c r="V705" s="390"/>
      <c r="W705" s="390"/>
    </row>
    <row r="706" spans="1:23" ht="28.5" customHeight="1">
      <c r="A706" s="395"/>
      <c r="B706" s="430"/>
      <c r="C706" s="395"/>
      <c r="D706" s="429"/>
      <c r="E706" s="397"/>
      <c r="F706" s="390"/>
      <c r="G706" s="390"/>
      <c r="H706" s="390"/>
      <c r="I706" s="390"/>
      <c r="J706" s="390"/>
      <c r="K706" s="390"/>
      <c r="L706" s="390"/>
      <c r="M706" s="390"/>
      <c r="N706" s="390"/>
      <c r="O706" s="390"/>
      <c r="P706" s="390"/>
      <c r="Q706" s="390"/>
      <c r="R706" s="390"/>
      <c r="S706" s="390"/>
      <c r="T706" s="390"/>
      <c r="U706" s="390"/>
      <c r="V706" s="390"/>
      <c r="W706" s="390"/>
    </row>
    <row r="707" spans="1:23" ht="28.5" customHeight="1">
      <c r="A707" s="395"/>
      <c r="B707" s="430"/>
      <c r="C707" s="395"/>
      <c r="D707" s="429"/>
      <c r="E707" s="397"/>
      <c r="F707" s="390"/>
      <c r="G707" s="390"/>
      <c r="H707" s="390"/>
      <c r="I707" s="390"/>
      <c r="J707" s="390"/>
      <c r="K707" s="390"/>
      <c r="L707" s="390"/>
      <c r="M707" s="390"/>
      <c r="N707" s="390"/>
      <c r="O707" s="390"/>
      <c r="P707" s="390"/>
      <c r="Q707" s="390"/>
      <c r="R707" s="390"/>
      <c r="S707" s="390"/>
      <c r="T707" s="390"/>
      <c r="U707" s="390"/>
      <c r="V707" s="390"/>
      <c r="W707" s="390"/>
    </row>
    <row r="708" spans="1:23" ht="28.5" customHeight="1">
      <c r="A708" s="395"/>
      <c r="B708" s="430"/>
      <c r="C708" s="395"/>
      <c r="D708" s="429"/>
      <c r="E708" s="397"/>
      <c r="F708" s="390"/>
      <c r="G708" s="390"/>
      <c r="H708" s="390"/>
      <c r="I708" s="390"/>
      <c r="J708" s="390"/>
      <c r="K708" s="390"/>
      <c r="L708" s="390"/>
      <c r="M708" s="390"/>
      <c r="N708" s="390"/>
      <c r="O708" s="390"/>
      <c r="P708" s="390"/>
      <c r="Q708" s="390"/>
      <c r="R708" s="390"/>
      <c r="S708" s="390"/>
      <c r="T708" s="390"/>
      <c r="U708" s="390"/>
      <c r="V708" s="390"/>
      <c r="W708" s="390"/>
    </row>
    <row r="709" spans="1:23" ht="28.5" customHeight="1">
      <c r="A709" s="395"/>
      <c r="B709" s="430"/>
      <c r="C709" s="395"/>
      <c r="D709" s="429"/>
      <c r="E709" s="397"/>
      <c r="F709" s="390"/>
      <c r="G709" s="390"/>
      <c r="H709" s="390"/>
      <c r="I709" s="390"/>
      <c r="J709" s="390"/>
      <c r="K709" s="390"/>
      <c r="L709" s="390"/>
      <c r="M709" s="390"/>
      <c r="N709" s="390"/>
      <c r="O709" s="390"/>
      <c r="P709" s="390"/>
      <c r="Q709" s="390"/>
      <c r="R709" s="390"/>
      <c r="S709" s="390"/>
      <c r="T709" s="390"/>
      <c r="U709" s="390"/>
      <c r="V709" s="390"/>
      <c r="W709" s="390"/>
    </row>
    <row r="710" spans="1:23" ht="28.5" customHeight="1">
      <c r="A710" s="395"/>
      <c r="B710" s="430"/>
      <c r="C710" s="395"/>
      <c r="D710" s="429"/>
      <c r="E710" s="397"/>
      <c r="F710" s="390"/>
      <c r="G710" s="390"/>
      <c r="H710" s="390"/>
      <c r="I710" s="390"/>
      <c r="J710" s="390"/>
      <c r="K710" s="390"/>
      <c r="L710" s="390"/>
      <c r="M710" s="390"/>
      <c r="N710" s="390"/>
      <c r="O710" s="390"/>
      <c r="P710" s="390"/>
      <c r="Q710" s="390"/>
      <c r="R710" s="390"/>
      <c r="S710" s="390"/>
      <c r="T710" s="390"/>
      <c r="U710" s="390"/>
      <c r="V710" s="390"/>
      <c r="W710" s="390"/>
    </row>
    <row r="711" spans="1:23" ht="28.5" customHeight="1">
      <c r="A711" s="395"/>
      <c r="B711" s="430"/>
      <c r="C711" s="395"/>
      <c r="D711" s="429"/>
      <c r="E711" s="397"/>
      <c r="F711" s="390"/>
      <c r="G711" s="390"/>
      <c r="H711" s="390"/>
      <c r="I711" s="390"/>
      <c r="J711" s="390"/>
      <c r="K711" s="390"/>
      <c r="L711" s="390"/>
      <c r="M711" s="390"/>
      <c r="N711" s="390"/>
      <c r="O711" s="390"/>
      <c r="P711" s="390"/>
      <c r="Q711" s="390"/>
      <c r="R711" s="390"/>
      <c r="S711" s="390"/>
      <c r="T711" s="390"/>
      <c r="U711" s="390"/>
      <c r="V711" s="390"/>
      <c r="W711" s="390"/>
    </row>
    <row r="712" spans="1:23" ht="28.5" customHeight="1">
      <c r="A712" s="395"/>
      <c r="B712" s="430"/>
      <c r="C712" s="395"/>
      <c r="D712" s="429"/>
      <c r="E712" s="397"/>
      <c r="F712" s="390"/>
      <c r="G712" s="390"/>
      <c r="H712" s="390"/>
      <c r="I712" s="390"/>
      <c r="J712" s="390"/>
      <c r="K712" s="390"/>
      <c r="L712" s="390"/>
      <c r="M712" s="390"/>
      <c r="N712" s="390"/>
      <c r="O712" s="390"/>
      <c r="P712" s="390"/>
      <c r="Q712" s="390"/>
      <c r="R712" s="390"/>
      <c r="S712" s="390"/>
      <c r="T712" s="390"/>
      <c r="U712" s="390"/>
      <c r="V712" s="390"/>
      <c r="W712" s="390"/>
    </row>
    <row r="713" spans="1:23" ht="28.5" customHeight="1">
      <c r="A713" s="395"/>
      <c r="B713" s="430"/>
      <c r="C713" s="395"/>
      <c r="D713" s="429"/>
      <c r="E713" s="397"/>
      <c r="F713" s="390"/>
      <c r="G713" s="390"/>
      <c r="H713" s="390"/>
      <c r="I713" s="390"/>
      <c r="J713" s="390"/>
      <c r="K713" s="390"/>
      <c r="L713" s="390"/>
      <c r="M713" s="390"/>
      <c r="N713" s="390"/>
      <c r="O713" s="390"/>
      <c r="P713" s="390"/>
      <c r="Q713" s="390"/>
      <c r="R713" s="390"/>
      <c r="S713" s="390"/>
      <c r="T713" s="390"/>
      <c r="U713" s="390"/>
      <c r="V713" s="390"/>
      <c r="W713" s="390"/>
    </row>
    <row r="714" spans="1:23" ht="28.5" customHeight="1">
      <c r="A714" s="395"/>
      <c r="B714" s="430"/>
      <c r="C714" s="395"/>
      <c r="D714" s="429"/>
      <c r="E714" s="397"/>
      <c r="F714" s="390"/>
      <c r="G714" s="390"/>
      <c r="H714" s="390"/>
      <c r="I714" s="390"/>
      <c r="J714" s="390"/>
      <c r="K714" s="390"/>
      <c r="L714" s="390"/>
      <c r="M714" s="390"/>
      <c r="N714" s="390"/>
      <c r="O714" s="390"/>
      <c r="P714" s="390"/>
      <c r="Q714" s="390"/>
      <c r="R714" s="390"/>
      <c r="S714" s="390"/>
      <c r="T714" s="390"/>
      <c r="U714" s="390"/>
      <c r="V714" s="390"/>
      <c r="W714" s="390"/>
    </row>
    <row r="715" spans="1:23" ht="28.5" customHeight="1">
      <c r="A715" s="395"/>
      <c r="B715" s="430"/>
      <c r="C715" s="395"/>
      <c r="D715" s="429"/>
      <c r="E715" s="397"/>
      <c r="F715" s="390"/>
      <c r="G715" s="390"/>
      <c r="H715" s="390"/>
      <c r="I715" s="390"/>
      <c r="J715" s="390"/>
      <c r="K715" s="390"/>
      <c r="L715" s="390"/>
      <c r="M715" s="390"/>
      <c r="N715" s="390"/>
      <c r="O715" s="390"/>
      <c r="P715" s="390"/>
      <c r="Q715" s="390"/>
      <c r="R715" s="390"/>
      <c r="S715" s="390"/>
      <c r="T715" s="390"/>
      <c r="U715" s="390"/>
      <c r="V715" s="390"/>
      <c r="W715" s="390"/>
    </row>
    <row r="716" spans="1:23" ht="28.5" customHeight="1">
      <c r="A716" s="395"/>
      <c r="B716" s="430"/>
      <c r="C716" s="395"/>
      <c r="D716" s="429"/>
      <c r="E716" s="397"/>
      <c r="F716" s="390"/>
      <c r="G716" s="390"/>
      <c r="H716" s="390"/>
      <c r="I716" s="390"/>
      <c r="J716" s="390"/>
      <c r="K716" s="390"/>
      <c r="L716" s="390"/>
      <c r="M716" s="390"/>
      <c r="N716" s="390"/>
      <c r="O716" s="390"/>
      <c r="P716" s="390"/>
      <c r="Q716" s="390"/>
      <c r="R716" s="390"/>
      <c r="S716" s="390"/>
      <c r="T716" s="390"/>
      <c r="U716" s="390"/>
      <c r="V716" s="390"/>
      <c r="W716" s="390"/>
    </row>
    <row r="717" spans="1:23" ht="28.5" customHeight="1">
      <c r="A717" s="395"/>
      <c r="B717" s="430"/>
      <c r="C717" s="395"/>
      <c r="D717" s="429"/>
      <c r="E717" s="397"/>
      <c r="F717" s="390"/>
      <c r="G717" s="390"/>
      <c r="H717" s="390"/>
      <c r="I717" s="390"/>
      <c r="J717" s="390"/>
      <c r="K717" s="390"/>
      <c r="L717" s="390"/>
      <c r="M717" s="390"/>
      <c r="N717" s="390"/>
      <c r="O717" s="390"/>
      <c r="P717" s="390"/>
      <c r="Q717" s="390"/>
      <c r="R717" s="390"/>
      <c r="S717" s="390"/>
      <c r="T717" s="390"/>
      <c r="U717" s="390"/>
      <c r="V717" s="390"/>
      <c r="W717" s="390"/>
    </row>
    <row r="718" spans="1:23" ht="28.5" customHeight="1">
      <c r="A718" s="395"/>
      <c r="B718" s="430"/>
      <c r="C718" s="395"/>
      <c r="D718" s="429"/>
      <c r="E718" s="397"/>
      <c r="F718" s="390"/>
      <c r="G718" s="390"/>
      <c r="H718" s="390"/>
      <c r="I718" s="390"/>
      <c r="J718" s="390"/>
      <c r="K718" s="390"/>
      <c r="L718" s="390"/>
      <c r="M718" s="390"/>
      <c r="N718" s="390"/>
      <c r="O718" s="390"/>
      <c r="P718" s="390"/>
      <c r="Q718" s="390"/>
      <c r="R718" s="390"/>
      <c r="S718" s="390"/>
      <c r="T718" s="390"/>
      <c r="U718" s="390"/>
      <c r="V718" s="390"/>
      <c r="W718" s="390"/>
    </row>
    <row r="719" spans="1:23" ht="28.5" customHeight="1">
      <c r="A719" s="395"/>
      <c r="B719" s="430"/>
      <c r="C719" s="395"/>
      <c r="D719" s="429"/>
      <c r="E719" s="397"/>
      <c r="F719" s="390"/>
      <c r="G719" s="390"/>
      <c r="H719" s="390"/>
      <c r="I719" s="390"/>
      <c r="J719" s="390"/>
      <c r="K719" s="390"/>
      <c r="L719" s="390"/>
      <c r="M719" s="390"/>
      <c r="N719" s="390"/>
      <c r="O719" s="390"/>
      <c r="P719" s="390"/>
      <c r="Q719" s="390"/>
      <c r="R719" s="390"/>
      <c r="S719" s="390"/>
      <c r="T719" s="390"/>
      <c r="U719" s="390"/>
      <c r="V719" s="390"/>
      <c r="W719" s="390"/>
    </row>
    <row r="720" spans="1:23" ht="28.5" customHeight="1">
      <c r="A720" s="395"/>
      <c r="B720" s="430"/>
      <c r="C720" s="395"/>
      <c r="D720" s="429"/>
      <c r="E720" s="397"/>
      <c r="F720" s="390"/>
      <c r="G720" s="390"/>
      <c r="H720" s="390"/>
      <c r="I720" s="390"/>
      <c r="J720" s="390"/>
      <c r="K720" s="390"/>
      <c r="L720" s="390"/>
      <c r="M720" s="390"/>
      <c r="N720" s="390"/>
      <c r="O720" s="390"/>
      <c r="P720" s="390"/>
      <c r="Q720" s="390"/>
      <c r="R720" s="390"/>
      <c r="S720" s="390"/>
      <c r="T720" s="390"/>
      <c r="U720" s="390"/>
      <c r="V720" s="390"/>
      <c r="W720" s="390"/>
    </row>
    <row r="721" spans="1:23" ht="28.5" customHeight="1">
      <c r="A721" s="395"/>
      <c r="B721" s="430"/>
      <c r="C721" s="395"/>
      <c r="D721" s="429"/>
      <c r="E721" s="397"/>
      <c r="F721" s="390"/>
      <c r="G721" s="390"/>
      <c r="H721" s="390"/>
      <c r="I721" s="390"/>
      <c r="J721" s="390"/>
      <c r="K721" s="390"/>
      <c r="L721" s="390"/>
      <c r="M721" s="390"/>
      <c r="N721" s="390"/>
      <c r="O721" s="390"/>
      <c r="P721" s="390"/>
      <c r="Q721" s="390"/>
      <c r="R721" s="390"/>
      <c r="S721" s="390"/>
      <c r="T721" s="390"/>
      <c r="U721" s="390"/>
      <c r="V721" s="390"/>
      <c r="W721" s="390"/>
    </row>
    <row r="722" spans="1:23" ht="28.5" customHeight="1">
      <c r="A722" s="395"/>
      <c r="B722" s="430"/>
      <c r="C722" s="395"/>
      <c r="D722" s="429"/>
      <c r="E722" s="397"/>
      <c r="F722" s="390"/>
      <c r="G722" s="390"/>
      <c r="H722" s="390"/>
      <c r="I722" s="390"/>
      <c r="J722" s="390"/>
      <c r="K722" s="390"/>
      <c r="L722" s="390"/>
      <c r="M722" s="390"/>
      <c r="N722" s="390"/>
      <c r="O722" s="390"/>
      <c r="P722" s="390"/>
      <c r="Q722" s="390"/>
      <c r="R722" s="390"/>
      <c r="S722" s="390"/>
      <c r="T722" s="390"/>
      <c r="U722" s="390"/>
      <c r="V722" s="390"/>
      <c r="W722" s="390"/>
    </row>
    <row r="723" spans="1:23" ht="28.5" customHeight="1">
      <c r="A723" s="395"/>
      <c r="B723" s="430"/>
      <c r="C723" s="395"/>
      <c r="D723" s="429"/>
      <c r="E723" s="397"/>
      <c r="F723" s="390"/>
      <c r="G723" s="390"/>
      <c r="H723" s="390"/>
      <c r="I723" s="390"/>
      <c r="J723" s="390"/>
      <c r="K723" s="390"/>
      <c r="L723" s="390"/>
      <c r="M723" s="390"/>
      <c r="N723" s="390"/>
      <c r="O723" s="390"/>
      <c r="P723" s="390"/>
      <c r="Q723" s="390"/>
      <c r="R723" s="390"/>
      <c r="S723" s="390"/>
      <c r="T723" s="390"/>
      <c r="U723" s="390"/>
      <c r="V723" s="390"/>
      <c r="W723" s="390"/>
    </row>
    <row r="724" spans="1:23" ht="28.5" customHeight="1">
      <c r="A724" s="395"/>
      <c r="B724" s="430"/>
      <c r="C724" s="395"/>
      <c r="D724" s="429"/>
      <c r="E724" s="397"/>
      <c r="F724" s="390"/>
      <c r="G724" s="390"/>
      <c r="H724" s="390"/>
      <c r="I724" s="390"/>
      <c r="J724" s="390"/>
      <c r="K724" s="390"/>
      <c r="L724" s="390"/>
      <c r="M724" s="390"/>
      <c r="N724" s="390"/>
      <c r="O724" s="390"/>
      <c r="P724" s="390"/>
      <c r="Q724" s="390"/>
      <c r="R724" s="390"/>
      <c r="S724" s="390"/>
      <c r="T724" s="390"/>
      <c r="U724" s="390"/>
      <c r="V724" s="390"/>
      <c r="W724" s="390"/>
    </row>
    <row r="725" spans="1:23" ht="28.5" customHeight="1">
      <c r="A725" s="395"/>
      <c r="B725" s="430"/>
      <c r="C725" s="395"/>
      <c r="D725" s="429"/>
      <c r="E725" s="397"/>
      <c r="F725" s="390"/>
      <c r="G725" s="390"/>
      <c r="H725" s="390"/>
      <c r="I725" s="390"/>
      <c r="J725" s="390"/>
      <c r="K725" s="390"/>
      <c r="L725" s="390"/>
      <c r="M725" s="390"/>
      <c r="N725" s="390"/>
      <c r="O725" s="390"/>
      <c r="P725" s="390"/>
      <c r="Q725" s="390"/>
      <c r="R725" s="390"/>
      <c r="S725" s="390"/>
      <c r="T725" s="390"/>
      <c r="U725" s="390"/>
      <c r="V725" s="390"/>
      <c r="W725" s="390"/>
    </row>
    <row r="726" spans="1:23" ht="28.5" customHeight="1">
      <c r="A726" s="395"/>
      <c r="B726" s="430"/>
      <c r="C726" s="395"/>
      <c r="D726" s="429"/>
      <c r="E726" s="397"/>
      <c r="F726" s="390"/>
      <c r="G726" s="390"/>
      <c r="H726" s="390"/>
      <c r="I726" s="390"/>
      <c r="J726" s="390"/>
      <c r="K726" s="390"/>
      <c r="L726" s="390"/>
      <c r="M726" s="390"/>
      <c r="N726" s="390"/>
      <c r="O726" s="390"/>
      <c r="P726" s="390"/>
      <c r="Q726" s="390"/>
      <c r="R726" s="390"/>
      <c r="S726" s="390"/>
      <c r="T726" s="390"/>
      <c r="U726" s="390"/>
      <c r="V726" s="390"/>
      <c r="W726" s="390"/>
    </row>
    <row r="727" spans="1:23" ht="28.5" customHeight="1">
      <c r="A727" s="395"/>
      <c r="B727" s="430"/>
      <c r="C727" s="395"/>
      <c r="D727" s="429"/>
      <c r="E727" s="397"/>
      <c r="F727" s="390"/>
      <c r="G727" s="390"/>
      <c r="H727" s="390"/>
      <c r="I727" s="390"/>
      <c r="J727" s="390"/>
      <c r="K727" s="390"/>
      <c r="L727" s="390"/>
      <c r="M727" s="390"/>
      <c r="N727" s="390"/>
      <c r="O727" s="390"/>
      <c r="P727" s="390"/>
      <c r="Q727" s="390"/>
      <c r="R727" s="390"/>
      <c r="S727" s="390"/>
      <c r="T727" s="390"/>
      <c r="U727" s="390"/>
      <c r="V727" s="390"/>
      <c r="W727" s="390"/>
    </row>
    <row r="728" spans="1:23" ht="28.5" customHeight="1">
      <c r="A728" s="395"/>
      <c r="B728" s="430"/>
      <c r="C728" s="395"/>
      <c r="D728" s="429"/>
      <c r="E728" s="397"/>
      <c r="F728" s="390"/>
      <c r="G728" s="390"/>
      <c r="H728" s="390"/>
      <c r="I728" s="390"/>
      <c r="J728" s="390"/>
      <c r="K728" s="390"/>
      <c r="L728" s="390"/>
      <c r="M728" s="390"/>
      <c r="N728" s="390"/>
      <c r="O728" s="390"/>
      <c r="P728" s="390"/>
      <c r="Q728" s="390"/>
      <c r="R728" s="390"/>
      <c r="S728" s="390"/>
      <c r="T728" s="390"/>
      <c r="U728" s="390"/>
      <c r="V728" s="390"/>
      <c r="W728" s="390"/>
    </row>
    <row r="729" spans="1:23" ht="28.5" customHeight="1">
      <c r="A729" s="395"/>
      <c r="B729" s="430"/>
      <c r="C729" s="395"/>
      <c r="D729" s="429"/>
      <c r="E729" s="397"/>
      <c r="F729" s="390"/>
      <c r="G729" s="390"/>
      <c r="H729" s="390"/>
      <c r="I729" s="390"/>
      <c r="J729" s="390"/>
      <c r="K729" s="390"/>
      <c r="L729" s="390"/>
      <c r="M729" s="390"/>
      <c r="N729" s="390"/>
      <c r="O729" s="390"/>
      <c r="P729" s="390"/>
      <c r="Q729" s="390"/>
      <c r="R729" s="390"/>
      <c r="S729" s="390"/>
      <c r="T729" s="390"/>
      <c r="U729" s="390"/>
      <c r="V729" s="390"/>
      <c r="W729" s="390"/>
    </row>
    <row r="730" spans="1:23" ht="28.5" customHeight="1">
      <c r="A730" s="395"/>
      <c r="B730" s="430"/>
      <c r="C730" s="395"/>
      <c r="D730" s="429"/>
      <c r="E730" s="397"/>
      <c r="F730" s="390"/>
      <c r="G730" s="390"/>
      <c r="H730" s="390"/>
      <c r="I730" s="390"/>
      <c r="J730" s="390"/>
      <c r="K730" s="390"/>
      <c r="L730" s="390"/>
      <c r="M730" s="390"/>
      <c r="N730" s="390"/>
      <c r="O730" s="390"/>
      <c r="P730" s="390"/>
      <c r="Q730" s="390"/>
      <c r="R730" s="390"/>
      <c r="S730" s="390"/>
      <c r="T730" s="390"/>
      <c r="U730" s="390"/>
      <c r="V730" s="390"/>
      <c r="W730" s="390"/>
    </row>
    <row r="731" spans="1:23" ht="28.5" customHeight="1">
      <c r="A731" s="395"/>
      <c r="B731" s="430"/>
      <c r="C731" s="395"/>
      <c r="D731" s="429"/>
      <c r="E731" s="397"/>
      <c r="F731" s="390"/>
      <c r="G731" s="390"/>
      <c r="H731" s="390"/>
      <c r="I731" s="390"/>
      <c r="J731" s="390"/>
      <c r="K731" s="390"/>
      <c r="L731" s="390"/>
      <c r="M731" s="390"/>
      <c r="N731" s="390"/>
      <c r="O731" s="390"/>
      <c r="P731" s="390"/>
      <c r="Q731" s="390"/>
      <c r="R731" s="390"/>
      <c r="S731" s="390"/>
      <c r="T731" s="390"/>
      <c r="U731" s="390"/>
      <c r="V731" s="390"/>
      <c r="W731" s="390"/>
    </row>
    <row r="732" spans="1:23" ht="28.5" customHeight="1">
      <c r="A732" s="395"/>
      <c r="B732" s="430"/>
      <c r="C732" s="395"/>
      <c r="D732" s="429"/>
      <c r="E732" s="397"/>
      <c r="F732" s="390"/>
      <c r="G732" s="390"/>
      <c r="H732" s="390"/>
      <c r="I732" s="390"/>
      <c r="J732" s="390"/>
      <c r="K732" s="390"/>
      <c r="L732" s="390"/>
      <c r="M732" s="390"/>
      <c r="N732" s="390"/>
      <c r="O732" s="390"/>
      <c r="P732" s="390"/>
      <c r="Q732" s="390"/>
      <c r="R732" s="390"/>
      <c r="S732" s="390"/>
      <c r="T732" s="390"/>
      <c r="U732" s="390"/>
      <c r="V732" s="390"/>
      <c r="W732" s="390"/>
    </row>
    <row r="733" spans="1:23" ht="28.5" customHeight="1">
      <c r="A733" s="395"/>
      <c r="B733" s="430"/>
      <c r="C733" s="395"/>
      <c r="D733" s="429"/>
      <c r="E733" s="397"/>
      <c r="F733" s="390"/>
      <c r="G733" s="390"/>
      <c r="H733" s="390"/>
      <c r="I733" s="390"/>
      <c r="J733" s="390"/>
      <c r="K733" s="390"/>
      <c r="L733" s="390"/>
      <c r="M733" s="390"/>
      <c r="N733" s="390"/>
      <c r="O733" s="390"/>
      <c r="P733" s="390"/>
      <c r="Q733" s="390"/>
      <c r="R733" s="390"/>
      <c r="S733" s="390"/>
      <c r="T733" s="390"/>
      <c r="U733" s="390"/>
      <c r="V733" s="390"/>
      <c r="W733" s="390"/>
    </row>
    <row r="734" spans="1:23" ht="28.5" customHeight="1">
      <c r="A734" s="395"/>
      <c r="B734" s="430"/>
      <c r="C734" s="395"/>
      <c r="D734" s="429"/>
      <c r="E734" s="397"/>
      <c r="F734" s="390"/>
      <c r="G734" s="390"/>
      <c r="H734" s="390"/>
      <c r="I734" s="390"/>
      <c r="J734" s="390"/>
      <c r="K734" s="390"/>
      <c r="L734" s="390"/>
      <c r="M734" s="390"/>
      <c r="N734" s="390"/>
      <c r="O734" s="390"/>
      <c r="P734" s="390"/>
      <c r="Q734" s="390"/>
      <c r="R734" s="390"/>
      <c r="S734" s="390"/>
      <c r="T734" s="390"/>
      <c r="U734" s="390"/>
      <c r="V734" s="390"/>
      <c r="W734" s="390"/>
    </row>
    <row r="735" spans="1:23" ht="28.5" customHeight="1">
      <c r="A735" s="395"/>
      <c r="B735" s="430"/>
      <c r="C735" s="395"/>
      <c r="D735" s="429"/>
      <c r="E735" s="397"/>
      <c r="F735" s="390"/>
      <c r="G735" s="390"/>
      <c r="H735" s="390"/>
      <c r="I735" s="390"/>
      <c r="J735" s="390"/>
      <c r="K735" s="390"/>
      <c r="L735" s="390"/>
      <c r="M735" s="390"/>
      <c r="N735" s="390"/>
      <c r="O735" s="390"/>
      <c r="P735" s="390"/>
      <c r="Q735" s="390"/>
      <c r="R735" s="390"/>
      <c r="S735" s="390"/>
      <c r="T735" s="390"/>
      <c r="U735" s="390"/>
      <c r="V735" s="390"/>
      <c r="W735" s="390"/>
    </row>
    <row r="736" spans="1:23" ht="28.5" customHeight="1">
      <c r="A736" s="395"/>
      <c r="B736" s="430"/>
      <c r="C736" s="395"/>
      <c r="D736" s="429"/>
      <c r="E736" s="397"/>
      <c r="F736" s="390"/>
      <c r="G736" s="390"/>
      <c r="H736" s="390"/>
      <c r="I736" s="390"/>
      <c r="J736" s="390"/>
      <c r="K736" s="390"/>
      <c r="L736" s="390"/>
      <c r="M736" s="390"/>
      <c r="N736" s="390"/>
      <c r="O736" s="390"/>
      <c r="P736" s="390"/>
      <c r="Q736" s="390"/>
      <c r="R736" s="390"/>
      <c r="S736" s="390"/>
      <c r="T736" s="390"/>
      <c r="U736" s="390"/>
      <c r="V736" s="390"/>
      <c r="W736" s="390"/>
    </row>
    <row r="737" spans="1:23" ht="28.5" customHeight="1">
      <c r="A737" s="395"/>
      <c r="B737" s="430"/>
      <c r="C737" s="395"/>
      <c r="D737" s="429"/>
      <c r="E737" s="397"/>
      <c r="F737" s="390"/>
      <c r="G737" s="390"/>
      <c r="H737" s="390"/>
      <c r="I737" s="390"/>
      <c r="J737" s="390"/>
      <c r="K737" s="390"/>
      <c r="L737" s="390"/>
      <c r="M737" s="390"/>
      <c r="N737" s="390"/>
      <c r="O737" s="390"/>
      <c r="P737" s="390"/>
      <c r="Q737" s="390"/>
      <c r="R737" s="390"/>
      <c r="S737" s="390"/>
      <c r="T737" s="390"/>
      <c r="U737" s="390"/>
      <c r="V737" s="390"/>
      <c r="W737" s="390"/>
    </row>
    <row r="738" spans="1:23" ht="28.5" customHeight="1">
      <c r="A738" s="395"/>
      <c r="B738" s="430"/>
      <c r="C738" s="395"/>
      <c r="D738" s="429"/>
      <c r="E738" s="397"/>
      <c r="F738" s="390"/>
      <c r="G738" s="390"/>
      <c r="H738" s="390"/>
      <c r="I738" s="390"/>
      <c r="J738" s="390"/>
      <c r="K738" s="390"/>
      <c r="L738" s="390"/>
      <c r="M738" s="390"/>
      <c r="N738" s="390"/>
      <c r="O738" s="390"/>
      <c r="P738" s="390"/>
      <c r="Q738" s="390"/>
      <c r="R738" s="390"/>
      <c r="S738" s="390"/>
      <c r="T738" s="390"/>
      <c r="U738" s="390"/>
      <c r="V738" s="390"/>
      <c r="W738" s="390"/>
    </row>
    <row r="739" spans="1:23" ht="28.5" customHeight="1">
      <c r="A739" s="395"/>
      <c r="B739" s="430"/>
      <c r="C739" s="395"/>
      <c r="D739" s="429"/>
      <c r="E739" s="397"/>
      <c r="F739" s="390"/>
      <c r="G739" s="390"/>
      <c r="H739" s="390"/>
      <c r="I739" s="390"/>
      <c r="J739" s="390"/>
      <c r="K739" s="390"/>
      <c r="L739" s="390"/>
      <c r="M739" s="390"/>
      <c r="N739" s="390"/>
      <c r="O739" s="390"/>
      <c r="P739" s="390"/>
      <c r="Q739" s="390"/>
      <c r="R739" s="390"/>
      <c r="S739" s="390"/>
      <c r="T739" s="390"/>
      <c r="U739" s="390"/>
      <c r="V739" s="390"/>
      <c r="W739" s="390"/>
    </row>
    <row r="740" spans="1:23" ht="28.5" customHeight="1">
      <c r="A740" s="395"/>
      <c r="B740" s="430"/>
      <c r="C740" s="395"/>
      <c r="D740" s="429"/>
      <c r="E740" s="397"/>
      <c r="F740" s="390"/>
      <c r="G740" s="390"/>
      <c r="H740" s="390"/>
      <c r="I740" s="390"/>
      <c r="J740" s="390"/>
      <c r="K740" s="390"/>
      <c r="L740" s="390"/>
      <c r="M740" s="390"/>
      <c r="N740" s="390"/>
      <c r="O740" s="390"/>
      <c r="P740" s="390"/>
      <c r="Q740" s="390"/>
      <c r="R740" s="390"/>
      <c r="S740" s="390"/>
      <c r="T740" s="390"/>
      <c r="U740" s="390"/>
      <c r="V740" s="390"/>
      <c r="W740" s="390"/>
    </row>
    <row r="741" spans="1:23" ht="28.5" customHeight="1">
      <c r="A741" s="395"/>
      <c r="B741" s="430"/>
      <c r="C741" s="395"/>
      <c r="D741" s="429"/>
      <c r="E741" s="397"/>
      <c r="F741" s="390"/>
      <c r="G741" s="390"/>
      <c r="H741" s="390"/>
      <c r="I741" s="390"/>
      <c r="J741" s="390"/>
      <c r="K741" s="390"/>
      <c r="L741" s="390"/>
      <c r="M741" s="390"/>
      <c r="N741" s="390"/>
      <c r="O741" s="390"/>
      <c r="P741" s="390"/>
      <c r="Q741" s="390"/>
      <c r="R741" s="390"/>
      <c r="S741" s="390"/>
      <c r="T741" s="390"/>
      <c r="U741" s="390"/>
      <c r="V741" s="390"/>
      <c r="W741" s="390"/>
    </row>
    <row r="742" spans="1:23" ht="28.5" customHeight="1">
      <c r="A742" s="395"/>
      <c r="B742" s="430"/>
      <c r="C742" s="395"/>
      <c r="D742" s="429"/>
      <c r="E742" s="397"/>
      <c r="F742" s="390"/>
      <c r="G742" s="390"/>
      <c r="H742" s="390"/>
      <c r="I742" s="390"/>
      <c r="J742" s="390"/>
      <c r="K742" s="390"/>
      <c r="L742" s="390"/>
      <c r="M742" s="390"/>
      <c r="N742" s="390"/>
      <c r="O742" s="390"/>
      <c r="P742" s="390"/>
      <c r="Q742" s="390"/>
      <c r="R742" s="390"/>
      <c r="S742" s="390"/>
      <c r="T742" s="390"/>
      <c r="U742" s="390"/>
      <c r="V742" s="390"/>
      <c r="W742" s="390"/>
    </row>
    <row r="743" spans="1:23" ht="28.5" customHeight="1">
      <c r="A743" s="395"/>
      <c r="B743" s="430"/>
      <c r="C743" s="395"/>
      <c r="D743" s="429"/>
      <c r="E743" s="397"/>
      <c r="F743" s="390"/>
      <c r="G743" s="390"/>
      <c r="H743" s="390"/>
      <c r="I743" s="390"/>
      <c r="J743" s="390"/>
      <c r="K743" s="390"/>
      <c r="L743" s="390"/>
      <c r="M743" s="390"/>
      <c r="N743" s="390"/>
      <c r="O743" s="390"/>
      <c r="P743" s="390"/>
      <c r="Q743" s="390"/>
      <c r="R743" s="390"/>
      <c r="S743" s="390"/>
      <c r="T743" s="390"/>
      <c r="U743" s="390"/>
      <c r="V743" s="390"/>
      <c r="W743" s="390"/>
    </row>
    <row r="744" spans="1:23" ht="28.5" customHeight="1">
      <c r="A744" s="395"/>
      <c r="B744" s="430"/>
      <c r="C744" s="395"/>
      <c r="D744" s="429"/>
      <c r="E744" s="397"/>
      <c r="F744" s="390"/>
      <c r="G744" s="390"/>
      <c r="H744" s="390"/>
      <c r="I744" s="390"/>
      <c r="J744" s="390"/>
      <c r="K744" s="390"/>
      <c r="L744" s="390"/>
      <c r="M744" s="390"/>
      <c r="N744" s="390"/>
      <c r="O744" s="390"/>
      <c r="P744" s="390"/>
      <c r="Q744" s="390"/>
      <c r="R744" s="390"/>
      <c r="S744" s="390"/>
      <c r="T744" s="390"/>
      <c r="U744" s="390"/>
      <c r="V744" s="390"/>
      <c r="W744" s="390"/>
    </row>
    <row r="745" spans="1:23" ht="28.5" customHeight="1">
      <c r="A745" s="395"/>
      <c r="B745" s="430"/>
      <c r="C745" s="395"/>
      <c r="D745" s="429"/>
      <c r="E745" s="397"/>
      <c r="F745" s="390"/>
      <c r="G745" s="390"/>
      <c r="H745" s="390"/>
      <c r="I745" s="390"/>
      <c r="J745" s="390"/>
      <c r="K745" s="390"/>
      <c r="L745" s="390"/>
      <c r="M745" s="390"/>
      <c r="N745" s="390"/>
      <c r="O745" s="390"/>
      <c r="P745" s="390"/>
      <c r="Q745" s="390"/>
      <c r="R745" s="390"/>
      <c r="S745" s="390"/>
      <c r="T745" s="390"/>
      <c r="U745" s="390"/>
      <c r="V745" s="390"/>
      <c r="W745" s="390"/>
    </row>
    <row r="746" spans="1:23" ht="28.5" customHeight="1">
      <c r="A746" s="395"/>
      <c r="B746" s="430"/>
      <c r="C746" s="395"/>
      <c r="D746" s="429"/>
      <c r="E746" s="397"/>
      <c r="F746" s="390"/>
      <c r="G746" s="390"/>
      <c r="H746" s="390"/>
      <c r="I746" s="390"/>
      <c r="J746" s="390"/>
      <c r="K746" s="390"/>
      <c r="L746" s="390"/>
      <c r="M746" s="390"/>
      <c r="N746" s="390"/>
      <c r="O746" s="390"/>
      <c r="P746" s="390"/>
      <c r="Q746" s="390"/>
      <c r="R746" s="390"/>
      <c r="S746" s="390"/>
      <c r="T746" s="390"/>
      <c r="U746" s="390"/>
      <c r="V746" s="390"/>
      <c r="W746" s="390"/>
    </row>
    <row r="747" spans="1:23" ht="28.5" customHeight="1">
      <c r="A747" s="395"/>
      <c r="B747" s="430"/>
      <c r="C747" s="395"/>
      <c r="D747" s="429"/>
      <c r="E747" s="397"/>
      <c r="F747" s="390"/>
      <c r="G747" s="390"/>
      <c r="H747" s="390"/>
      <c r="I747" s="390"/>
      <c r="J747" s="390"/>
      <c r="K747" s="390"/>
      <c r="L747" s="390"/>
      <c r="M747" s="390"/>
      <c r="N747" s="390"/>
      <c r="O747" s="390"/>
      <c r="P747" s="390"/>
      <c r="Q747" s="390"/>
      <c r="R747" s="390"/>
      <c r="S747" s="390"/>
      <c r="T747" s="390"/>
      <c r="U747" s="390"/>
      <c r="V747" s="390"/>
      <c r="W747" s="390"/>
    </row>
    <row r="748" spans="1:23" ht="28.5" customHeight="1">
      <c r="A748" s="395"/>
      <c r="B748" s="430"/>
      <c r="C748" s="395"/>
      <c r="D748" s="429"/>
      <c r="E748" s="397"/>
      <c r="F748" s="390"/>
      <c r="G748" s="390"/>
      <c r="H748" s="390"/>
      <c r="I748" s="390"/>
      <c r="J748" s="390"/>
      <c r="K748" s="390"/>
      <c r="L748" s="390"/>
      <c r="M748" s="390"/>
      <c r="N748" s="390"/>
      <c r="O748" s="390"/>
      <c r="P748" s="390"/>
      <c r="Q748" s="390"/>
      <c r="R748" s="390"/>
      <c r="S748" s="390"/>
      <c r="T748" s="390"/>
      <c r="U748" s="390"/>
      <c r="V748" s="390"/>
      <c r="W748" s="390"/>
    </row>
    <row r="749" spans="1:23" ht="28.5" customHeight="1">
      <c r="A749" s="395"/>
      <c r="B749" s="430"/>
      <c r="C749" s="395"/>
      <c r="D749" s="429"/>
      <c r="E749" s="397"/>
      <c r="F749" s="390"/>
      <c r="G749" s="390"/>
      <c r="H749" s="390"/>
      <c r="I749" s="390"/>
      <c r="J749" s="390"/>
      <c r="K749" s="390"/>
      <c r="L749" s="390"/>
      <c r="M749" s="390"/>
      <c r="N749" s="390"/>
      <c r="O749" s="390"/>
      <c r="P749" s="390"/>
      <c r="Q749" s="390"/>
      <c r="R749" s="390"/>
      <c r="S749" s="390"/>
      <c r="T749" s="390"/>
      <c r="U749" s="390"/>
      <c r="V749" s="390"/>
      <c r="W749" s="390"/>
    </row>
    <row r="750" spans="1:23" ht="28.5" customHeight="1">
      <c r="A750" s="395"/>
      <c r="B750" s="430"/>
      <c r="C750" s="395"/>
      <c r="D750" s="429"/>
      <c r="E750" s="397"/>
      <c r="F750" s="390"/>
      <c r="G750" s="390"/>
      <c r="H750" s="390"/>
      <c r="I750" s="390"/>
      <c r="J750" s="390"/>
      <c r="K750" s="390"/>
      <c r="L750" s="390"/>
      <c r="M750" s="390"/>
      <c r="N750" s="390"/>
      <c r="O750" s="390"/>
      <c r="P750" s="390"/>
      <c r="Q750" s="390"/>
      <c r="R750" s="390"/>
      <c r="S750" s="390"/>
      <c r="T750" s="390"/>
      <c r="U750" s="390"/>
      <c r="V750" s="390"/>
      <c r="W750" s="390"/>
    </row>
    <row r="751" spans="1:23" ht="28.5" customHeight="1">
      <c r="A751" s="395"/>
      <c r="B751" s="430"/>
      <c r="C751" s="395"/>
      <c r="D751" s="429"/>
      <c r="E751" s="397"/>
      <c r="F751" s="390"/>
      <c r="G751" s="390"/>
      <c r="H751" s="390"/>
      <c r="I751" s="390"/>
      <c r="J751" s="390"/>
      <c r="K751" s="390"/>
      <c r="L751" s="390"/>
      <c r="M751" s="390"/>
      <c r="N751" s="390"/>
      <c r="O751" s="390"/>
      <c r="P751" s="390"/>
      <c r="Q751" s="390"/>
      <c r="R751" s="390"/>
      <c r="S751" s="390"/>
      <c r="T751" s="390"/>
      <c r="U751" s="390"/>
      <c r="V751" s="390"/>
      <c r="W751" s="390"/>
    </row>
    <row r="752" spans="1:23" ht="28.5" customHeight="1">
      <c r="A752" s="395"/>
      <c r="B752" s="430"/>
      <c r="C752" s="395"/>
      <c r="D752" s="429"/>
      <c r="E752" s="397"/>
      <c r="F752" s="390"/>
      <c r="G752" s="390"/>
      <c r="H752" s="390"/>
      <c r="I752" s="390"/>
      <c r="J752" s="390"/>
      <c r="K752" s="390"/>
      <c r="L752" s="390"/>
      <c r="M752" s="390"/>
      <c r="N752" s="390"/>
      <c r="O752" s="390"/>
      <c r="P752" s="390"/>
      <c r="Q752" s="390"/>
      <c r="R752" s="390"/>
      <c r="S752" s="390"/>
      <c r="T752" s="390"/>
      <c r="U752" s="390"/>
      <c r="V752" s="390"/>
      <c r="W752" s="390"/>
    </row>
    <row r="753" spans="1:23" ht="28.5" customHeight="1">
      <c r="A753" s="395"/>
      <c r="B753" s="430"/>
      <c r="C753" s="395"/>
      <c r="D753" s="429"/>
      <c r="E753" s="397"/>
      <c r="F753" s="390"/>
      <c r="G753" s="390"/>
      <c r="H753" s="390"/>
      <c r="I753" s="390"/>
      <c r="J753" s="390"/>
      <c r="K753" s="390"/>
      <c r="L753" s="390"/>
      <c r="M753" s="390"/>
      <c r="N753" s="390"/>
      <c r="O753" s="390"/>
      <c r="P753" s="390"/>
      <c r="Q753" s="390"/>
      <c r="R753" s="390"/>
      <c r="S753" s="390"/>
      <c r="T753" s="390"/>
      <c r="U753" s="390"/>
      <c r="V753" s="390"/>
      <c r="W753" s="390"/>
    </row>
    <row r="754" spans="1:23" ht="28.5" customHeight="1">
      <c r="A754" s="395"/>
      <c r="B754" s="430"/>
      <c r="C754" s="395"/>
      <c r="D754" s="429"/>
      <c r="E754" s="397"/>
      <c r="F754" s="390"/>
      <c r="G754" s="390"/>
      <c r="H754" s="390"/>
      <c r="I754" s="390"/>
      <c r="J754" s="390"/>
      <c r="K754" s="390"/>
      <c r="L754" s="390"/>
      <c r="M754" s="390"/>
      <c r="N754" s="390"/>
      <c r="O754" s="390"/>
      <c r="P754" s="390"/>
      <c r="Q754" s="390"/>
      <c r="R754" s="390"/>
      <c r="S754" s="390"/>
      <c r="T754" s="390"/>
      <c r="U754" s="390"/>
      <c r="V754" s="390"/>
      <c r="W754" s="390"/>
    </row>
    <row r="755" spans="1:23" ht="28.5" customHeight="1">
      <c r="A755" s="395"/>
      <c r="B755" s="430"/>
      <c r="C755" s="395"/>
      <c r="D755" s="429"/>
      <c r="E755" s="397"/>
      <c r="F755" s="390"/>
      <c r="G755" s="390"/>
      <c r="H755" s="390"/>
      <c r="I755" s="390"/>
      <c r="J755" s="390"/>
      <c r="K755" s="390"/>
      <c r="L755" s="390"/>
      <c r="M755" s="390"/>
      <c r="N755" s="390"/>
      <c r="O755" s="390"/>
      <c r="P755" s="390"/>
      <c r="Q755" s="390"/>
      <c r="R755" s="390"/>
      <c r="S755" s="390"/>
      <c r="T755" s="390"/>
      <c r="U755" s="390"/>
      <c r="V755" s="390"/>
      <c r="W755" s="390"/>
    </row>
    <row r="756" spans="1:23" ht="28.5" customHeight="1">
      <c r="A756" s="395"/>
      <c r="B756" s="430"/>
      <c r="C756" s="395"/>
      <c r="D756" s="429"/>
      <c r="E756" s="397"/>
      <c r="F756" s="390"/>
      <c r="G756" s="390"/>
      <c r="H756" s="390"/>
      <c r="I756" s="390"/>
      <c r="J756" s="390"/>
      <c r="K756" s="390"/>
      <c r="L756" s="390"/>
      <c r="M756" s="390"/>
      <c r="N756" s="390"/>
      <c r="O756" s="390"/>
      <c r="P756" s="390"/>
      <c r="Q756" s="390"/>
      <c r="R756" s="390"/>
      <c r="S756" s="390"/>
      <c r="T756" s="390"/>
      <c r="U756" s="390"/>
      <c r="V756" s="390"/>
      <c r="W756" s="390"/>
    </row>
    <row r="757" spans="1:23" ht="28.5" customHeight="1">
      <c r="A757" s="395"/>
      <c r="B757" s="430"/>
      <c r="C757" s="395"/>
      <c r="D757" s="429"/>
      <c r="E757" s="397"/>
      <c r="F757" s="390"/>
      <c r="G757" s="390"/>
      <c r="H757" s="390"/>
      <c r="I757" s="390"/>
      <c r="J757" s="390"/>
      <c r="K757" s="390"/>
      <c r="L757" s="390"/>
      <c r="M757" s="390"/>
      <c r="N757" s="390"/>
      <c r="O757" s="390"/>
      <c r="P757" s="390"/>
      <c r="Q757" s="390"/>
      <c r="R757" s="390"/>
      <c r="S757" s="390"/>
      <c r="T757" s="390"/>
      <c r="U757" s="390"/>
      <c r="V757" s="390"/>
      <c r="W757" s="390"/>
    </row>
    <row r="758" spans="1:23" ht="28.5" customHeight="1">
      <c r="A758" s="395"/>
      <c r="B758" s="430"/>
      <c r="C758" s="395"/>
      <c r="D758" s="429"/>
      <c r="E758" s="397"/>
      <c r="F758" s="390"/>
      <c r="G758" s="390"/>
      <c r="H758" s="390"/>
      <c r="I758" s="390"/>
      <c r="J758" s="390"/>
      <c r="K758" s="390"/>
      <c r="L758" s="390"/>
      <c r="M758" s="390"/>
      <c r="N758" s="390"/>
      <c r="O758" s="390"/>
      <c r="P758" s="390"/>
      <c r="Q758" s="390"/>
      <c r="R758" s="390"/>
      <c r="S758" s="390"/>
      <c r="T758" s="390"/>
      <c r="U758" s="390"/>
      <c r="V758" s="390"/>
      <c r="W758" s="390"/>
    </row>
    <row r="759" spans="1:23" ht="28.5" customHeight="1">
      <c r="A759" s="395"/>
      <c r="B759" s="430"/>
      <c r="C759" s="395"/>
      <c r="D759" s="429"/>
      <c r="E759" s="397"/>
      <c r="F759" s="390"/>
      <c r="G759" s="390"/>
      <c r="H759" s="390"/>
      <c r="I759" s="390"/>
      <c r="J759" s="390"/>
      <c r="K759" s="390"/>
      <c r="L759" s="390"/>
      <c r="M759" s="390"/>
      <c r="N759" s="390"/>
      <c r="O759" s="390"/>
      <c r="P759" s="390"/>
      <c r="Q759" s="390"/>
      <c r="R759" s="390"/>
      <c r="S759" s="390"/>
      <c r="T759" s="390"/>
      <c r="U759" s="390"/>
      <c r="V759" s="390"/>
      <c r="W759" s="390"/>
    </row>
    <row r="760" spans="1:23" ht="28.5" customHeight="1">
      <c r="A760" s="395"/>
      <c r="B760" s="430"/>
      <c r="C760" s="395"/>
      <c r="D760" s="429"/>
      <c r="E760" s="397"/>
      <c r="F760" s="390"/>
      <c r="G760" s="390"/>
      <c r="H760" s="390"/>
      <c r="I760" s="390"/>
      <c r="J760" s="390"/>
      <c r="K760" s="390"/>
      <c r="L760" s="390"/>
      <c r="M760" s="390"/>
      <c r="N760" s="390"/>
      <c r="O760" s="390"/>
      <c r="P760" s="390"/>
      <c r="Q760" s="390"/>
      <c r="R760" s="390"/>
      <c r="S760" s="390"/>
      <c r="T760" s="390"/>
      <c r="U760" s="390"/>
      <c r="V760" s="390"/>
      <c r="W760" s="390"/>
    </row>
    <row r="761" spans="1:23" ht="28.5" customHeight="1">
      <c r="A761" s="395"/>
      <c r="B761" s="430"/>
      <c r="C761" s="395"/>
      <c r="D761" s="429"/>
      <c r="E761" s="397"/>
      <c r="F761" s="390"/>
      <c r="G761" s="390"/>
      <c r="H761" s="390"/>
      <c r="I761" s="390"/>
      <c r="J761" s="390"/>
      <c r="K761" s="390"/>
      <c r="L761" s="390"/>
      <c r="M761" s="390"/>
      <c r="N761" s="390"/>
      <c r="O761" s="390"/>
      <c r="P761" s="390"/>
      <c r="Q761" s="390"/>
      <c r="R761" s="390"/>
      <c r="S761" s="390"/>
      <c r="T761" s="390"/>
      <c r="U761" s="390"/>
      <c r="V761" s="390"/>
      <c r="W761" s="390"/>
    </row>
    <row r="762" spans="1:23" ht="28.5" customHeight="1">
      <c r="A762" s="395"/>
      <c r="B762" s="430"/>
      <c r="C762" s="395"/>
      <c r="D762" s="429"/>
      <c r="E762" s="397"/>
      <c r="F762" s="390"/>
      <c r="G762" s="390"/>
      <c r="H762" s="390"/>
      <c r="I762" s="390"/>
      <c r="J762" s="390"/>
      <c r="K762" s="390"/>
      <c r="L762" s="390"/>
      <c r="M762" s="390"/>
      <c r="N762" s="390"/>
      <c r="O762" s="390"/>
      <c r="P762" s="390"/>
      <c r="Q762" s="390"/>
      <c r="R762" s="390"/>
      <c r="S762" s="390"/>
      <c r="T762" s="390"/>
      <c r="U762" s="390"/>
      <c r="V762" s="390"/>
      <c r="W762" s="390"/>
    </row>
    <row r="763" spans="1:23" ht="28.5" customHeight="1">
      <c r="A763" s="395"/>
      <c r="B763" s="430"/>
      <c r="C763" s="395"/>
      <c r="D763" s="429"/>
      <c r="E763" s="397"/>
      <c r="F763" s="390"/>
      <c r="G763" s="390"/>
      <c r="H763" s="390"/>
      <c r="I763" s="390"/>
      <c r="J763" s="390"/>
      <c r="K763" s="390"/>
      <c r="L763" s="390"/>
      <c r="M763" s="390"/>
      <c r="N763" s="390"/>
      <c r="O763" s="390"/>
      <c r="P763" s="390"/>
      <c r="Q763" s="390"/>
      <c r="R763" s="390"/>
      <c r="S763" s="390"/>
      <c r="T763" s="390"/>
      <c r="U763" s="390"/>
      <c r="V763" s="390"/>
      <c r="W763" s="390"/>
    </row>
    <row r="764" spans="1:23" ht="28.5" customHeight="1">
      <c r="A764" s="395"/>
      <c r="B764" s="430"/>
      <c r="C764" s="395"/>
      <c r="D764" s="429"/>
      <c r="E764" s="397"/>
      <c r="F764" s="390"/>
      <c r="G764" s="390"/>
      <c r="H764" s="390"/>
      <c r="I764" s="390"/>
      <c r="J764" s="390"/>
      <c r="K764" s="390"/>
      <c r="L764" s="390"/>
      <c r="M764" s="390"/>
      <c r="N764" s="390"/>
      <c r="O764" s="390"/>
      <c r="P764" s="390"/>
      <c r="Q764" s="390"/>
      <c r="R764" s="390"/>
      <c r="S764" s="390"/>
      <c r="T764" s="390"/>
      <c r="U764" s="390"/>
      <c r="V764" s="390"/>
      <c r="W764" s="390"/>
    </row>
    <row r="765" spans="1:23" ht="28.5" customHeight="1">
      <c r="A765" s="395"/>
      <c r="B765" s="430"/>
      <c r="C765" s="395"/>
      <c r="D765" s="429"/>
      <c r="E765" s="397"/>
      <c r="F765" s="390"/>
      <c r="G765" s="390"/>
      <c r="H765" s="390"/>
      <c r="I765" s="390"/>
      <c r="J765" s="390"/>
      <c r="K765" s="390"/>
      <c r="L765" s="390"/>
      <c r="M765" s="390"/>
      <c r="N765" s="390"/>
      <c r="O765" s="390"/>
      <c r="P765" s="390"/>
      <c r="Q765" s="390"/>
      <c r="R765" s="390"/>
      <c r="S765" s="390"/>
      <c r="T765" s="390"/>
      <c r="U765" s="390"/>
      <c r="V765" s="390"/>
      <c r="W765" s="390"/>
    </row>
    <row r="766" spans="1:23" ht="28.5" customHeight="1">
      <c r="A766" s="395"/>
      <c r="B766" s="430"/>
      <c r="C766" s="395"/>
      <c r="D766" s="429"/>
      <c r="E766" s="397"/>
      <c r="F766" s="390"/>
      <c r="G766" s="390"/>
      <c r="H766" s="390"/>
      <c r="I766" s="390"/>
      <c r="J766" s="390"/>
      <c r="K766" s="390"/>
      <c r="L766" s="390"/>
      <c r="M766" s="390"/>
      <c r="N766" s="390"/>
      <c r="O766" s="390"/>
      <c r="P766" s="390"/>
      <c r="Q766" s="390"/>
      <c r="R766" s="390"/>
      <c r="S766" s="390"/>
      <c r="T766" s="390"/>
      <c r="U766" s="390"/>
      <c r="V766" s="390"/>
      <c r="W766" s="390"/>
    </row>
    <row r="767" spans="1:23" ht="28.5" customHeight="1">
      <c r="A767" s="395"/>
      <c r="B767" s="430"/>
      <c r="C767" s="395"/>
      <c r="D767" s="429"/>
      <c r="E767" s="397"/>
      <c r="F767" s="390"/>
      <c r="G767" s="390"/>
      <c r="H767" s="390"/>
      <c r="I767" s="390"/>
      <c r="J767" s="390"/>
      <c r="K767" s="390"/>
      <c r="L767" s="390"/>
      <c r="M767" s="390"/>
      <c r="N767" s="390"/>
      <c r="O767" s="390"/>
      <c r="P767" s="390"/>
      <c r="Q767" s="390"/>
      <c r="R767" s="390"/>
      <c r="S767" s="390"/>
      <c r="T767" s="390"/>
      <c r="U767" s="390"/>
      <c r="V767" s="390"/>
      <c r="W767" s="390"/>
    </row>
    <row r="768" spans="1:23" ht="28.5" customHeight="1">
      <c r="A768" s="395"/>
      <c r="B768" s="430"/>
      <c r="C768" s="395"/>
      <c r="D768" s="429"/>
      <c r="E768" s="397"/>
      <c r="F768" s="390"/>
      <c r="G768" s="390"/>
      <c r="H768" s="390"/>
      <c r="I768" s="390"/>
      <c r="J768" s="390"/>
      <c r="K768" s="390"/>
      <c r="L768" s="390"/>
      <c r="M768" s="390"/>
      <c r="N768" s="390"/>
      <c r="O768" s="390"/>
      <c r="P768" s="390"/>
      <c r="Q768" s="390"/>
      <c r="R768" s="390"/>
      <c r="S768" s="390"/>
      <c r="T768" s="390"/>
      <c r="U768" s="390"/>
      <c r="V768" s="390"/>
      <c r="W768" s="390"/>
    </row>
    <row r="769" spans="1:23" ht="28.5" customHeight="1">
      <c r="A769" s="395"/>
      <c r="B769" s="430"/>
      <c r="C769" s="395"/>
      <c r="D769" s="429"/>
      <c r="E769" s="397"/>
      <c r="F769" s="390"/>
      <c r="G769" s="390"/>
      <c r="H769" s="390"/>
      <c r="I769" s="390"/>
      <c r="J769" s="390"/>
      <c r="K769" s="390"/>
      <c r="L769" s="390"/>
      <c r="M769" s="390"/>
      <c r="N769" s="390"/>
      <c r="O769" s="390"/>
      <c r="P769" s="390"/>
      <c r="Q769" s="390"/>
      <c r="R769" s="390"/>
      <c r="S769" s="390"/>
      <c r="T769" s="390"/>
      <c r="U769" s="390"/>
      <c r="V769" s="390"/>
      <c r="W769" s="390"/>
    </row>
    <row r="770" spans="1:23" ht="28.5" customHeight="1">
      <c r="A770" s="395"/>
      <c r="B770" s="430"/>
      <c r="C770" s="395"/>
      <c r="D770" s="429"/>
      <c r="E770" s="397"/>
      <c r="F770" s="390"/>
      <c r="G770" s="390"/>
      <c r="H770" s="390"/>
      <c r="I770" s="390"/>
      <c r="J770" s="390"/>
      <c r="K770" s="390"/>
      <c r="L770" s="390"/>
      <c r="M770" s="390"/>
      <c r="N770" s="390"/>
      <c r="O770" s="390"/>
      <c r="P770" s="390"/>
      <c r="Q770" s="390"/>
      <c r="R770" s="390"/>
      <c r="S770" s="390"/>
      <c r="T770" s="390"/>
      <c r="U770" s="390"/>
      <c r="V770" s="390"/>
      <c r="W770" s="390"/>
    </row>
    <row r="771" spans="1:23" ht="28.5" customHeight="1">
      <c r="A771" s="395"/>
      <c r="B771" s="430"/>
      <c r="C771" s="395"/>
      <c r="D771" s="429"/>
      <c r="E771" s="397"/>
      <c r="F771" s="390"/>
      <c r="G771" s="390"/>
      <c r="H771" s="390"/>
      <c r="I771" s="390"/>
      <c r="J771" s="390"/>
      <c r="K771" s="390"/>
      <c r="L771" s="390"/>
      <c r="M771" s="390"/>
      <c r="N771" s="390"/>
      <c r="O771" s="390"/>
      <c r="P771" s="390"/>
      <c r="Q771" s="390"/>
      <c r="R771" s="390"/>
      <c r="S771" s="390"/>
      <c r="T771" s="390"/>
      <c r="U771" s="390"/>
      <c r="V771" s="390"/>
      <c r="W771" s="390"/>
    </row>
    <row r="772" spans="1:23" ht="28.5" customHeight="1">
      <c r="A772" s="395"/>
      <c r="B772" s="430"/>
      <c r="C772" s="395"/>
      <c r="D772" s="429"/>
      <c r="E772" s="397"/>
      <c r="F772" s="390"/>
      <c r="G772" s="390"/>
      <c r="H772" s="390"/>
      <c r="I772" s="390"/>
      <c r="J772" s="390"/>
      <c r="K772" s="390"/>
      <c r="L772" s="390"/>
      <c r="M772" s="390"/>
      <c r="N772" s="390"/>
      <c r="O772" s="390"/>
      <c r="P772" s="390"/>
      <c r="Q772" s="390"/>
      <c r="R772" s="390"/>
      <c r="S772" s="390"/>
      <c r="T772" s="390"/>
      <c r="U772" s="390"/>
      <c r="V772" s="390"/>
      <c r="W772" s="390"/>
    </row>
    <row r="773" spans="1:23" ht="28.5" customHeight="1">
      <c r="A773" s="395"/>
      <c r="B773" s="430"/>
      <c r="C773" s="395"/>
      <c r="D773" s="429"/>
      <c r="E773" s="397"/>
      <c r="F773" s="390"/>
      <c r="G773" s="390"/>
      <c r="H773" s="390"/>
      <c r="I773" s="390"/>
      <c r="J773" s="390"/>
      <c r="K773" s="390"/>
      <c r="L773" s="390"/>
      <c r="M773" s="390"/>
      <c r="N773" s="390"/>
      <c r="O773" s="390"/>
      <c r="P773" s="390"/>
      <c r="Q773" s="390"/>
      <c r="R773" s="390"/>
      <c r="S773" s="390"/>
      <c r="T773" s="390"/>
      <c r="U773" s="390"/>
      <c r="V773" s="390"/>
      <c r="W773" s="390"/>
    </row>
    <row r="774" spans="1:23" ht="28.5" customHeight="1">
      <c r="A774" s="395"/>
      <c r="B774" s="430"/>
      <c r="C774" s="395"/>
      <c r="D774" s="429"/>
      <c r="E774" s="397"/>
      <c r="F774" s="390"/>
      <c r="G774" s="390"/>
      <c r="H774" s="390"/>
      <c r="I774" s="390"/>
      <c r="J774" s="390"/>
      <c r="K774" s="390"/>
      <c r="L774" s="390"/>
      <c r="M774" s="390"/>
      <c r="N774" s="390"/>
      <c r="O774" s="390"/>
      <c r="P774" s="390"/>
      <c r="Q774" s="390"/>
      <c r="R774" s="390"/>
      <c r="S774" s="390"/>
      <c r="T774" s="390"/>
      <c r="U774" s="390"/>
      <c r="V774" s="390"/>
      <c r="W774" s="390"/>
    </row>
    <row r="775" spans="1:23" ht="28.5" customHeight="1">
      <c r="A775" s="395"/>
      <c r="B775" s="430"/>
      <c r="C775" s="395"/>
      <c r="D775" s="429"/>
      <c r="E775" s="397"/>
      <c r="F775" s="390"/>
      <c r="G775" s="390"/>
      <c r="H775" s="390"/>
      <c r="I775" s="390"/>
      <c r="J775" s="390"/>
      <c r="K775" s="390"/>
      <c r="L775" s="390"/>
      <c r="M775" s="390"/>
      <c r="N775" s="390"/>
      <c r="O775" s="390"/>
      <c r="P775" s="390"/>
      <c r="Q775" s="390"/>
      <c r="R775" s="390"/>
      <c r="S775" s="390"/>
      <c r="T775" s="390"/>
      <c r="U775" s="390"/>
      <c r="V775" s="390"/>
      <c r="W775" s="390"/>
    </row>
    <row r="776" spans="1:23" ht="28.5" customHeight="1">
      <c r="A776" s="395"/>
      <c r="B776" s="430"/>
      <c r="C776" s="395"/>
      <c r="D776" s="429"/>
      <c r="E776" s="397"/>
      <c r="F776" s="390"/>
      <c r="G776" s="390"/>
      <c r="H776" s="390"/>
      <c r="I776" s="390"/>
      <c r="J776" s="390"/>
      <c r="K776" s="390"/>
      <c r="L776" s="390"/>
      <c r="M776" s="390"/>
      <c r="N776" s="390"/>
      <c r="O776" s="390"/>
      <c r="P776" s="390"/>
      <c r="Q776" s="390"/>
      <c r="R776" s="390"/>
      <c r="S776" s="390"/>
      <c r="T776" s="390"/>
      <c r="U776" s="390"/>
      <c r="V776" s="390"/>
      <c r="W776" s="390"/>
    </row>
    <row r="777" spans="1:23" ht="28.5" customHeight="1">
      <c r="A777" s="395"/>
      <c r="B777" s="430"/>
      <c r="C777" s="395"/>
      <c r="D777" s="429"/>
      <c r="E777" s="397"/>
      <c r="F777" s="390"/>
      <c r="G777" s="390"/>
      <c r="H777" s="390"/>
      <c r="I777" s="390"/>
      <c r="J777" s="390"/>
      <c r="K777" s="390"/>
      <c r="L777" s="390"/>
      <c r="M777" s="390"/>
      <c r="N777" s="390"/>
      <c r="O777" s="390"/>
      <c r="P777" s="390"/>
      <c r="Q777" s="390"/>
      <c r="R777" s="390"/>
      <c r="S777" s="390"/>
      <c r="T777" s="390"/>
      <c r="U777" s="390"/>
      <c r="V777" s="390"/>
      <c r="W777" s="390"/>
    </row>
    <row r="778" spans="1:23" ht="28.5" customHeight="1">
      <c r="A778" s="395"/>
      <c r="B778" s="430"/>
      <c r="C778" s="395"/>
      <c r="D778" s="429"/>
      <c r="E778" s="397"/>
      <c r="F778" s="390"/>
      <c r="G778" s="390"/>
      <c r="H778" s="390"/>
      <c r="I778" s="390"/>
      <c r="J778" s="390"/>
      <c r="K778" s="390"/>
      <c r="L778" s="390"/>
      <c r="M778" s="390"/>
      <c r="N778" s="390"/>
      <c r="O778" s="390"/>
      <c r="P778" s="390"/>
      <c r="Q778" s="390"/>
      <c r="R778" s="390"/>
      <c r="S778" s="390"/>
      <c r="T778" s="390"/>
      <c r="U778" s="390"/>
      <c r="V778" s="390"/>
      <c r="W778" s="390"/>
    </row>
    <row r="779" spans="1:23" ht="28.5" customHeight="1">
      <c r="A779" s="395"/>
      <c r="B779" s="430"/>
      <c r="C779" s="395"/>
      <c r="D779" s="429"/>
      <c r="E779" s="397"/>
      <c r="F779" s="390"/>
      <c r="G779" s="390"/>
      <c r="H779" s="390"/>
      <c r="I779" s="390"/>
      <c r="J779" s="390"/>
      <c r="K779" s="390"/>
      <c r="L779" s="390"/>
      <c r="M779" s="390"/>
      <c r="N779" s="390"/>
      <c r="O779" s="390"/>
      <c r="P779" s="390"/>
      <c r="Q779" s="390"/>
      <c r="R779" s="390"/>
      <c r="S779" s="390"/>
      <c r="T779" s="390"/>
      <c r="U779" s="390"/>
      <c r="V779" s="390"/>
      <c r="W779" s="390"/>
    </row>
    <row r="780" spans="1:23" ht="28.5" customHeight="1">
      <c r="A780" s="395"/>
      <c r="B780" s="430"/>
      <c r="C780" s="395"/>
      <c r="D780" s="429"/>
      <c r="E780" s="397"/>
      <c r="F780" s="390"/>
      <c r="G780" s="390"/>
      <c r="H780" s="390"/>
      <c r="I780" s="390"/>
      <c r="J780" s="390"/>
      <c r="K780" s="390"/>
      <c r="L780" s="390"/>
      <c r="M780" s="390"/>
      <c r="N780" s="390"/>
      <c r="O780" s="390"/>
      <c r="P780" s="390"/>
      <c r="Q780" s="390"/>
      <c r="R780" s="390"/>
      <c r="S780" s="390"/>
      <c r="T780" s="390"/>
      <c r="U780" s="390"/>
      <c r="V780" s="390"/>
      <c r="W780" s="390"/>
    </row>
    <row r="781" spans="1:23" ht="28.5" customHeight="1">
      <c r="A781" s="395"/>
      <c r="B781" s="430"/>
      <c r="C781" s="395"/>
      <c r="D781" s="429"/>
      <c r="E781" s="397"/>
      <c r="F781" s="390"/>
      <c r="G781" s="390"/>
      <c r="H781" s="390"/>
      <c r="I781" s="390"/>
      <c r="J781" s="390"/>
      <c r="K781" s="390"/>
      <c r="L781" s="390"/>
      <c r="M781" s="390"/>
      <c r="N781" s="390"/>
      <c r="O781" s="390"/>
      <c r="P781" s="390"/>
      <c r="Q781" s="390"/>
      <c r="R781" s="390"/>
      <c r="S781" s="390"/>
      <c r="T781" s="390"/>
      <c r="U781" s="390"/>
      <c r="V781" s="390"/>
      <c r="W781" s="390"/>
    </row>
    <row r="782" spans="1:23" ht="28.5" customHeight="1">
      <c r="A782" s="395"/>
      <c r="B782" s="430"/>
      <c r="C782" s="395"/>
      <c r="D782" s="429"/>
      <c r="E782" s="397"/>
      <c r="F782" s="390"/>
      <c r="G782" s="390"/>
      <c r="H782" s="390"/>
      <c r="I782" s="390"/>
      <c r="J782" s="390"/>
      <c r="K782" s="390"/>
      <c r="L782" s="390"/>
      <c r="M782" s="390"/>
      <c r="N782" s="390"/>
      <c r="O782" s="390"/>
      <c r="P782" s="390"/>
      <c r="Q782" s="390"/>
      <c r="R782" s="390"/>
      <c r="S782" s="390"/>
      <c r="T782" s="390"/>
      <c r="U782" s="390"/>
      <c r="V782" s="390"/>
      <c r="W782" s="390"/>
    </row>
    <row r="783" spans="1:23" ht="28.5" customHeight="1">
      <c r="A783" s="395"/>
      <c r="B783" s="430"/>
      <c r="C783" s="395"/>
      <c r="D783" s="429"/>
      <c r="E783" s="397"/>
      <c r="F783" s="390"/>
      <c r="G783" s="390"/>
      <c r="H783" s="390"/>
      <c r="I783" s="390"/>
      <c r="J783" s="390"/>
      <c r="K783" s="390"/>
      <c r="L783" s="390"/>
      <c r="M783" s="390"/>
      <c r="N783" s="390"/>
      <c r="O783" s="390"/>
      <c r="P783" s="390"/>
      <c r="Q783" s="390"/>
      <c r="R783" s="390"/>
      <c r="S783" s="390"/>
      <c r="T783" s="390"/>
      <c r="U783" s="390"/>
      <c r="V783" s="390"/>
      <c r="W783" s="390"/>
    </row>
    <row r="784" spans="1:23" ht="28.5" customHeight="1">
      <c r="A784" s="395"/>
      <c r="B784" s="430"/>
      <c r="C784" s="395"/>
      <c r="D784" s="429"/>
      <c r="E784" s="397"/>
      <c r="F784" s="390"/>
      <c r="G784" s="390"/>
      <c r="H784" s="390"/>
      <c r="I784" s="390"/>
      <c r="J784" s="390"/>
      <c r="K784" s="390"/>
      <c r="L784" s="390"/>
      <c r="M784" s="390"/>
      <c r="N784" s="390"/>
      <c r="O784" s="390"/>
      <c r="P784" s="390"/>
      <c r="Q784" s="390"/>
      <c r="R784" s="390"/>
      <c r="S784" s="390"/>
      <c r="T784" s="390"/>
      <c r="U784" s="390"/>
      <c r="V784" s="390"/>
      <c r="W784" s="390"/>
    </row>
    <row r="785" spans="1:23" ht="28.5" customHeight="1">
      <c r="A785" s="395"/>
      <c r="B785" s="430"/>
      <c r="C785" s="395"/>
      <c r="D785" s="429"/>
      <c r="E785" s="397"/>
      <c r="F785" s="390"/>
      <c r="G785" s="390"/>
      <c r="H785" s="390"/>
      <c r="I785" s="390"/>
      <c r="J785" s="390"/>
      <c r="K785" s="390"/>
      <c r="L785" s="390"/>
      <c r="M785" s="390"/>
      <c r="N785" s="390"/>
      <c r="O785" s="390"/>
      <c r="P785" s="390"/>
      <c r="Q785" s="390"/>
      <c r="R785" s="390"/>
      <c r="S785" s="390"/>
      <c r="T785" s="390"/>
      <c r="U785" s="390"/>
      <c r="V785" s="390"/>
      <c r="W785" s="390"/>
    </row>
    <row r="786" spans="1:23" ht="28.5" customHeight="1">
      <c r="A786" s="395"/>
      <c r="B786" s="430"/>
      <c r="C786" s="395"/>
      <c r="D786" s="429"/>
      <c r="E786" s="397"/>
      <c r="F786" s="390"/>
      <c r="G786" s="390"/>
      <c r="H786" s="390"/>
      <c r="I786" s="390"/>
      <c r="J786" s="390"/>
      <c r="K786" s="390"/>
      <c r="L786" s="390"/>
      <c r="M786" s="390"/>
      <c r="N786" s="390"/>
      <c r="O786" s="390"/>
      <c r="P786" s="390"/>
      <c r="Q786" s="390"/>
      <c r="R786" s="390"/>
      <c r="S786" s="390"/>
      <c r="T786" s="390"/>
      <c r="U786" s="390"/>
      <c r="V786" s="390"/>
      <c r="W786" s="390"/>
    </row>
    <row r="787" spans="1:23" ht="28.5" customHeight="1">
      <c r="A787" s="395"/>
      <c r="B787" s="430"/>
      <c r="C787" s="395"/>
      <c r="D787" s="429"/>
      <c r="E787" s="397"/>
      <c r="F787" s="390"/>
      <c r="G787" s="390"/>
      <c r="H787" s="390"/>
      <c r="I787" s="390"/>
      <c r="J787" s="390"/>
      <c r="K787" s="390"/>
      <c r="L787" s="390"/>
      <c r="M787" s="390"/>
      <c r="N787" s="390"/>
      <c r="O787" s="390"/>
      <c r="P787" s="390"/>
      <c r="Q787" s="390"/>
      <c r="R787" s="390"/>
      <c r="S787" s="390"/>
      <c r="T787" s="390"/>
      <c r="U787" s="390"/>
      <c r="V787" s="390"/>
      <c r="W787" s="390"/>
    </row>
    <row r="788" spans="1:23" ht="28.5" customHeight="1">
      <c r="A788" s="395"/>
      <c r="B788" s="430"/>
      <c r="C788" s="395"/>
      <c r="D788" s="429"/>
      <c r="E788" s="397"/>
      <c r="F788" s="390"/>
      <c r="G788" s="390"/>
      <c r="H788" s="390"/>
      <c r="I788" s="390"/>
      <c r="J788" s="390"/>
      <c r="K788" s="390"/>
      <c r="L788" s="390"/>
      <c r="M788" s="390"/>
      <c r="N788" s="390"/>
      <c r="O788" s="390"/>
      <c r="P788" s="390"/>
      <c r="Q788" s="390"/>
      <c r="R788" s="390"/>
      <c r="S788" s="390"/>
      <c r="T788" s="390"/>
      <c r="U788" s="390"/>
      <c r="V788" s="390"/>
      <c r="W788" s="390"/>
    </row>
    <row r="789" spans="1:23" ht="28.5" customHeight="1">
      <c r="A789" s="395"/>
      <c r="B789" s="430"/>
      <c r="C789" s="395"/>
      <c r="D789" s="429"/>
      <c r="E789" s="397"/>
      <c r="F789" s="390"/>
      <c r="G789" s="390"/>
      <c r="H789" s="390"/>
      <c r="I789" s="390"/>
      <c r="J789" s="390"/>
      <c r="K789" s="390"/>
      <c r="L789" s="390"/>
      <c r="M789" s="390"/>
      <c r="N789" s="390"/>
      <c r="O789" s="390"/>
      <c r="P789" s="390"/>
      <c r="Q789" s="390"/>
      <c r="R789" s="390"/>
      <c r="S789" s="390"/>
      <c r="T789" s="390"/>
      <c r="U789" s="390"/>
      <c r="V789" s="390"/>
      <c r="W789" s="390"/>
    </row>
    <row r="790" spans="1:23" ht="28.5" customHeight="1">
      <c r="A790" s="395"/>
      <c r="B790" s="430"/>
      <c r="C790" s="395"/>
      <c r="D790" s="429"/>
      <c r="E790" s="397"/>
      <c r="F790" s="390"/>
      <c r="G790" s="390"/>
      <c r="H790" s="390"/>
      <c r="I790" s="390"/>
      <c r="J790" s="390"/>
      <c r="K790" s="390"/>
      <c r="L790" s="390"/>
      <c r="M790" s="390"/>
      <c r="N790" s="390"/>
      <c r="O790" s="390"/>
      <c r="P790" s="390"/>
      <c r="Q790" s="390"/>
      <c r="R790" s="390"/>
      <c r="S790" s="390"/>
      <c r="T790" s="390"/>
      <c r="U790" s="390"/>
      <c r="V790" s="390"/>
      <c r="W790" s="390"/>
    </row>
    <row r="791" spans="1:23" ht="28.5" customHeight="1">
      <c r="A791" s="395"/>
      <c r="B791" s="430"/>
      <c r="C791" s="395"/>
      <c r="D791" s="429"/>
      <c r="E791" s="397"/>
      <c r="F791" s="390"/>
      <c r="G791" s="390"/>
      <c r="H791" s="390"/>
      <c r="I791" s="390"/>
      <c r="J791" s="390"/>
      <c r="K791" s="390"/>
      <c r="L791" s="390"/>
      <c r="M791" s="390"/>
      <c r="N791" s="390"/>
      <c r="O791" s="390"/>
      <c r="P791" s="390"/>
      <c r="Q791" s="390"/>
      <c r="R791" s="390"/>
      <c r="S791" s="390"/>
      <c r="T791" s="390"/>
      <c r="U791" s="390"/>
      <c r="V791" s="390"/>
      <c r="W791" s="390"/>
    </row>
    <row r="792" spans="1:23" ht="28.5" customHeight="1">
      <c r="A792" s="395"/>
      <c r="B792" s="430"/>
      <c r="C792" s="395"/>
      <c r="D792" s="429"/>
      <c r="E792" s="397"/>
      <c r="F792" s="390"/>
      <c r="G792" s="390"/>
      <c r="H792" s="390"/>
      <c r="I792" s="390"/>
      <c r="J792" s="390"/>
      <c r="K792" s="390"/>
      <c r="L792" s="390"/>
      <c r="M792" s="390"/>
      <c r="N792" s="390"/>
      <c r="O792" s="390"/>
      <c r="P792" s="390"/>
      <c r="Q792" s="390"/>
      <c r="R792" s="390"/>
      <c r="S792" s="390"/>
      <c r="T792" s="390"/>
      <c r="U792" s="390"/>
      <c r="V792" s="390"/>
      <c r="W792" s="390"/>
    </row>
    <row r="793" spans="1:23" ht="28.5" customHeight="1">
      <c r="A793" s="395"/>
      <c r="B793" s="430"/>
      <c r="C793" s="395"/>
      <c r="D793" s="429"/>
      <c r="E793" s="397"/>
      <c r="F793" s="390"/>
      <c r="G793" s="390"/>
      <c r="H793" s="390"/>
      <c r="I793" s="390"/>
      <c r="J793" s="390"/>
      <c r="K793" s="390"/>
      <c r="L793" s="390"/>
      <c r="M793" s="390"/>
      <c r="N793" s="390"/>
      <c r="O793" s="390"/>
      <c r="P793" s="390"/>
      <c r="Q793" s="390"/>
      <c r="R793" s="390"/>
      <c r="S793" s="390"/>
      <c r="T793" s="390"/>
      <c r="U793" s="390"/>
      <c r="V793" s="390"/>
      <c r="W793" s="390"/>
    </row>
    <row r="794" spans="1:23" ht="28.5" customHeight="1">
      <c r="A794" s="395"/>
      <c r="B794" s="430"/>
      <c r="C794" s="395"/>
      <c r="D794" s="429"/>
      <c r="E794" s="397"/>
      <c r="F794" s="390"/>
      <c r="G794" s="390"/>
      <c r="H794" s="390"/>
      <c r="I794" s="390"/>
      <c r="J794" s="390"/>
      <c r="K794" s="390"/>
      <c r="L794" s="390"/>
      <c r="M794" s="390"/>
      <c r="N794" s="390"/>
      <c r="O794" s="390"/>
      <c r="P794" s="390"/>
      <c r="Q794" s="390"/>
      <c r="R794" s="390"/>
      <c r="S794" s="390"/>
      <c r="T794" s="390"/>
      <c r="U794" s="390"/>
      <c r="V794" s="390"/>
      <c r="W794" s="390"/>
    </row>
    <row r="795" spans="1:23" ht="28.5" customHeight="1">
      <c r="A795" s="390"/>
      <c r="B795" s="430"/>
      <c r="C795" s="390"/>
      <c r="D795" s="427"/>
      <c r="E795" s="428"/>
      <c r="F795" s="390"/>
      <c r="G795" s="390"/>
      <c r="H795" s="390"/>
      <c r="I795" s="390"/>
      <c r="J795" s="390"/>
      <c r="K795" s="390"/>
      <c r="L795" s="390"/>
      <c r="M795" s="390"/>
      <c r="N795" s="390"/>
      <c r="O795" s="390"/>
      <c r="P795" s="390"/>
      <c r="Q795" s="390"/>
      <c r="R795" s="390"/>
      <c r="S795" s="390"/>
      <c r="T795" s="390"/>
      <c r="U795" s="390"/>
      <c r="V795" s="390"/>
      <c r="W795" s="390"/>
    </row>
  </sheetData>
  <mergeCells count="4">
    <mergeCell ref="A1:A4"/>
    <mergeCell ref="C1:E1"/>
    <mergeCell ref="C2:E2"/>
    <mergeCell ref="C3:E3"/>
  </mergeCells>
  <conditionalFormatting sqref="C23">
    <cfRule type="expression" dxfId="25" priority="1" stopIfTrue="1">
      <formula>#REF!&gt;=5</formula>
    </cfRule>
    <cfRule type="cellIs" priority="2" stopIfTrue="1" operator="greaterThanOrEqual">
      <formula>#REF!</formula>
    </cfRule>
  </conditionalFormatting>
  <conditionalFormatting sqref="B6">
    <cfRule type="expression" dxfId="24" priority="51" stopIfTrue="1">
      <formula>#REF!&gt;=5</formula>
    </cfRule>
    <cfRule type="cellIs" priority="52" stopIfTrue="1" operator="greaterThanOrEqual">
      <formula>#REF!</formula>
    </cfRule>
  </conditionalFormatting>
  <conditionalFormatting sqref="B6">
    <cfRule type="expression" dxfId="23" priority="49" stopIfTrue="1">
      <formula>#REF!&gt;=5</formula>
    </cfRule>
    <cfRule type="cellIs" priority="50" stopIfTrue="1" operator="greaterThanOrEqual">
      <formula>#REF!</formula>
    </cfRule>
  </conditionalFormatting>
  <conditionalFormatting sqref="B7">
    <cfRule type="expression" dxfId="22" priority="47" stopIfTrue="1">
      <formula>#REF!&gt;=5</formula>
    </cfRule>
    <cfRule type="cellIs" priority="48" stopIfTrue="1" operator="greaterThanOrEqual">
      <formula>#REF!</formula>
    </cfRule>
  </conditionalFormatting>
  <conditionalFormatting sqref="B7">
    <cfRule type="expression" dxfId="21" priority="45" stopIfTrue="1">
      <formula>#REF!&gt;=5</formula>
    </cfRule>
    <cfRule type="cellIs" priority="46" stopIfTrue="1" operator="greaterThanOrEqual">
      <formula>#REF!</formula>
    </cfRule>
  </conditionalFormatting>
  <conditionalFormatting sqref="B8">
    <cfRule type="expression" dxfId="20" priority="43" stopIfTrue="1">
      <formula>#REF!&gt;=5</formula>
    </cfRule>
    <cfRule type="cellIs" priority="44" stopIfTrue="1" operator="greaterThanOrEqual">
      <formula>#REF!</formula>
    </cfRule>
  </conditionalFormatting>
  <conditionalFormatting sqref="B8">
    <cfRule type="expression" dxfId="19" priority="41" stopIfTrue="1">
      <formula>#REF!&gt;=5</formula>
    </cfRule>
    <cfRule type="cellIs" priority="42" stopIfTrue="1" operator="greaterThanOrEqual">
      <formula>#REF!</formula>
    </cfRule>
  </conditionalFormatting>
  <conditionalFormatting sqref="C5">
    <cfRule type="expression" dxfId="18" priority="39" stopIfTrue="1">
      <formula>#REF!&gt;=5</formula>
    </cfRule>
    <cfRule type="cellIs" priority="40" stopIfTrue="1" operator="greaterThanOrEqual">
      <formula>#REF!</formula>
    </cfRule>
  </conditionalFormatting>
  <conditionalFormatting sqref="C5">
    <cfRule type="expression" dxfId="17" priority="37" stopIfTrue="1">
      <formula>#REF!&gt;=5</formula>
    </cfRule>
    <cfRule type="cellIs" priority="38" stopIfTrue="1" operator="greaterThanOrEqual">
      <formula>#REF!</formula>
    </cfRule>
  </conditionalFormatting>
  <conditionalFormatting sqref="C6">
    <cfRule type="expression" dxfId="16" priority="35" stopIfTrue="1">
      <formula>#REF!&gt;=5</formula>
    </cfRule>
    <cfRule type="cellIs" priority="36" stopIfTrue="1" operator="greaterThanOrEqual">
      <formula>#REF!</formula>
    </cfRule>
  </conditionalFormatting>
  <conditionalFormatting sqref="C6">
    <cfRule type="expression" dxfId="15" priority="33" stopIfTrue="1">
      <formula>#REF!&gt;=5</formula>
    </cfRule>
    <cfRule type="cellIs" priority="34" stopIfTrue="1" operator="greaterThanOrEqual">
      <formula>#REF!</formula>
    </cfRule>
  </conditionalFormatting>
  <conditionalFormatting sqref="C7">
    <cfRule type="expression" dxfId="14" priority="31" stopIfTrue="1">
      <formula>#REF!&gt;=5</formula>
    </cfRule>
    <cfRule type="cellIs" priority="32" stopIfTrue="1" operator="greaterThanOrEqual">
      <formula>#REF!</formula>
    </cfRule>
  </conditionalFormatting>
  <conditionalFormatting sqref="C7">
    <cfRule type="expression" dxfId="13" priority="29" stopIfTrue="1">
      <formula>#REF!&gt;=5</formula>
    </cfRule>
    <cfRule type="cellIs" priority="30" stopIfTrue="1" operator="greaterThanOrEqual">
      <formula>#REF!</formula>
    </cfRule>
  </conditionalFormatting>
  <conditionalFormatting sqref="C8">
    <cfRule type="expression" dxfId="12" priority="27" stopIfTrue="1">
      <formula>#REF!&gt;=5</formula>
    </cfRule>
    <cfRule type="cellIs" priority="28" stopIfTrue="1" operator="greaterThanOrEqual">
      <formula>#REF!</formula>
    </cfRule>
  </conditionalFormatting>
  <conditionalFormatting sqref="C8">
    <cfRule type="expression" dxfId="11" priority="25" stopIfTrue="1">
      <formula>#REF!&gt;=5</formula>
    </cfRule>
    <cfRule type="cellIs" priority="26" stopIfTrue="1" operator="greaterThanOrEqual">
      <formula>#REF!</formula>
    </cfRule>
  </conditionalFormatting>
  <conditionalFormatting sqref="B21">
    <cfRule type="expression" dxfId="10" priority="23" stopIfTrue="1">
      <formula>#REF!&gt;=5</formula>
    </cfRule>
    <cfRule type="cellIs" priority="24" stopIfTrue="1" operator="greaterThanOrEqual">
      <formula>#REF!</formula>
    </cfRule>
  </conditionalFormatting>
  <conditionalFormatting sqref="B21">
    <cfRule type="expression" dxfId="9" priority="21" stopIfTrue="1">
      <formula>#REF!&gt;=5</formula>
    </cfRule>
    <cfRule type="cellIs" priority="22" stopIfTrue="1" operator="greaterThanOrEqual">
      <formula>#REF!</formula>
    </cfRule>
  </conditionalFormatting>
  <conditionalFormatting sqref="B22">
    <cfRule type="expression" dxfId="8" priority="19" stopIfTrue="1">
      <formula>#REF!&gt;=5</formula>
    </cfRule>
    <cfRule type="cellIs" priority="20" stopIfTrue="1" operator="greaterThanOrEqual">
      <formula>#REF!</formula>
    </cfRule>
  </conditionalFormatting>
  <conditionalFormatting sqref="B22">
    <cfRule type="expression" dxfId="7" priority="17" stopIfTrue="1">
      <formula>#REF!&gt;=5</formula>
    </cfRule>
    <cfRule type="cellIs" priority="18" stopIfTrue="1" operator="greaterThanOrEqual">
      <formula>#REF!</formula>
    </cfRule>
  </conditionalFormatting>
  <conditionalFormatting sqref="C20">
    <cfRule type="expression" dxfId="6" priority="15" stopIfTrue="1">
      <formula>#REF!&gt;=5</formula>
    </cfRule>
    <cfRule type="cellIs" priority="16" stopIfTrue="1" operator="greaterThanOrEqual">
      <formula>#REF!</formula>
    </cfRule>
  </conditionalFormatting>
  <conditionalFormatting sqref="C20">
    <cfRule type="expression" dxfId="5" priority="13" stopIfTrue="1">
      <formula>#REF!&gt;=5</formula>
    </cfRule>
    <cfRule type="cellIs" priority="14" stopIfTrue="1" operator="greaterThanOrEqual">
      <formula>#REF!</formula>
    </cfRule>
  </conditionalFormatting>
  <conditionalFormatting sqref="C21">
    <cfRule type="expression" dxfId="4" priority="11" stopIfTrue="1">
      <formula>#REF!&gt;=5</formula>
    </cfRule>
    <cfRule type="cellIs" priority="12" stopIfTrue="1" operator="greaterThanOrEqual">
      <formula>#REF!</formula>
    </cfRule>
  </conditionalFormatting>
  <conditionalFormatting sqref="C21">
    <cfRule type="expression" dxfId="3" priority="9" stopIfTrue="1">
      <formula>#REF!&gt;=5</formula>
    </cfRule>
    <cfRule type="cellIs" priority="10" stopIfTrue="1" operator="greaterThanOrEqual">
      <formula>#REF!</formula>
    </cfRule>
  </conditionalFormatting>
  <conditionalFormatting sqref="C22">
    <cfRule type="expression" dxfId="2" priority="7" stopIfTrue="1">
      <formula>#REF!&gt;=5</formula>
    </cfRule>
    <cfRule type="cellIs" priority="8" stopIfTrue="1" operator="greaterThanOrEqual">
      <formula>#REF!</formula>
    </cfRule>
  </conditionalFormatting>
  <conditionalFormatting sqref="C22">
    <cfRule type="expression" dxfId="1" priority="5" stopIfTrue="1">
      <formula>#REF!&gt;=5</formula>
    </cfRule>
    <cfRule type="cellIs" priority="6" stopIfTrue="1" operator="greaterThanOrEqual">
      <formula>#REF!</formula>
    </cfRule>
  </conditionalFormatting>
  <conditionalFormatting sqref="C23">
    <cfRule type="expression" dxfId="0" priority="3" stopIfTrue="1">
      <formula>#REF!&gt;=5</formula>
    </cfRule>
    <cfRule type="cellIs" priority="4" stopIfTrue="1" operator="greaterThanOrEqual">
      <formula>#REF!</formula>
    </cfRule>
  </conditionalFormatting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Y993"/>
  <sheetViews>
    <sheetView showGridLines="0" workbookViewId="0">
      <pane ySplit="1" topLeftCell="A2" activePane="bottomLeft" state="frozen"/>
      <selection pane="bottomLeft" activeCell="C7" sqref="C7"/>
    </sheetView>
  </sheetViews>
  <sheetFormatPr baseColWidth="10" defaultColWidth="14.42578125" defaultRowHeight="15"/>
  <cols>
    <col min="1" max="1" width="4.42578125" style="148" customWidth="1"/>
    <col min="2" max="2" width="71.5703125" style="148" customWidth="1"/>
    <col min="3" max="3" width="26.7109375" style="148" customWidth="1"/>
    <col min="4" max="4" width="19" style="148" customWidth="1"/>
    <col min="5" max="5" width="15.85546875" style="148" customWidth="1"/>
    <col min="6" max="6" width="65.7109375" style="148" customWidth="1"/>
    <col min="7" max="25" width="10.7109375" style="148" customWidth="1"/>
    <col min="26" max="16384" width="14.42578125" style="148"/>
  </cols>
  <sheetData>
    <row r="1" spans="1:25" ht="12.75" customHeight="1">
      <c r="A1" s="434" t="s">
        <v>14</v>
      </c>
      <c r="B1" s="447" t="s">
        <v>37</v>
      </c>
      <c r="C1" s="453" t="s">
        <v>4615</v>
      </c>
      <c r="D1" s="454"/>
      <c r="E1" s="454"/>
      <c r="F1" s="435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</row>
    <row r="2" spans="1:25" ht="12.75" customHeight="1">
      <c r="A2" s="339"/>
      <c r="B2" s="447" t="s">
        <v>16</v>
      </c>
      <c r="C2" s="453" t="s">
        <v>4616</v>
      </c>
      <c r="D2" s="454"/>
      <c r="E2" s="454"/>
      <c r="F2" s="435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</row>
    <row r="3" spans="1:25" ht="15.75" customHeight="1">
      <c r="A3" s="339"/>
      <c r="B3" s="447" t="s">
        <v>17</v>
      </c>
      <c r="C3" s="453" t="s">
        <v>4617</v>
      </c>
      <c r="D3" s="454"/>
      <c r="E3" s="454"/>
      <c r="F3" s="435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</row>
    <row r="4" spans="1:25" ht="39" customHeight="1">
      <c r="A4" s="339"/>
      <c r="B4" s="448" t="s">
        <v>48</v>
      </c>
      <c r="C4" s="455" t="s">
        <v>18</v>
      </c>
      <c r="D4" s="455" t="s">
        <v>39</v>
      </c>
      <c r="E4" s="455" t="s">
        <v>40</v>
      </c>
      <c r="F4" s="435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</row>
    <row r="5" spans="1:25" ht="30" customHeight="1">
      <c r="A5" s="348">
        <v>1</v>
      </c>
      <c r="B5" s="449" t="s">
        <v>4618</v>
      </c>
      <c r="C5" s="456" t="s">
        <v>4618</v>
      </c>
      <c r="D5" s="457" t="s">
        <v>4619</v>
      </c>
      <c r="E5" s="458">
        <v>19900000</v>
      </c>
      <c r="F5" s="440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</row>
    <row r="6" spans="1:25" ht="52.5" customHeight="1">
      <c r="A6" s="348">
        <v>2</v>
      </c>
      <c r="B6" s="437" t="s">
        <v>4620</v>
      </c>
      <c r="C6" s="450" t="s">
        <v>4620</v>
      </c>
      <c r="D6" s="451" t="s">
        <v>4619</v>
      </c>
      <c r="E6" s="452">
        <v>20000000</v>
      </c>
      <c r="F6" s="440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</row>
    <row r="7" spans="1:25" ht="37.9" customHeight="1">
      <c r="A7" s="348">
        <v>3</v>
      </c>
      <c r="B7" s="437" t="s">
        <v>607</v>
      </c>
      <c r="C7" s="437" t="s">
        <v>607</v>
      </c>
      <c r="D7" s="438" t="s">
        <v>4621</v>
      </c>
      <c r="E7" s="439">
        <v>14600000</v>
      </c>
      <c r="F7" s="440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</row>
    <row r="8" spans="1:25" ht="26.45" customHeight="1">
      <c r="A8" s="348">
        <v>4</v>
      </c>
      <c r="B8" s="437" t="s">
        <v>4622</v>
      </c>
      <c r="C8" s="437" t="s">
        <v>4622</v>
      </c>
      <c r="D8" s="438" t="s">
        <v>4621</v>
      </c>
      <c r="E8" s="439">
        <v>20000000</v>
      </c>
      <c r="F8" s="440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</row>
    <row r="9" spans="1:25" ht="33.6" customHeight="1">
      <c r="A9" s="348">
        <v>5</v>
      </c>
      <c r="B9" s="441" t="s">
        <v>4623</v>
      </c>
      <c r="C9" s="441" t="s">
        <v>4623</v>
      </c>
      <c r="D9" s="438" t="s">
        <v>4621</v>
      </c>
      <c r="E9" s="439">
        <v>18000000</v>
      </c>
      <c r="F9" s="435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</row>
    <row r="10" spans="1:25" ht="38.450000000000003" customHeight="1">
      <c r="A10" s="348">
        <v>6</v>
      </c>
      <c r="B10" s="442" t="s">
        <v>4624</v>
      </c>
      <c r="C10" s="443" t="s">
        <v>4624</v>
      </c>
      <c r="D10" s="444" t="s">
        <v>4621</v>
      </c>
      <c r="E10" s="439">
        <v>16000000</v>
      </c>
      <c r="F10" s="435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</row>
    <row r="11" spans="1:25" ht="33.6" customHeight="1">
      <c r="A11" s="348">
        <v>7</v>
      </c>
      <c r="B11" s="441" t="s">
        <v>608</v>
      </c>
      <c r="C11" s="441" t="s">
        <v>608</v>
      </c>
      <c r="D11" s="438" t="s">
        <v>4621</v>
      </c>
      <c r="E11" s="439">
        <v>20000000</v>
      </c>
      <c r="F11" s="435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</row>
    <row r="12" spans="1:25" ht="37.9" customHeight="1">
      <c r="A12" s="348">
        <v>8</v>
      </c>
      <c r="B12" s="445" t="s">
        <v>4625</v>
      </c>
      <c r="C12" s="441" t="s">
        <v>4625</v>
      </c>
      <c r="D12" s="438" t="s">
        <v>4621</v>
      </c>
      <c r="E12" s="439">
        <v>20000000</v>
      </c>
      <c r="F12" s="435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6"/>
      <c r="W12" s="436"/>
      <c r="X12" s="436"/>
      <c r="Y12" s="436"/>
    </row>
    <row r="13" spans="1:25" ht="56.25" customHeight="1">
      <c r="A13" s="348">
        <v>9</v>
      </c>
      <c r="B13" s="441" t="s">
        <v>609</v>
      </c>
      <c r="C13" s="441" t="s">
        <v>609</v>
      </c>
      <c r="D13" s="438" t="s">
        <v>4621</v>
      </c>
      <c r="E13" s="439">
        <v>17000000</v>
      </c>
      <c r="F13" s="435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</row>
    <row r="14" spans="1:25" ht="35.25" customHeight="1">
      <c r="A14" s="348">
        <v>10</v>
      </c>
      <c r="B14" s="441" t="s">
        <v>4626</v>
      </c>
      <c r="C14" s="441" t="s">
        <v>4626</v>
      </c>
      <c r="D14" s="438" t="s">
        <v>4619</v>
      </c>
      <c r="E14" s="439">
        <v>14500000</v>
      </c>
      <c r="F14" s="435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</row>
    <row r="15" spans="1:25" ht="23.45" customHeight="1">
      <c r="A15" s="348">
        <v>11</v>
      </c>
      <c r="B15" s="441" t="s">
        <v>4627</v>
      </c>
      <c r="C15" s="441" t="s">
        <v>4627</v>
      </c>
      <c r="D15" s="438" t="s">
        <v>4621</v>
      </c>
      <c r="E15" s="439">
        <v>16000000</v>
      </c>
      <c r="F15" s="435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</row>
    <row r="16" spans="1:25" ht="27.6" customHeight="1">
      <c r="A16" s="348">
        <v>12</v>
      </c>
      <c r="B16" s="441" t="s">
        <v>4628</v>
      </c>
      <c r="C16" s="441" t="s">
        <v>4628</v>
      </c>
      <c r="D16" s="438" t="s">
        <v>4621</v>
      </c>
      <c r="E16" s="439">
        <v>14500000</v>
      </c>
      <c r="F16" s="435"/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</row>
    <row r="17" spans="1:25" ht="27" customHeight="1">
      <c r="A17" s="348">
        <v>13</v>
      </c>
      <c r="B17" s="441" t="s">
        <v>4629</v>
      </c>
      <c r="C17" s="441" t="s">
        <v>4629</v>
      </c>
      <c r="D17" s="438" t="s">
        <v>4621</v>
      </c>
      <c r="E17" s="439">
        <v>16000000</v>
      </c>
      <c r="F17" s="435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</row>
    <row r="18" spans="1:25" ht="12.75" customHeight="1">
      <c r="A18" s="436"/>
      <c r="B18" s="436"/>
      <c r="C18" s="436"/>
      <c r="D18" s="446"/>
      <c r="E18" s="436"/>
      <c r="F18" s="435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</row>
    <row r="19" spans="1:25" ht="12.75" customHeight="1">
      <c r="A19" s="436"/>
      <c r="B19" s="436"/>
      <c r="C19" s="436"/>
      <c r="D19" s="446"/>
      <c r="E19" s="436"/>
      <c r="F19" s="435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</row>
    <row r="20" spans="1:25" ht="12.75" customHeight="1">
      <c r="A20" s="436"/>
      <c r="B20" s="436"/>
      <c r="C20" s="436"/>
      <c r="D20" s="446"/>
      <c r="E20" s="436"/>
      <c r="F20" s="435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</row>
    <row r="21" spans="1:25" ht="12.75" customHeight="1">
      <c r="A21" s="436"/>
      <c r="B21" s="436"/>
      <c r="C21" s="436"/>
      <c r="D21" s="446"/>
      <c r="E21" s="436"/>
      <c r="F21" s="435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</row>
    <row r="22" spans="1:25" ht="12.75" customHeight="1">
      <c r="A22" s="436"/>
      <c r="B22" s="436"/>
      <c r="C22" s="436"/>
      <c r="D22" s="446"/>
      <c r="E22" s="436"/>
      <c r="F22" s="435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</row>
    <row r="23" spans="1:25" ht="12.75" customHeight="1">
      <c r="A23" s="436"/>
      <c r="B23" s="436"/>
      <c r="C23" s="436"/>
      <c r="D23" s="446"/>
      <c r="E23" s="436"/>
      <c r="F23" s="435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</row>
    <row r="24" spans="1:25" ht="12.75" customHeight="1">
      <c r="A24" s="436"/>
      <c r="B24" s="436"/>
      <c r="C24" s="436"/>
      <c r="D24" s="446"/>
      <c r="E24" s="436"/>
      <c r="F24" s="435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</row>
    <row r="25" spans="1:25" ht="12.75" customHeight="1">
      <c r="A25" s="436"/>
      <c r="B25" s="436"/>
      <c r="C25" s="436"/>
      <c r="D25" s="446"/>
      <c r="E25" s="436"/>
      <c r="F25" s="435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</row>
    <row r="26" spans="1:25" ht="12.75" customHeight="1">
      <c r="A26" s="436"/>
      <c r="B26" s="436"/>
      <c r="C26" s="436"/>
      <c r="D26" s="446"/>
      <c r="E26" s="436"/>
      <c r="F26" s="435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</row>
    <row r="27" spans="1:25" ht="12.75" customHeight="1">
      <c r="A27" s="436"/>
      <c r="B27" s="436"/>
      <c r="C27" s="436"/>
      <c r="D27" s="446"/>
      <c r="E27" s="436"/>
      <c r="F27" s="435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</row>
    <row r="28" spans="1:25" ht="12.75" customHeight="1">
      <c r="A28" s="436"/>
      <c r="B28" s="436"/>
      <c r="C28" s="436"/>
      <c r="D28" s="446"/>
      <c r="E28" s="436"/>
      <c r="F28" s="435"/>
      <c r="G28" s="436"/>
      <c r="H28" s="436"/>
      <c r="I28" s="436"/>
      <c r="J28" s="436"/>
      <c r="K28" s="436"/>
      <c r="L28" s="436"/>
      <c r="M28" s="436"/>
      <c r="N28" s="436"/>
      <c r="O28" s="436"/>
      <c r="P28" s="436"/>
      <c r="Q28" s="436"/>
      <c r="R28" s="436"/>
      <c r="S28" s="436"/>
      <c r="T28" s="436"/>
      <c r="U28" s="436"/>
      <c r="V28" s="436"/>
      <c r="W28" s="436"/>
      <c r="X28" s="436"/>
      <c r="Y28" s="436"/>
    </row>
    <row r="29" spans="1:25" ht="12.75" customHeight="1">
      <c r="A29" s="436"/>
      <c r="B29" s="436"/>
      <c r="C29" s="436"/>
      <c r="D29" s="446"/>
      <c r="E29" s="436"/>
      <c r="F29" s="435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</row>
    <row r="30" spans="1:25" ht="12.75" customHeight="1">
      <c r="A30" s="436"/>
      <c r="B30" s="436"/>
      <c r="C30" s="436"/>
      <c r="D30" s="446"/>
      <c r="E30" s="436"/>
      <c r="F30" s="435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</row>
    <row r="31" spans="1:25" ht="12.75" customHeight="1">
      <c r="A31" s="436"/>
      <c r="B31" s="436"/>
      <c r="C31" s="436"/>
      <c r="D31" s="446"/>
      <c r="E31" s="436"/>
      <c r="F31" s="435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</row>
    <row r="32" spans="1:25" ht="12.75" customHeight="1">
      <c r="A32" s="436"/>
      <c r="B32" s="436"/>
      <c r="C32" s="436"/>
      <c r="D32" s="446"/>
      <c r="E32" s="436"/>
      <c r="F32" s="435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</row>
    <row r="33" spans="1:25" ht="12.75" customHeight="1">
      <c r="A33" s="436"/>
      <c r="B33" s="436"/>
      <c r="C33" s="436"/>
      <c r="D33" s="446"/>
      <c r="E33" s="436"/>
      <c r="F33" s="435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</row>
    <row r="34" spans="1:25" ht="12.75" customHeight="1">
      <c r="A34" s="436"/>
      <c r="B34" s="436"/>
      <c r="C34" s="436"/>
      <c r="D34" s="446"/>
      <c r="E34" s="436"/>
      <c r="F34" s="435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</row>
    <row r="35" spans="1:25" ht="12.75" customHeight="1">
      <c r="A35" s="436"/>
      <c r="B35" s="436"/>
      <c r="C35" s="436"/>
      <c r="D35" s="446"/>
      <c r="E35" s="436"/>
      <c r="F35" s="435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</row>
    <row r="36" spans="1:25" ht="12.75" customHeight="1">
      <c r="A36" s="436"/>
      <c r="B36" s="436"/>
      <c r="C36" s="436"/>
      <c r="D36" s="446"/>
      <c r="E36" s="436"/>
      <c r="F36" s="435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</row>
    <row r="37" spans="1:25" ht="12.75" customHeight="1">
      <c r="A37" s="436"/>
      <c r="B37" s="436"/>
      <c r="C37" s="436"/>
      <c r="D37" s="446"/>
      <c r="E37" s="436"/>
      <c r="F37" s="435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</row>
    <row r="38" spans="1:25" ht="12.75" customHeight="1">
      <c r="A38" s="436"/>
      <c r="B38" s="436"/>
      <c r="C38" s="436"/>
      <c r="D38" s="446"/>
      <c r="E38" s="436"/>
      <c r="F38" s="435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</row>
    <row r="39" spans="1:25" ht="12.75" customHeight="1">
      <c r="A39" s="436"/>
      <c r="B39" s="436"/>
      <c r="C39" s="436"/>
      <c r="D39" s="446"/>
      <c r="E39" s="436"/>
      <c r="F39" s="435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</row>
    <row r="40" spans="1:25" ht="12.75" customHeight="1">
      <c r="A40" s="436"/>
      <c r="B40" s="436"/>
      <c r="C40" s="436"/>
      <c r="D40" s="446"/>
      <c r="E40" s="436"/>
      <c r="F40" s="435"/>
      <c r="G40" s="436"/>
      <c r="H40" s="436"/>
      <c r="I40" s="436"/>
      <c r="J40" s="436"/>
      <c r="K40" s="436"/>
      <c r="L40" s="436"/>
      <c r="M40" s="436"/>
      <c r="N40" s="436"/>
      <c r="O40" s="436"/>
      <c r="P40" s="436"/>
      <c r="Q40" s="436"/>
      <c r="R40" s="436"/>
      <c r="S40" s="436"/>
      <c r="T40" s="436"/>
      <c r="U40" s="436"/>
      <c r="V40" s="436"/>
      <c r="W40" s="436"/>
      <c r="X40" s="436"/>
      <c r="Y40" s="436"/>
    </row>
    <row r="41" spans="1:25" ht="12.75" customHeight="1">
      <c r="A41" s="436"/>
      <c r="B41" s="436"/>
      <c r="C41" s="436"/>
      <c r="D41" s="446"/>
      <c r="E41" s="436"/>
      <c r="F41" s="435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</row>
    <row r="42" spans="1:25" ht="12.75" customHeight="1">
      <c r="A42" s="436"/>
      <c r="B42" s="436"/>
      <c r="C42" s="436"/>
      <c r="D42" s="446"/>
      <c r="E42" s="436"/>
      <c r="F42" s="435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</row>
    <row r="43" spans="1:25" ht="12.75" customHeight="1">
      <c r="A43" s="436"/>
      <c r="B43" s="436"/>
      <c r="C43" s="436"/>
      <c r="D43" s="446"/>
      <c r="E43" s="436"/>
      <c r="F43" s="435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</row>
    <row r="44" spans="1:25" ht="12.75" customHeight="1">
      <c r="A44" s="436"/>
      <c r="B44" s="436"/>
      <c r="C44" s="436"/>
      <c r="D44" s="446"/>
      <c r="E44" s="436"/>
      <c r="F44" s="435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6"/>
      <c r="Y44" s="436"/>
    </row>
    <row r="45" spans="1:25" ht="12.75" customHeight="1">
      <c r="A45" s="436"/>
      <c r="B45" s="436"/>
      <c r="C45" s="436"/>
      <c r="D45" s="446"/>
      <c r="E45" s="436"/>
      <c r="F45" s="435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</row>
    <row r="46" spans="1:25" ht="12.75" customHeight="1">
      <c r="A46" s="436"/>
      <c r="B46" s="436"/>
      <c r="C46" s="436"/>
      <c r="D46" s="446"/>
      <c r="E46" s="436"/>
      <c r="F46" s="435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</row>
    <row r="47" spans="1:25" ht="12.75" customHeight="1">
      <c r="A47" s="436"/>
      <c r="B47" s="436"/>
      <c r="C47" s="436"/>
      <c r="D47" s="446"/>
      <c r="E47" s="436"/>
      <c r="F47" s="435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</row>
    <row r="48" spans="1:25" ht="12.75" customHeight="1">
      <c r="A48" s="436"/>
      <c r="B48" s="436"/>
      <c r="C48" s="436"/>
      <c r="D48" s="446"/>
      <c r="E48" s="436"/>
      <c r="F48" s="435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</row>
    <row r="49" spans="1:25" ht="12.75" customHeight="1">
      <c r="A49" s="436"/>
      <c r="B49" s="436"/>
      <c r="C49" s="436"/>
      <c r="D49" s="446"/>
      <c r="E49" s="436"/>
      <c r="F49" s="435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</row>
    <row r="50" spans="1:25" ht="12.75" customHeight="1">
      <c r="A50" s="436"/>
      <c r="B50" s="436"/>
      <c r="C50" s="436"/>
      <c r="D50" s="446"/>
      <c r="E50" s="436"/>
      <c r="F50" s="435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</row>
    <row r="51" spans="1:25" ht="12.75" customHeight="1">
      <c r="A51" s="436"/>
      <c r="B51" s="436"/>
      <c r="C51" s="436"/>
      <c r="D51" s="446"/>
      <c r="E51" s="436"/>
      <c r="F51" s="435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</row>
    <row r="52" spans="1:25" ht="12.75" customHeight="1">
      <c r="A52" s="436"/>
      <c r="B52" s="436"/>
      <c r="C52" s="436"/>
      <c r="D52" s="446"/>
      <c r="E52" s="436"/>
      <c r="F52" s="435"/>
      <c r="G52" s="436"/>
      <c r="H52" s="436"/>
      <c r="I52" s="436"/>
      <c r="J52" s="436"/>
      <c r="K52" s="436"/>
      <c r="L52" s="436"/>
      <c r="M52" s="436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</row>
    <row r="53" spans="1:25" ht="12.75" customHeight="1">
      <c r="A53" s="436"/>
      <c r="B53" s="436"/>
      <c r="C53" s="436"/>
      <c r="D53" s="446"/>
      <c r="E53" s="436"/>
      <c r="F53" s="435"/>
      <c r="G53" s="436"/>
      <c r="H53" s="436"/>
      <c r="I53" s="436"/>
      <c r="J53" s="436"/>
      <c r="K53" s="436"/>
      <c r="L53" s="436"/>
      <c r="M53" s="436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</row>
    <row r="54" spans="1:25" ht="12.75" customHeight="1">
      <c r="A54" s="436"/>
      <c r="B54" s="436"/>
      <c r="C54" s="436"/>
      <c r="D54" s="446"/>
      <c r="E54" s="436"/>
      <c r="F54" s="435"/>
      <c r="G54" s="436"/>
      <c r="H54" s="436"/>
      <c r="I54" s="436"/>
      <c r="J54" s="436"/>
      <c r="K54" s="436"/>
      <c r="L54" s="436"/>
      <c r="M54" s="436"/>
      <c r="N54" s="436"/>
      <c r="O54" s="436"/>
      <c r="P54" s="436"/>
      <c r="Q54" s="436"/>
      <c r="R54" s="436"/>
      <c r="S54" s="436"/>
      <c r="T54" s="436"/>
      <c r="U54" s="436"/>
      <c r="V54" s="436"/>
      <c r="W54" s="436"/>
      <c r="X54" s="436"/>
      <c r="Y54" s="436"/>
    </row>
    <row r="55" spans="1:25" ht="12.75" customHeight="1">
      <c r="A55" s="436"/>
      <c r="B55" s="436"/>
      <c r="C55" s="436"/>
      <c r="D55" s="446"/>
      <c r="E55" s="436"/>
      <c r="F55" s="435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</row>
    <row r="56" spans="1:25" ht="12.75" customHeight="1">
      <c r="A56" s="436"/>
      <c r="B56" s="436"/>
      <c r="C56" s="436"/>
      <c r="D56" s="446"/>
      <c r="E56" s="436"/>
      <c r="F56" s="435"/>
      <c r="G56" s="436"/>
      <c r="H56" s="436"/>
      <c r="I56" s="436"/>
      <c r="J56" s="436"/>
      <c r="K56" s="436"/>
      <c r="L56" s="436"/>
      <c r="M56" s="436"/>
      <c r="N56" s="436"/>
      <c r="O56" s="436"/>
      <c r="P56" s="436"/>
      <c r="Q56" s="436"/>
      <c r="R56" s="436"/>
      <c r="S56" s="436"/>
      <c r="T56" s="436"/>
      <c r="U56" s="436"/>
      <c r="V56" s="436"/>
      <c r="W56" s="436"/>
      <c r="X56" s="436"/>
      <c r="Y56" s="436"/>
    </row>
    <row r="57" spans="1:25" ht="12.75" customHeight="1">
      <c r="A57" s="436"/>
      <c r="B57" s="436"/>
      <c r="C57" s="436"/>
      <c r="D57" s="446"/>
      <c r="E57" s="436"/>
      <c r="F57" s="435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6"/>
      <c r="U57" s="436"/>
      <c r="V57" s="436"/>
      <c r="W57" s="436"/>
      <c r="X57" s="436"/>
      <c r="Y57" s="436"/>
    </row>
    <row r="58" spans="1:25" ht="12.75" customHeight="1">
      <c r="A58" s="436"/>
      <c r="B58" s="436"/>
      <c r="C58" s="436"/>
      <c r="D58" s="446"/>
      <c r="E58" s="436"/>
      <c r="F58" s="435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</row>
    <row r="59" spans="1:25" ht="12.75" customHeight="1">
      <c r="A59" s="436"/>
      <c r="B59" s="436"/>
      <c r="C59" s="436"/>
      <c r="D59" s="446"/>
      <c r="E59" s="436"/>
      <c r="F59" s="435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6"/>
      <c r="V59" s="436"/>
      <c r="W59" s="436"/>
      <c r="X59" s="436"/>
      <c r="Y59" s="436"/>
    </row>
    <row r="60" spans="1:25" ht="12.75" customHeight="1">
      <c r="A60" s="436"/>
      <c r="B60" s="436"/>
      <c r="C60" s="436"/>
      <c r="D60" s="446"/>
      <c r="E60" s="436"/>
      <c r="F60" s="435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6"/>
      <c r="V60" s="436"/>
      <c r="W60" s="436"/>
      <c r="X60" s="436"/>
      <c r="Y60" s="436"/>
    </row>
    <row r="61" spans="1:25" ht="12.75" customHeight="1">
      <c r="A61" s="436"/>
      <c r="B61" s="436"/>
      <c r="C61" s="436"/>
      <c r="D61" s="446"/>
      <c r="E61" s="436"/>
      <c r="F61" s="435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6"/>
      <c r="V61" s="436"/>
      <c r="W61" s="436"/>
      <c r="X61" s="436"/>
      <c r="Y61" s="436"/>
    </row>
    <row r="62" spans="1:25" ht="12.75" customHeight="1">
      <c r="A62" s="436"/>
      <c r="B62" s="436"/>
      <c r="C62" s="436"/>
      <c r="D62" s="446"/>
      <c r="E62" s="436"/>
      <c r="F62" s="435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6"/>
      <c r="Y62" s="436"/>
    </row>
    <row r="63" spans="1:25" ht="12.75" customHeight="1">
      <c r="A63" s="436"/>
      <c r="B63" s="436"/>
      <c r="C63" s="436"/>
      <c r="D63" s="446"/>
      <c r="E63" s="436"/>
      <c r="F63" s="435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6"/>
      <c r="V63" s="436"/>
      <c r="W63" s="436"/>
      <c r="X63" s="436"/>
      <c r="Y63" s="436"/>
    </row>
    <row r="64" spans="1:25" ht="12.75" customHeight="1">
      <c r="A64" s="436"/>
      <c r="B64" s="436"/>
      <c r="C64" s="436"/>
      <c r="D64" s="446"/>
      <c r="E64" s="436"/>
      <c r="F64" s="435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6"/>
      <c r="V64" s="436"/>
      <c r="W64" s="436"/>
      <c r="X64" s="436"/>
      <c r="Y64" s="436"/>
    </row>
    <row r="65" spans="1:25" ht="12.75" customHeight="1">
      <c r="A65" s="436"/>
      <c r="B65" s="436"/>
      <c r="C65" s="436"/>
      <c r="D65" s="446"/>
      <c r="E65" s="436"/>
      <c r="F65" s="435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36"/>
      <c r="V65" s="436"/>
      <c r="W65" s="436"/>
      <c r="X65" s="436"/>
      <c r="Y65" s="436"/>
    </row>
    <row r="66" spans="1:25" ht="12.75" customHeight="1">
      <c r="A66" s="436"/>
      <c r="B66" s="436"/>
      <c r="C66" s="436"/>
      <c r="D66" s="446"/>
      <c r="E66" s="436"/>
      <c r="F66" s="435"/>
      <c r="G66" s="436"/>
      <c r="H66" s="436"/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36"/>
      <c r="V66" s="436"/>
      <c r="W66" s="436"/>
      <c r="X66" s="436"/>
      <c r="Y66" s="436"/>
    </row>
    <row r="67" spans="1:25" ht="12.75" customHeight="1">
      <c r="A67" s="436"/>
      <c r="B67" s="436"/>
      <c r="C67" s="436"/>
      <c r="D67" s="446"/>
      <c r="E67" s="436"/>
      <c r="F67" s="435"/>
      <c r="G67" s="436"/>
      <c r="H67" s="436"/>
      <c r="I67" s="436"/>
      <c r="J67" s="436"/>
      <c r="K67" s="436"/>
      <c r="L67" s="436"/>
      <c r="M67" s="436"/>
      <c r="N67" s="436"/>
      <c r="O67" s="436"/>
      <c r="P67" s="436"/>
      <c r="Q67" s="436"/>
      <c r="R67" s="436"/>
      <c r="S67" s="436"/>
      <c r="T67" s="436"/>
      <c r="U67" s="436"/>
      <c r="V67" s="436"/>
      <c r="W67" s="436"/>
      <c r="X67" s="436"/>
      <c r="Y67" s="436"/>
    </row>
    <row r="68" spans="1:25" ht="12.75" customHeight="1">
      <c r="A68" s="436"/>
      <c r="B68" s="436"/>
      <c r="C68" s="436"/>
      <c r="D68" s="446"/>
      <c r="E68" s="436"/>
      <c r="F68" s="435"/>
      <c r="G68" s="436"/>
      <c r="H68" s="436"/>
      <c r="I68" s="436"/>
      <c r="J68" s="436"/>
      <c r="K68" s="436"/>
      <c r="L68" s="436"/>
      <c r="M68" s="436"/>
      <c r="N68" s="436"/>
      <c r="O68" s="436"/>
      <c r="P68" s="436"/>
      <c r="Q68" s="436"/>
      <c r="R68" s="436"/>
      <c r="S68" s="436"/>
      <c r="T68" s="436"/>
      <c r="U68" s="436"/>
      <c r="V68" s="436"/>
      <c r="W68" s="436"/>
      <c r="X68" s="436"/>
      <c r="Y68" s="436"/>
    </row>
    <row r="69" spans="1:25" ht="12.75" customHeight="1">
      <c r="A69" s="436"/>
      <c r="B69" s="436"/>
      <c r="C69" s="436"/>
      <c r="D69" s="446"/>
      <c r="E69" s="436"/>
      <c r="F69" s="435"/>
      <c r="G69" s="436"/>
      <c r="H69" s="436"/>
      <c r="I69" s="436"/>
      <c r="J69" s="436"/>
      <c r="K69" s="436"/>
      <c r="L69" s="436"/>
      <c r="M69" s="436"/>
      <c r="N69" s="436"/>
      <c r="O69" s="436"/>
      <c r="P69" s="436"/>
      <c r="Q69" s="436"/>
      <c r="R69" s="436"/>
      <c r="S69" s="436"/>
      <c r="T69" s="436"/>
      <c r="U69" s="436"/>
      <c r="V69" s="436"/>
      <c r="W69" s="436"/>
      <c r="X69" s="436"/>
      <c r="Y69" s="436"/>
    </row>
    <row r="70" spans="1:25" ht="12.75" customHeight="1">
      <c r="A70" s="436"/>
      <c r="B70" s="436"/>
      <c r="C70" s="436"/>
      <c r="D70" s="446"/>
      <c r="E70" s="436"/>
      <c r="F70" s="435"/>
      <c r="G70" s="436"/>
      <c r="H70" s="436"/>
      <c r="I70" s="436"/>
      <c r="J70" s="436"/>
      <c r="K70" s="436"/>
      <c r="L70" s="436"/>
      <c r="M70" s="436"/>
      <c r="N70" s="436"/>
      <c r="O70" s="436"/>
      <c r="P70" s="436"/>
      <c r="Q70" s="436"/>
      <c r="R70" s="436"/>
      <c r="S70" s="436"/>
      <c r="T70" s="436"/>
      <c r="U70" s="436"/>
      <c r="V70" s="436"/>
      <c r="W70" s="436"/>
      <c r="X70" s="436"/>
      <c r="Y70" s="436"/>
    </row>
    <row r="71" spans="1:25" ht="12.75" customHeight="1">
      <c r="A71" s="436"/>
      <c r="B71" s="436"/>
      <c r="C71" s="436"/>
      <c r="D71" s="446"/>
      <c r="E71" s="436"/>
      <c r="F71" s="435"/>
      <c r="G71" s="436"/>
      <c r="H71" s="436"/>
      <c r="I71" s="436"/>
      <c r="J71" s="436"/>
      <c r="K71" s="436"/>
      <c r="L71" s="436"/>
      <c r="M71" s="436"/>
      <c r="N71" s="436"/>
      <c r="O71" s="436"/>
      <c r="P71" s="436"/>
      <c r="Q71" s="436"/>
      <c r="R71" s="436"/>
      <c r="S71" s="436"/>
      <c r="T71" s="436"/>
      <c r="U71" s="436"/>
      <c r="V71" s="436"/>
      <c r="W71" s="436"/>
      <c r="X71" s="436"/>
      <c r="Y71" s="436"/>
    </row>
    <row r="72" spans="1:25" ht="12.75" customHeight="1">
      <c r="A72" s="436"/>
      <c r="B72" s="436"/>
      <c r="C72" s="436"/>
      <c r="D72" s="446"/>
      <c r="E72" s="436"/>
      <c r="F72" s="435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36"/>
      <c r="R72" s="436"/>
      <c r="S72" s="436"/>
      <c r="T72" s="436"/>
      <c r="U72" s="436"/>
      <c r="V72" s="436"/>
      <c r="W72" s="436"/>
      <c r="X72" s="436"/>
      <c r="Y72" s="436"/>
    </row>
    <row r="73" spans="1:25" ht="12.75" customHeight="1">
      <c r="A73" s="436"/>
      <c r="B73" s="436"/>
      <c r="C73" s="436"/>
      <c r="D73" s="446"/>
      <c r="E73" s="436"/>
      <c r="F73" s="435"/>
      <c r="G73" s="436"/>
      <c r="H73" s="436"/>
      <c r="I73" s="436"/>
      <c r="J73" s="436"/>
      <c r="K73" s="436"/>
      <c r="L73" s="436"/>
      <c r="M73" s="436"/>
      <c r="N73" s="436"/>
      <c r="O73" s="436"/>
      <c r="P73" s="436"/>
      <c r="Q73" s="436"/>
      <c r="R73" s="436"/>
      <c r="S73" s="436"/>
      <c r="T73" s="436"/>
      <c r="U73" s="436"/>
      <c r="V73" s="436"/>
      <c r="W73" s="436"/>
      <c r="X73" s="436"/>
      <c r="Y73" s="436"/>
    </row>
    <row r="74" spans="1:25" ht="12.75" customHeight="1">
      <c r="A74" s="436"/>
      <c r="B74" s="436"/>
      <c r="C74" s="436"/>
      <c r="D74" s="446"/>
      <c r="E74" s="436"/>
      <c r="F74" s="435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6"/>
      <c r="Y74" s="436"/>
    </row>
    <row r="75" spans="1:25" ht="12.75" customHeight="1">
      <c r="A75" s="436"/>
      <c r="B75" s="436"/>
      <c r="C75" s="436"/>
      <c r="D75" s="446"/>
      <c r="E75" s="436"/>
      <c r="F75" s="435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6"/>
      <c r="S75" s="436"/>
      <c r="T75" s="436"/>
      <c r="U75" s="436"/>
      <c r="V75" s="436"/>
      <c r="W75" s="436"/>
      <c r="X75" s="436"/>
      <c r="Y75" s="436"/>
    </row>
    <row r="76" spans="1:25" ht="12.75" customHeight="1">
      <c r="A76" s="436"/>
      <c r="B76" s="436"/>
      <c r="C76" s="436"/>
      <c r="D76" s="446"/>
      <c r="E76" s="436"/>
      <c r="F76" s="435"/>
      <c r="G76" s="436"/>
      <c r="H76" s="436"/>
      <c r="I76" s="436"/>
      <c r="J76" s="436"/>
      <c r="K76" s="436"/>
      <c r="L76" s="436"/>
      <c r="M76" s="436"/>
      <c r="N76" s="436"/>
      <c r="O76" s="436"/>
      <c r="P76" s="436"/>
      <c r="Q76" s="436"/>
      <c r="R76" s="436"/>
      <c r="S76" s="436"/>
      <c r="T76" s="436"/>
      <c r="U76" s="436"/>
      <c r="V76" s="436"/>
      <c r="W76" s="436"/>
      <c r="X76" s="436"/>
      <c r="Y76" s="436"/>
    </row>
    <row r="77" spans="1:25" ht="12.75" customHeight="1">
      <c r="A77" s="436"/>
      <c r="B77" s="436"/>
      <c r="C77" s="436"/>
      <c r="D77" s="446"/>
      <c r="E77" s="436"/>
      <c r="F77" s="435"/>
      <c r="G77" s="436"/>
      <c r="H77" s="436"/>
      <c r="I77" s="436"/>
      <c r="J77" s="436"/>
      <c r="K77" s="436"/>
      <c r="L77" s="436"/>
      <c r="M77" s="436"/>
      <c r="N77" s="436"/>
      <c r="O77" s="436"/>
      <c r="P77" s="436"/>
      <c r="Q77" s="436"/>
      <c r="R77" s="436"/>
      <c r="S77" s="436"/>
      <c r="T77" s="436"/>
      <c r="U77" s="436"/>
      <c r="V77" s="436"/>
      <c r="W77" s="436"/>
      <c r="X77" s="436"/>
      <c r="Y77" s="436"/>
    </row>
    <row r="78" spans="1:25" ht="12.75" customHeight="1">
      <c r="A78" s="436"/>
      <c r="B78" s="436"/>
      <c r="C78" s="436"/>
      <c r="D78" s="446"/>
      <c r="E78" s="436"/>
      <c r="F78" s="435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6"/>
      <c r="R78" s="436"/>
      <c r="S78" s="436"/>
      <c r="T78" s="436"/>
      <c r="U78" s="436"/>
      <c r="V78" s="436"/>
      <c r="W78" s="436"/>
      <c r="X78" s="436"/>
      <c r="Y78" s="436"/>
    </row>
    <row r="79" spans="1:25" ht="12.75" customHeight="1">
      <c r="A79" s="436"/>
      <c r="B79" s="436"/>
      <c r="C79" s="436"/>
      <c r="D79" s="446"/>
      <c r="E79" s="436"/>
      <c r="F79" s="435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36"/>
      <c r="T79" s="436"/>
      <c r="U79" s="436"/>
      <c r="V79" s="436"/>
      <c r="W79" s="436"/>
      <c r="X79" s="436"/>
      <c r="Y79" s="436"/>
    </row>
    <row r="80" spans="1:25" ht="12.75" customHeight="1">
      <c r="A80" s="436"/>
      <c r="B80" s="436"/>
      <c r="C80" s="436"/>
      <c r="D80" s="446"/>
      <c r="E80" s="436"/>
      <c r="F80" s="435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36"/>
      <c r="R80" s="436"/>
      <c r="S80" s="436"/>
      <c r="T80" s="436"/>
      <c r="U80" s="436"/>
      <c r="V80" s="436"/>
      <c r="W80" s="436"/>
      <c r="X80" s="436"/>
      <c r="Y80" s="436"/>
    </row>
    <row r="81" spans="1:25" ht="12.75" customHeight="1">
      <c r="A81" s="436"/>
      <c r="B81" s="436"/>
      <c r="C81" s="436"/>
      <c r="D81" s="446"/>
      <c r="E81" s="436"/>
      <c r="F81" s="435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  <c r="R81" s="436"/>
      <c r="S81" s="436"/>
      <c r="T81" s="436"/>
      <c r="U81" s="436"/>
      <c r="V81" s="436"/>
      <c r="W81" s="436"/>
      <c r="X81" s="436"/>
      <c r="Y81" s="436"/>
    </row>
    <row r="82" spans="1:25" ht="12.75" customHeight="1">
      <c r="A82" s="436"/>
      <c r="B82" s="436"/>
      <c r="C82" s="436"/>
      <c r="D82" s="446"/>
      <c r="E82" s="436"/>
      <c r="F82" s="435"/>
      <c r="G82" s="436"/>
      <c r="H82" s="436"/>
      <c r="I82" s="436"/>
      <c r="J82" s="436"/>
      <c r="K82" s="436"/>
      <c r="L82" s="436"/>
      <c r="M82" s="436"/>
      <c r="N82" s="436"/>
      <c r="O82" s="436"/>
      <c r="P82" s="436"/>
      <c r="Q82" s="436"/>
      <c r="R82" s="436"/>
      <c r="S82" s="436"/>
      <c r="T82" s="436"/>
      <c r="U82" s="436"/>
      <c r="V82" s="436"/>
      <c r="W82" s="436"/>
      <c r="X82" s="436"/>
      <c r="Y82" s="436"/>
    </row>
    <row r="83" spans="1:25" ht="12.75" customHeight="1">
      <c r="A83" s="436"/>
      <c r="B83" s="436"/>
      <c r="C83" s="436"/>
      <c r="D83" s="446"/>
      <c r="E83" s="436"/>
      <c r="F83" s="435"/>
      <c r="G83" s="436"/>
      <c r="H83" s="436"/>
      <c r="I83" s="436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6"/>
      <c r="U83" s="436"/>
      <c r="V83" s="436"/>
      <c r="W83" s="436"/>
      <c r="X83" s="436"/>
      <c r="Y83" s="436"/>
    </row>
    <row r="84" spans="1:25" ht="12.75" customHeight="1">
      <c r="A84" s="436"/>
      <c r="B84" s="436"/>
      <c r="C84" s="436"/>
      <c r="D84" s="446"/>
      <c r="E84" s="436"/>
      <c r="F84" s="435"/>
      <c r="G84" s="436"/>
      <c r="H84" s="436"/>
      <c r="I84" s="436"/>
      <c r="J84" s="436"/>
      <c r="K84" s="436"/>
      <c r="L84" s="436"/>
      <c r="M84" s="436"/>
      <c r="N84" s="436"/>
      <c r="O84" s="436"/>
      <c r="P84" s="436"/>
      <c r="Q84" s="436"/>
      <c r="R84" s="436"/>
      <c r="S84" s="436"/>
      <c r="T84" s="436"/>
      <c r="U84" s="436"/>
      <c r="V84" s="436"/>
      <c r="W84" s="436"/>
      <c r="X84" s="436"/>
      <c r="Y84" s="436"/>
    </row>
    <row r="85" spans="1:25" ht="12.75" customHeight="1">
      <c r="A85" s="436"/>
      <c r="B85" s="436"/>
      <c r="C85" s="436"/>
      <c r="D85" s="446"/>
      <c r="E85" s="436"/>
      <c r="F85" s="435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6"/>
      <c r="S85" s="436"/>
      <c r="T85" s="436"/>
      <c r="U85" s="436"/>
      <c r="V85" s="436"/>
      <c r="W85" s="436"/>
      <c r="X85" s="436"/>
      <c r="Y85" s="436"/>
    </row>
    <row r="86" spans="1:25" ht="12.75" customHeight="1">
      <c r="A86" s="436"/>
      <c r="B86" s="436"/>
      <c r="C86" s="436"/>
      <c r="D86" s="446"/>
      <c r="E86" s="436"/>
      <c r="F86" s="435"/>
      <c r="G86" s="436"/>
      <c r="H86" s="436"/>
      <c r="I86" s="436"/>
      <c r="J86" s="436"/>
      <c r="K86" s="436"/>
      <c r="L86" s="436"/>
      <c r="M86" s="436"/>
      <c r="N86" s="436"/>
      <c r="O86" s="436"/>
      <c r="P86" s="436"/>
      <c r="Q86" s="436"/>
      <c r="R86" s="436"/>
      <c r="S86" s="436"/>
      <c r="T86" s="436"/>
      <c r="U86" s="436"/>
      <c r="V86" s="436"/>
      <c r="W86" s="436"/>
      <c r="X86" s="436"/>
      <c r="Y86" s="436"/>
    </row>
    <row r="87" spans="1:25" ht="12.75" customHeight="1">
      <c r="A87" s="436"/>
      <c r="B87" s="436"/>
      <c r="C87" s="436"/>
      <c r="D87" s="446"/>
      <c r="E87" s="436"/>
      <c r="F87" s="435"/>
      <c r="G87" s="436"/>
      <c r="H87" s="436"/>
      <c r="I87" s="436"/>
      <c r="J87" s="436"/>
      <c r="K87" s="436"/>
      <c r="L87" s="436"/>
      <c r="M87" s="436"/>
      <c r="N87" s="436"/>
      <c r="O87" s="436"/>
      <c r="P87" s="436"/>
      <c r="Q87" s="436"/>
      <c r="R87" s="436"/>
      <c r="S87" s="436"/>
      <c r="T87" s="436"/>
      <c r="U87" s="436"/>
      <c r="V87" s="436"/>
      <c r="W87" s="436"/>
      <c r="X87" s="436"/>
      <c r="Y87" s="436"/>
    </row>
    <row r="88" spans="1:25" ht="12.75" customHeight="1">
      <c r="A88" s="436"/>
      <c r="B88" s="436"/>
      <c r="C88" s="436"/>
      <c r="D88" s="446"/>
      <c r="E88" s="436"/>
      <c r="F88" s="435"/>
      <c r="G88" s="436"/>
      <c r="H88" s="436"/>
      <c r="I88" s="436"/>
      <c r="J88" s="436"/>
      <c r="K88" s="436"/>
      <c r="L88" s="436"/>
      <c r="M88" s="436"/>
      <c r="N88" s="436"/>
      <c r="O88" s="436"/>
      <c r="P88" s="436"/>
      <c r="Q88" s="436"/>
      <c r="R88" s="436"/>
      <c r="S88" s="436"/>
      <c r="T88" s="436"/>
      <c r="U88" s="436"/>
      <c r="V88" s="436"/>
      <c r="W88" s="436"/>
      <c r="X88" s="436"/>
      <c r="Y88" s="436"/>
    </row>
    <row r="89" spans="1:25" ht="12.75" customHeight="1">
      <c r="A89" s="436"/>
      <c r="B89" s="436"/>
      <c r="C89" s="436"/>
      <c r="D89" s="446"/>
      <c r="E89" s="436"/>
      <c r="F89" s="435"/>
      <c r="G89" s="436"/>
      <c r="H89" s="436"/>
      <c r="I89" s="436"/>
      <c r="J89" s="436"/>
      <c r="K89" s="436"/>
      <c r="L89" s="436"/>
      <c r="M89" s="436"/>
      <c r="N89" s="436"/>
      <c r="O89" s="436"/>
      <c r="P89" s="436"/>
      <c r="Q89" s="436"/>
      <c r="R89" s="436"/>
      <c r="S89" s="436"/>
      <c r="T89" s="436"/>
      <c r="U89" s="436"/>
      <c r="V89" s="436"/>
      <c r="W89" s="436"/>
      <c r="X89" s="436"/>
      <c r="Y89" s="436"/>
    </row>
    <row r="90" spans="1:25" ht="12.75" customHeight="1">
      <c r="A90" s="436"/>
      <c r="B90" s="436"/>
      <c r="C90" s="436"/>
      <c r="D90" s="446"/>
      <c r="E90" s="436"/>
      <c r="F90" s="435"/>
      <c r="G90" s="436"/>
      <c r="H90" s="436"/>
      <c r="I90" s="436"/>
      <c r="J90" s="436"/>
      <c r="K90" s="436"/>
      <c r="L90" s="436"/>
      <c r="M90" s="436"/>
      <c r="N90" s="436"/>
      <c r="O90" s="436"/>
      <c r="P90" s="436"/>
      <c r="Q90" s="436"/>
      <c r="R90" s="436"/>
      <c r="S90" s="436"/>
      <c r="T90" s="436"/>
      <c r="U90" s="436"/>
      <c r="V90" s="436"/>
      <c r="W90" s="436"/>
      <c r="X90" s="436"/>
      <c r="Y90" s="436"/>
    </row>
    <row r="91" spans="1:25" ht="12.75" customHeight="1">
      <c r="A91" s="436"/>
      <c r="B91" s="436"/>
      <c r="C91" s="436"/>
      <c r="D91" s="446"/>
      <c r="E91" s="436"/>
      <c r="F91" s="435"/>
      <c r="G91" s="436"/>
      <c r="H91" s="436"/>
      <c r="I91" s="436"/>
      <c r="J91" s="436"/>
      <c r="K91" s="436"/>
      <c r="L91" s="436"/>
      <c r="M91" s="436"/>
      <c r="N91" s="436"/>
      <c r="O91" s="436"/>
      <c r="P91" s="436"/>
      <c r="Q91" s="436"/>
      <c r="R91" s="436"/>
      <c r="S91" s="436"/>
      <c r="T91" s="436"/>
      <c r="U91" s="436"/>
      <c r="V91" s="436"/>
      <c r="W91" s="436"/>
      <c r="X91" s="436"/>
      <c r="Y91" s="436"/>
    </row>
    <row r="92" spans="1:25" ht="12.75" customHeight="1">
      <c r="A92" s="436"/>
      <c r="B92" s="436"/>
      <c r="C92" s="436"/>
      <c r="D92" s="446"/>
      <c r="E92" s="436"/>
      <c r="F92" s="435"/>
      <c r="G92" s="436"/>
      <c r="H92" s="436"/>
      <c r="I92" s="436"/>
      <c r="J92" s="436"/>
      <c r="K92" s="436"/>
      <c r="L92" s="436"/>
      <c r="M92" s="436"/>
      <c r="N92" s="436"/>
      <c r="O92" s="436"/>
      <c r="P92" s="436"/>
      <c r="Q92" s="436"/>
      <c r="R92" s="436"/>
      <c r="S92" s="436"/>
      <c r="T92" s="436"/>
      <c r="U92" s="436"/>
      <c r="V92" s="436"/>
      <c r="W92" s="436"/>
      <c r="X92" s="436"/>
      <c r="Y92" s="436"/>
    </row>
    <row r="93" spans="1:25" ht="12.75" customHeight="1">
      <c r="A93" s="436"/>
      <c r="B93" s="436"/>
      <c r="C93" s="436"/>
      <c r="D93" s="446"/>
      <c r="E93" s="436"/>
      <c r="F93" s="435"/>
      <c r="G93" s="436"/>
      <c r="H93" s="436"/>
      <c r="I93" s="436"/>
      <c r="J93" s="436"/>
      <c r="K93" s="436"/>
      <c r="L93" s="436"/>
      <c r="M93" s="436"/>
      <c r="N93" s="436"/>
      <c r="O93" s="436"/>
      <c r="P93" s="436"/>
      <c r="Q93" s="436"/>
      <c r="R93" s="436"/>
      <c r="S93" s="436"/>
      <c r="T93" s="436"/>
      <c r="U93" s="436"/>
      <c r="V93" s="436"/>
      <c r="W93" s="436"/>
      <c r="X93" s="436"/>
      <c r="Y93" s="436"/>
    </row>
    <row r="94" spans="1:25" ht="12.75" customHeight="1">
      <c r="A94" s="436"/>
      <c r="B94" s="436"/>
      <c r="C94" s="436"/>
      <c r="D94" s="446"/>
      <c r="E94" s="436"/>
      <c r="F94" s="435"/>
      <c r="G94" s="436"/>
      <c r="H94" s="436"/>
      <c r="I94" s="436"/>
      <c r="J94" s="436"/>
      <c r="K94" s="436"/>
      <c r="L94" s="436"/>
      <c r="M94" s="436"/>
      <c r="N94" s="436"/>
      <c r="O94" s="436"/>
      <c r="P94" s="436"/>
      <c r="Q94" s="436"/>
      <c r="R94" s="436"/>
      <c r="S94" s="436"/>
      <c r="T94" s="436"/>
      <c r="U94" s="436"/>
      <c r="V94" s="436"/>
      <c r="W94" s="436"/>
      <c r="X94" s="436"/>
      <c r="Y94" s="436"/>
    </row>
    <row r="95" spans="1:25" ht="12.75" customHeight="1">
      <c r="A95" s="436"/>
      <c r="B95" s="436"/>
      <c r="C95" s="436"/>
      <c r="D95" s="446"/>
      <c r="E95" s="436"/>
      <c r="F95" s="435"/>
      <c r="G95" s="436"/>
      <c r="H95" s="436"/>
      <c r="I95" s="436"/>
      <c r="J95" s="436"/>
      <c r="K95" s="436"/>
      <c r="L95" s="436"/>
      <c r="M95" s="436"/>
      <c r="N95" s="436"/>
      <c r="O95" s="436"/>
      <c r="P95" s="436"/>
      <c r="Q95" s="436"/>
      <c r="R95" s="436"/>
      <c r="S95" s="436"/>
      <c r="T95" s="436"/>
      <c r="U95" s="436"/>
      <c r="V95" s="436"/>
      <c r="W95" s="436"/>
      <c r="X95" s="436"/>
      <c r="Y95" s="436"/>
    </row>
    <row r="96" spans="1:25" ht="12.75" customHeight="1">
      <c r="A96" s="436"/>
      <c r="B96" s="436"/>
      <c r="C96" s="436"/>
      <c r="D96" s="446"/>
      <c r="E96" s="436"/>
      <c r="F96" s="435"/>
      <c r="G96" s="436"/>
      <c r="H96" s="436"/>
      <c r="I96" s="436"/>
      <c r="J96" s="436"/>
      <c r="K96" s="436"/>
      <c r="L96" s="436"/>
      <c r="M96" s="436"/>
      <c r="N96" s="436"/>
      <c r="O96" s="436"/>
      <c r="P96" s="436"/>
      <c r="Q96" s="436"/>
      <c r="R96" s="436"/>
      <c r="S96" s="436"/>
      <c r="T96" s="436"/>
      <c r="U96" s="436"/>
      <c r="V96" s="436"/>
      <c r="W96" s="436"/>
      <c r="X96" s="436"/>
      <c r="Y96" s="436"/>
    </row>
    <row r="97" spans="1:25" ht="12.75" customHeight="1">
      <c r="A97" s="436"/>
      <c r="B97" s="436"/>
      <c r="C97" s="436"/>
      <c r="D97" s="446"/>
      <c r="E97" s="436"/>
      <c r="F97" s="435"/>
      <c r="G97" s="436"/>
      <c r="H97" s="436"/>
      <c r="I97" s="436"/>
      <c r="J97" s="436"/>
      <c r="K97" s="436"/>
      <c r="L97" s="436"/>
      <c r="M97" s="436"/>
      <c r="N97" s="436"/>
      <c r="O97" s="436"/>
      <c r="P97" s="436"/>
      <c r="Q97" s="436"/>
      <c r="R97" s="436"/>
      <c r="S97" s="436"/>
      <c r="T97" s="436"/>
      <c r="U97" s="436"/>
      <c r="V97" s="436"/>
      <c r="W97" s="436"/>
      <c r="X97" s="436"/>
      <c r="Y97" s="436"/>
    </row>
    <row r="98" spans="1:25" ht="12.75" customHeight="1">
      <c r="A98" s="436"/>
      <c r="B98" s="436"/>
      <c r="C98" s="436"/>
      <c r="D98" s="446"/>
      <c r="E98" s="436"/>
      <c r="F98" s="435"/>
      <c r="G98" s="436"/>
      <c r="H98" s="436"/>
      <c r="I98" s="436"/>
      <c r="J98" s="436"/>
      <c r="K98" s="436"/>
      <c r="L98" s="436"/>
      <c r="M98" s="436"/>
      <c r="N98" s="436"/>
      <c r="O98" s="436"/>
      <c r="P98" s="436"/>
      <c r="Q98" s="436"/>
      <c r="R98" s="436"/>
      <c r="S98" s="436"/>
      <c r="T98" s="436"/>
      <c r="U98" s="436"/>
      <c r="V98" s="436"/>
      <c r="W98" s="436"/>
      <c r="X98" s="436"/>
      <c r="Y98" s="436"/>
    </row>
    <row r="99" spans="1:25" ht="12.75" customHeight="1">
      <c r="A99" s="436"/>
      <c r="B99" s="436"/>
      <c r="C99" s="436"/>
      <c r="D99" s="446"/>
      <c r="E99" s="436"/>
      <c r="F99" s="435"/>
      <c r="G99" s="436"/>
      <c r="H99" s="436"/>
      <c r="I99" s="436"/>
      <c r="J99" s="436"/>
      <c r="K99" s="436"/>
      <c r="L99" s="436"/>
      <c r="M99" s="436"/>
      <c r="N99" s="436"/>
      <c r="O99" s="436"/>
      <c r="P99" s="436"/>
      <c r="Q99" s="436"/>
      <c r="R99" s="436"/>
      <c r="S99" s="436"/>
      <c r="T99" s="436"/>
      <c r="U99" s="436"/>
      <c r="V99" s="436"/>
      <c r="W99" s="436"/>
      <c r="X99" s="436"/>
      <c r="Y99" s="436"/>
    </row>
    <row r="100" spans="1:25" ht="12.75" customHeight="1">
      <c r="A100" s="436"/>
      <c r="B100" s="436"/>
      <c r="C100" s="436"/>
      <c r="D100" s="446"/>
      <c r="E100" s="436"/>
      <c r="F100" s="435"/>
      <c r="G100" s="436"/>
      <c r="H100" s="436"/>
      <c r="I100" s="436"/>
      <c r="J100" s="436"/>
      <c r="K100" s="436"/>
      <c r="L100" s="436"/>
      <c r="M100" s="436"/>
      <c r="N100" s="436"/>
      <c r="O100" s="436"/>
      <c r="P100" s="436"/>
      <c r="Q100" s="436"/>
      <c r="R100" s="436"/>
      <c r="S100" s="436"/>
      <c r="T100" s="436"/>
      <c r="U100" s="436"/>
      <c r="V100" s="436"/>
      <c r="W100" s="436"/>
      <c r="X100" s="436"/>
      <c r="Y100" s="436"/>
    </row>
    <row r="101" spans="1:25" ht="12.75" customHeight="1">
      <c r="A101" s="436"/>
      <c r="B101" s="436"/>
      <c r="C101" s="436"/>
      <c r="D101" s="446"/>
      <c r="E101" s="436"/>
      <c r="F101" s="435"/>
      <c r="G101" s="436"/>
      <c r="H101" s="436"/>
      <c r="I101" s="436"/>
      <c r="J101" s="436"/>
      <c r="K101" s="436"/>
      <c r="L101" s="436"/>
      <c r="M101" s="436"/>
      <c r="N101" s="436"/>
      <c r="O101" s="436"/>
      <c r="P101" s="436"/>
      <c r="Q101" s="436"/>
      <c r="R101" s="436"/>
      <c r="S101" s="436"/>
      <c r="T101" s="436"/>
      <c r="U101" s="436"/>
      <c r="V101" s="436"/>
      <c r="W101" s="436"/>
      <c r="X101" s="436"/>
      <c r="Y101" s="436"/>
    </row>
    <row r="102" spans="1:25" ht="12.75" customHeight="1">
      <c r="A102" s="436"/>
      <c r="B102" s="436"/>
      <c r="C102" s="436"/>
      <c r="D102" s="446"/>
      <c r="E102" s="436"/>
      <c r="F102" s="435"/>
      <c r="G102" s="436"/>
      <c r="H102" s="436"/>
      <c r="I102" s="436"/>
      <c r="J102" s="436"/>
      <c r="K102" s="436"/>
      <c r="L102" s="436"/>
      <c r="M102" s="436"/>
      <c r="N102" s="436"/>
      <c r="O102" s="436"/>
      <c r="P102" s="436"/>
      <c r="Q102" s="436"/>
      <c r="R102" s="436"/>
      <c r="S102" s="436"/>
      <c r="T102" s="436"/>
      <c r="U102" s="436"/>
      <c r="V102" s="436"/>
      <c r="W102" s="436"/>
      <c r="X102" s="436"/>
      <c r="Y102" s="436"/>
    </row>
    <row r="103" spans="1:25" ht="12.75" customHeight="1">
      <c r="A103" s="436"/>
      <c r="B103" s="436"/>
      <c r="C103" s="436"/>
      <c r="D103" s="446"/>
      <c r="E103" s="436"/>
      <c r="F103" s="435"/>
      <c r="G103" s="436"/>
      <c r="H103" s="436"/>
      <c r="I103" s="436"/>
      <c r="J103" s="436"/>
      <c r="K103" s="436"/>
      <c r="L103" s="436"/>
      <c r="M103" s="436"/>
      <c r="N103" s="436"/>
      <c r="O103" s="436"/>
      <c r="P103" s="436"/>
      <c r="Q103" s="436"/>
      <c r="R103" s="436"/>
      <c r="S103" s="436"/>
      <c r="T103" s="436"/>
      <c r="U103" s="436"/>
      <c r="V103" s="436"/>
      <c r="W103" s="436"/>
      <c r="X103" s="436"/>
      <c r="Y103" s="436"/>
    </row>
    <row r="104" spans="1:25" ht="12.75" customHeight="1">
      <c r="A104" s="436"/>
      <c r="B104" s="436"/>
      <c r="C104" s="436"/>
      <c r="D104" s="446"/>
      <c r="E104" s="436"/>
      <c r="F104" s="435"/>
      <c r="G104" s="436"/>
      <c r="H104" s="436"/>
      <c r="I104" s="436"/>
      <c r="J104" s="436"/>
      <c r="K104" s="436"/>
      <c r="L104" s="436"/>
      <c r="M104" s="436"/>
      <c r="N104" s="436"/>
      <c r="O104" s="436"/>
      <c r="P104" s="436"/>
      <c r="Q104" s="436"/>
      <c r="R104" s="436"/>
      <c r="S104" s="436"/>
      <c r="T104" s="436"/>
      <c r="U104" s="436"/>
      <c r="V104" s="436"/>
      <c r="W104" s="436"/>
      <c r="X104" s="436"/>
      <c r="Y104" s="436"/>
    </row>
    <row r="105" spans="1:25" ht="12.75" customHeight="1">
      <c r="A105" s="436"/>
      <c r="B105" s="436"/>
      <c r="C105" s="436"/>
      <c r="D105" s="446"/>
      <c r="E105" s="436"/>
      <c r="F105" s="435"/>
      <c r="G105" s="436"/>
      <c r="H105" s="436"/>
      <c r="I105" s="436"/>
      <c r="J105" s="436"/>
      <c r="K105" s="436"/>
      <c r="L105" s="436"/>
      <c r="M105" s="436"/>
      <c r="N105" s="436"/>
      <c r="O105" s="436"/>
      <c r="P105" s="436"/>
      <c r="Q105" s="436"/>
      <c r="R105" s="436"/>
      <c r="S105" s="436"/>
      <c r="T105" s="436"/>
      <c r="U105" s="436"/>
      <c r="V105" s="436"/>
      <c r="W105" s="436"/>
      <c r="X105" s="436"/>
      <c r="Y105" s="436"/>
    </row>
    <row r="106" spans="1:25" ht="12.75" customHeight="1">
      <c r="A106" s="436"/>
      <c r="B106" s="436"/>
      <c r="C106" s="436"/>
      <c r="D106" s="446"/>
      <c r="E106" s="436"/>
      <c r="F106" s="435"/>
      <c r="G106" s="436"/>
      <c r="H106" s="436"/>
      <c r="I106" s="436"/>
      <c r="J106" s="436"/>
      <c r="K106" s="436"/>
      <c r="L106" s="436"/>
      <c r="M106" s="436"/>
      <c r="N106" s="436"/>
      <c r="O106" s="436"/>
      <c r="P106" s="436"/>
      <c r="Q106" s="436"/>
      <c r="R106" s="436"/>
      <c r="S106" s="436"/>
      <c r="T106" s="436"/>
      <c r="U106" s="436"/>
      <c r="V106" s="436"/>
      <c r="W106" s="436"/>
      <c r="X106" s="436"/>
      <c r="Y106" s="436"/>
    </row>
    <row r="107" spans="1:25" ht="12.75" customHeight="1">
      <c r="A107" s="436"/>
      <c r="B107" s="436"/>
      <c r="C107" s="436"/>
      <c r="D107" s="446"/>
      <c r="E107" s="436"/>
      <c r="F107" s="435"/>
      <c r="G107" s="436"/>
      <c r="H107" s="436"/>
      <c r="I107" s="436"/>
      <c r="J107" s="436"/>
      <c r="K107" s="436"/>
      <c r="L107" s="436"/>
      <c r="M107" s="436"/>
      <c r="N107" s="436"/>
      <c r="O107" s="436"/>
      <c r="P107" s="436"/>
      <c r="Q107" s="436"/>
      <c r="R107" s="436"/>
      <c r="S107" s="436"/>
      <c r="T107" s="436"/>
      <c r="U107" s="436"/>
      <c r="V107" s="436"/>
      <c r="W107" s="436"/>
      <c r="X107" s="436"/>
      <c r="Y107" s="436"/>
    </row>
    <row r="108" spans="1:25" ht="12.75" customHeight="1">
      <c r="A108" s="436"/>
      <c r="B108" s="436"/>
      <c r="C108" s="436"/>
      <c r="D108" s="446"/>
      <c r="E108" s="436"/>
      <c r="F108" s="435"/>
      <c r="G108" s="436"/>
      <c r="H108" s="436"/>
      <c r="I108" s="436"/>
      <c r="J108" s="436"/>
      <c r="K108" s="436"/>
      <c r="L108" s="436"/>
      <c r="M108" s="436"/>
      <c r="N108" s="436"/>
      <c r="O108" s="436"/>
      <c r="P108" s="436"/>
      <c r="Q108" s="436"/>
      <c r="R108" s="436"/>
      <c r="S108" s="436"/>
      <c r="T108" s="436"/>
      <c r="U108" s="436"/>
      <c r="V108" s="436"/>
      <c r="W108" s="436"/>
      <c r="X108" s="436"/>
      <c r="Y108" s="436"/>
    </row>
    <row r="109" spans="1:25" ht="12.75" customHeight="1">
      <c r="A109" s="436"/>
      <c r="B109" s="436"/>
      <c r="C109" s="436"/>
      <c r="D109" s="446"/>
      <c r="E109" s="436"/>
      <c r="F109" s="435"/>
      <c r="G109" s="436"/>
      <c r="H109" s="436"/>
      <c r="I109" s="436"/>
      <c r="J109" s="436"/>
      <c r="K109" s="436"/>
      <c r="L109" s="436"/>
      <c r="M109" s="436"/>
      <c r="N109" s="436"/>
      <c r="O109" s="436"/>
      <c r="P109" s="436"/>
      <c r="Q109" s="436"/>
      <c r="R109" s="436"/>
      <c r="S109" s="436"/>
      <c r="T109" s="436"/>
      <c r="U109" s="436"/>
      <c r="V109" s="436"/>
      <c r="W109" s="436"/>
      <c r="X109" s="436"/>
      <c r="Y109" s="436"/>
    </row>
    <row r="110" spans="1:25" ht="12.75" customHeight="1">
      <c r="A110" s="436"/>
      <c r="B110" s="436"/>
      <c r="C110" s="436"/>
      <c r="D110" s="446"/>
      <c r="E110" s="436"/>
      <c r="F110" s="435"/>
      <c r="G110" s="436"/>
      <c r="H110" s="436"/>
      <c r="I110" s="436"/>
      <c r="J110" s="436"/>
      <c r="K110" s="436"/>
      <c r="L110" s="436"/>
      <c r="M110" s="436"/>
      <c r="N110" s="436"/>
      <c r="O110" s="436"/>
      <c r="P110" s="436"/>
      <c r="Q110" s="436"/>
      <c r="R110" s="436"/>
      <c r="S110" s="436"/>
      <c r="T110" s="436"/>
      <c r="U110" s="436"/>
      <c r="V110" s="436"/>
      <c r="W110" s="436"/>
      <c r="X110" s="436"/>
      <c r="Y110" s="436"/>
    </row>
    <row r="111" spans="1:25" ht="12.75" customHeight="1">
      <c r="A111" s="436"/>
      <c r="B111" s="436"/>
      <c r="C111" s="436"/>
      <c r="D111" s="446"/>
      <c r="E111" s="436"/>
      <c r="F111" s="435"/>
      <c r="G111" s="436"/>
      <c r="H111" s="436"/>
      <c r="I111" s="436"/>
      <c r="J111" s="436"/>
      <c r="K111" s="436"/>
      <c r="L111" s="436"/>
      <c r="M111" s="436"/>
      <c r="N111" s="436"/>
      <c r="O111" s="436"/>
      <c r="P111" s="436"/>
      <c r="Q111" s="436"/>
      <c r="R111" s="436"/>
      <c r="S111" s="436"/>
      <c r="T111" s="436"/>
      <c r="U111" s="436"/>
      <c r="V111" s="436"/>
      <c r="W111" s="436"/>
      <c r="X111" s="436"/>
      <c r="Y111" s="436"/>
    </row>
    <row r="112" spans="1:25" ht="12.75" customHeight="1">
      <c r="A112" s="436"/>
      <c r="B112" s="436"/>
      <c r="C112" s="436"/>
      <c r="D112" s="446"/>
      <c r="E112" s="436"/>
      <c r="F112" s="435"/>
      <c r="G112" s="436"/>
      <c r="H112" s="436"/>
      <c r="I112" s="436"/>
      <c r="J112" s="436"/>
      <c r="K112" s="436"/>
      <c r="L112" s="436"/>
      <c r="M112" s="436"/>
      <c r="N112" s="436"/>
      <c r="O112" s="436"/>
      <c r="P112" s="436"/>
      <c r="Q112" s="436"/>
      <c r="R112" s="436"/>
      <c r="S112" s="436"/>
      <c r="T112" s="436"/>
      <c r="U112" s="436"/>
      <c r="V112" s="436"/>
      <c r="W112" s="436"/>
      <c r="X112" s="436"/>
      <c r="Y112" s="436"/>
    </row>
    <row r="113" spans="1:25" ht="12.75" customHeight="1">
      <c r="A113" s="436"/>
      <c r="B113" s="436"/>
      <c r="C113" s="436"/>
      <c r="D113" s="446"/>
      <c r="E113" s="436"/>
      <c r="F113" s="435"/>
      <c r="G113" s="436"/>
      <c r="H113" s="436"/>
      <c r="I113" s="436"/>
      <c r="J113" s="436"/>
      <c r="K113" s="436"/>
      <c r="L113" s="436"/>
      <c r="M113" s="436"/>
      <c r="N113" s="436"/>
      <c r="O113" s="436"/>
      <c r="P113" s="436"/>
      <c r="Q113" s="436"/>
      <c r="R113" s="436"/>
      <c r="S113" s="436"/>
      <c r="T113" s="436"/>
      <c r="U113" s="436"/>
      <c r="V113" s="436"/>
      <c r="W113" s="436"/>
      <c r="X113" s="436"/>
      <c r="Y113" s="436"/>
    </row>
    <row r="114" spans="1:25" ht="12.75" customHeight="1">
      <c r="A114" s="436"/>
      <c r="B114" s="436"/>
      <c r="C114" s="436"/>
      <c r="D114" s="446"/>
      <c r="E114" s="436"/>
      <c r="F114" s="435"/>
      <c r="G114" s="436"/>
      <c r="H114" s="436"/>
      <c r="I114" s="436"/>
      <c r="J114" s="436"/>
      <c r="K114" s="436"/>
      <c r="L114" s="436"/>
      <c r="M114" s="436"/>
      <c r="N114" s="436"/>
      <c r="O114" s="436"/>
      <c r="P114" s="436"/>
      <c r="Q114" s="436"/>
      <c r="R114" s="436"/>
      <c r="S114" s="436"/>
      <c r="T114" s="436"/>
      <c r="U114" s="436"/>
      <c r="V114" s="436"/>
      <c r="W114" s="436"/>
      <c r="X114" s="436"/>
      <c r="Y114" s="436"/>
    </row>
    <row r="115" spans="1:25" ht="12.75" customHeight="1">
      <c r="A115" s="436"/>
      <c r="B115" s="436"/>
      <c r="C115" s="436"/>
      <c r="D115" s="446"/>
      <c r="E115" s="436"/>
      <c r="F115" s="435"/>
      <c r="G115" s="436"/>
      <c r="H115" s="436"/>
      <c r="I115" s="436"/>
      <c r="J115" s="436"/>
      <c r="K115" s="436"/>
      <c r="L115" s="436"/>
      <c r="M115" s="436"/>
      <c r="N115" s="436"/>
      <c r="O115" s="436"/>
      <c r="P115" s="436"/>
      <c r="Q115" s="436"/>
      <c r="R115" s="436"/>
      <c r="S115" s="436"/>
      <c r="T115" s="436"/>
      <c r="U115" s="436"/>
      <c r="V115" s="436"/>
      <c r="W115" s="436"/>
      <c r="X115" s="436"/>
      <c r="Y115" s="436"/>
    </row>
    <row r="116" spans="1:25" ht="12.75" customHeight="1">
      <c r="A116" s="436"/>
      <c r="B116" s="436"/>
      <c r="C116" s="436"/>
      <c r="D116" s="446"/>
      <c r="E116" s="436"/>
      <c r="F116" s="435"/>
      <c r="G116" s="436"/>
      <c r="H116" s="436"/>
      <c r="I116" s="436"/>
      <c r="J116" s="436"/>
      <c r="K116" s="436"/>
      <c r="L116" s="436"/>
      <c r="M116" s="436"/>
      <c r="N116" s="436"/>
      <c r="O116" s="436"/>
      <c r="P116" s="436"/>
      <c r="Q116" s="436"/>
      <c r="R116" s="436"/>
      <c r="S116" s="436"/>
      <c r="T116" s="436"/>
      <c r="U116" s="436"/>
      <c r="V116" s="436"/>
      <c r="W116" s="436"/>
      <c r="X116" s="436"/>
      <c r="Y116" s="436"/>
    </row>
    <row r="117" spans="1:25" ht="12.75" customHeight="1">
      <c r="A117" s="436"/>
      <c r="B117" s="436"/>
      <c r="C117" s="436"/>
      <c r="D117" s="446"/>
      <c r="E117" s="436"/>
      <c r="F117" s="435"/>
      <c r="G117" s="436"/>
      <c r="H117" s="436"/>
      <c r="I117" s="436"/>
      <c r="J117" s="436"/>
      <c r="K117" s="436"/>
      <c r="L117" s="436"/>
      <c r="M117" s="436"/>
      <c r="N117" s="436"/>
      <c r="O117" s="436"/>
      <c r="P117" s="436"/>
      <c r="Q117" s="436"/>
      <c r="R117" s="436"/>
      <c r="S117" s="436"/>
      <c r="T117" s="436"/>
      <c r="U117" s="436"/>
      <c r="V117" s="436"/>
      <c r="W117" s="436"/>
      <c r="X117" s="436"/>
      <c r="Y117" s="436"/>
    </row>
    <row r="118" spans="1:25" ht="12.75" customHeight="1">
      <c r="A118" s="436"/>
      <c r="B118" s="436"/>
      <c r="C118" s="436"/>
      <c r="D118" s="446"/>
      <c r="E118" s="436"/>
      <c r="F118" s="435"/>
      <c r="G118" s="436"/>
      <c r="H118" s="436"/>
      <c r="I118" s="436"/>
      <c r="J118" s="436"/>
      <c r="K118" s="436"/>
      <c r="L118" s="436"/>
      <c r="M118" s="436"/>
      <c r="N118" s="436"/>
      <c r="O118" s="436"/>
      <c r="P118" s="436"/>
      <c r="Q118" s="436"/>
      <c r="R118" s="436"/>
      <c r="S118" s="436"/>
      <c r="T118" s="436"/>
      <c r="U118" s="436"/>
      <c r="V118" s="436"/>
      <c r="W118" s="436"/>
      <c r="X118" s="436"/>
      <c r="Y118" s="436"/>
    </row>
    <row r="119" spans="1:25" ht="12.75" customHeight="1">
      <c r="A119" s="436"/>
      <c r="B119" s="436"/>
      <c r="C119" s="436"/>
      <c r="D119" s="446"/>
      <c r="E119" s="436"/>
      <c r="F119" s="435"/>
      <c r="G119" s="436"/>
      <c r="H119" s="436"/>
      <c r="I119" s="436"/>
      <c r="J119" s="436"/>
      <c r="K119" s="436"/>
      <c r="L119" s="436"/>
      <c r="M119" s="436"/>
      <c r="N119" s="436"/>
      <c r="O119" s="436"/>
      <c r="P119" s="436"/>
      <c r="Q119" s="436"/>
      <c r="R119" s="436"/>
      <c r="S119" s="436"/>
      <c r="T119" s="436"/>
      <c r="U119" s="436"/>
      <c r="V119" s="436"/>
      <c r="W119" s="436"/>
      <c r="X119" s="436"/>
      <c r="Y119" s="436"/>
    </row>
    <row r="120" spans="1:25" ht="12.75" customHeight="1">
      <c r="A120" s="436"/>
      <c r="B120" s="436"/>
      <c r="C120" s="436"/>
      <c r="D120" s="446"/>
      <c r="E120" s="436"/>
      <c r="F120" s="435"/>
      <c r="G120" s="436"/>
      <c r="H120" s="436"/>
      <c r="I120" s="436"/>
      <c r="J120" s="436"/>
      <c r="K120" s="436"/>
      <c r="L120" s="436"/>
      <c r="M120" s="436"/>
      <c r="N120" s="436"/>
      <c r="O120" s="436"/>
      <c r="P120" s="436"/>
      <c r="Q120" s="436"/>
      <c r="R120" s="436"/>
      <c r="S120" s="436"/>
      <c r="T120" s="436"/>
      <c r="U120" s="436"/>
      <c r="V120" s="436"/>
      <c r="W120" s="436"/>
      <c r="X120" s="436"/>
      <c r="Y120" s="436"/>
    </row>
    <row r="121" spans="1:25" ht="12.75" customHeight="1">
      <c r="A121" s="436"/>
      <c r="B121" s="436"/>
      <c r="C121" s="436"/>
      <c r="D121" s="446"/>
      <c r="E121" s="436"/>
      <c r="F121" s="435"/>
      <c r="G121" s="436"/>
      <c r="H121" s="436"/>
      <c r="I121" s="436"/>
      <c r="J121" s="436"/>
      <c r="K121" s="436"/>
      <c r="L121" s="436"/>
      <c r="M121" s="436"/>
      <c r="N121" s="436"/>
      <c r="O121" s="436"/>
      <c r="P121" s="436"/>
      <c r="Q121" s="436"/>
      <c r="R121" s="436"/>
      <c r="S121" s="436"/>
      <c r="T121" s="436"/>
      <c r="U121" s="436"/>
      <c r="V121" s="436"/>
      <c r="W121" s="436"/>
      <c r="X121" s="436"/>
      <c r="Y121" s="436"/>
    </row>
    <row r="122" spans="1:25" ht="12.75" customHeight="1">
      <c r="A122" s="436"/>
      <c r="B122" s="436"/>
      <c r="C122" s="436"/>
      <c r="D122" s="446"/>
      <c r="E122" s="436"/>
      <c r="F122" s="435"/>
      <c r="G122" s="436"/>
      <c r="H122" s="436"/>
      <c r="I122" s="436"/>
      <c r="J122" s="436"/>
      <c r="K122" s="436"/>
      <c r="L122" s="436"/>
      <c r="M122" s="436"/>
      <c r="N122" s="436"/>
      <c r="O122" s="436"/>
      <c r="P122" s="436"/>
      <c r="Q122" s="436"/>
      <c r="R122" s="436"/>
      <c r="S122" s="436"/>
      <c r="T122" s="436"/>
      <c r="U122" s="436"/>
      <c r="V122" s="436"/>
      <c r="W122" s="436"/>
      <c r="X122" s="436"/>
      <c r="Y122" s="436"/>
    </row>
    <row r="123" spans="1:25" ht="12.75" customHeight="1">
      <c r="A123" s="436"/>
      <c r="B123" s="436"/>
      <c r="C123" s="436"/>
      <c r="D123" s="446"/>
      <c r="E123" s="436"/>
      <c r="F123" s="435"/>
      <c r="G123" s="436"/>
      <c r="H123" s="436"/>
      <c r="I123" s="436"/>
      <c r="J123" s="436"/>
      <c r="K123" s="436"/>
      <c r="L123" s="436"/>
      <c r="M123" s="436"/>
      <c r="N123" s="436"/>
      <c r="O123" s="436"/>
      <c r="P123" s="436"/>
      <c r="Q123" s="436"/>
      <c r="R123" s="436"/>
      <c r="S123" s="436"/>
      <c r="T123" s="436"/>
      <c r="U123" s="436"/>
      <c r="V123" s="436"/>
      <c r="W123" s="436"/>
      <c r="X123" s="436"/>
      <c r="Y123" s="436"/>
    </row>
    <row r="124" spans="1:25" ht="12.75" customHeight="1">
      <c r="A124" s="436"/>
      <c r="B124" s="436"/>
      <c r="C124" s="436"/>
      <c r="D124" s="446"/>
      <c r="E124" s="436"/>
      <c r="F124" s="435"/>
      <c r="G124" s="436"/>
      <c r="H124" s="436"/>
      <c r="I124" s="436"/>
      <c r="J124" s="436"/>
      <c r="K124" s="436"/>
      <c r="L124" s="436"/>
      <c r="M124" s="436"/>
      <c r="N124" s="436"/>
      <c r="O124" s="436"/>
      <c r="P124" s="436"/>
      <c r="Q124" s="436"/>
      <c r="R124" s="436"/>
      <c r="S124" s="436"/>
      <c r="T124" s="436"/>
      <c r="U124" s="436"/>
      <c r="V124" s="436"/>
      <c r="W124" s="436"/>
      <c r="X124" s="436"/>
      <c r="Y124" s="436"/>
    </row>
    <row r="125" spans="1:25" ht="12.75" customHeight="1">
      <c r="A125" s="436"/>
      <c r="B125" s="436"/>
      <c r="C125" s="436"/>
      <c r="D125" s="446"/>
      <c r="E125" s="436"/>
      <c r="F125" s="435"/>
      <c r="G125" s="436"/>
      <c r="H125" s="436"/>
      <c r="I125" s="436"/>
      <c r="J125" s="436"/>
      <c r="K125" s="436"/>
      <c r="L125" s="436"/>
      <c r="M125" s="436"/>
      <c r="N125" s="436"/>
      <c r="O125" s="436"/>
      <c r="P125" s="436"/>
      <c r="Q125" s="436"/>
      <c r="R125" s="436"/>
      <c r="S125" s="436"/>
      <c r="T125" s="436"/>
      <c r="U125" s="436"/>
      <c r="V125" s="436"/>
      <c r="W125" s="436"/>
      <c r="X125" s="436"/>
      <c r="Y125" s="436"/>
    </row>
    <row r="126" spans="1:25" ht="12.75" customHeight="1">
      <c r="A126" s="436"/>
      <c r="B126" s="436"/>
      <c r="C126" s="436"/>
      <c r="D126" s="446"/>
      <c r="E126" s="436"/>
      <c r="F126" s="435"/>
      <c r="G126" s="436"/>
      <c r="H126" s="436"/>
      <c r="I126" s="436"/>
      <c r="J126" s="436"/>
      <c r="K126" s="436"/>
      <c r="L126" s="436"/>
      <c r="M126" s="436"/>
      <c r="N126" s="436"/>
      <c r="O126" s="436"/>
      <c r="P126" s="436"/>
      <c r="Q126" s="436"/>
      <c r="R126" s="436"/>
      <c r="S126" s="436"/>
      <c r="T126" s="436"/>
      <c r="U126" s="436"/>
      <c r="V126" s="436"/>
      <c r="W126" s="436"/>
      <c r="X126" s="436"/>
      <c r="Y126" s="436"/>
    </row>
    <row r="127" spans="1:25" ht="12.75" customHeight="1">
      <c r="A127" s="436"/>
      <c r="B127" s="436"/>
      <c r="C127" s="436"/>
      <c r="D127" s="446"/>
      <c r="E127" s="436"/>
      <c r="F127" s="435"/>
      <c r="G127" s="436"/>
      <c r="H127" s="436"/>
      <c r="I127" s="436"/>
      <c r="J127" s="436"/>
      <c r="K127" s="436"/>
      <c r="L127" s="436"/>
      <c r="M127" s="436"/>
      <c r="N127" s="436"/>
      <c r="O127" s="436"/>
      <c r="P127" s="436"/>
      <c r="Q127" s="436"/>
      <c r="R127" s="436"/>
      <c r="S127" s="436"/>
      <c r="T127" s="436"/>
      <c r="U127" s="436"/>
      <c r="V127" s="436"/>
      <c r="W127" s="436"/>
      <c r="X127" s="436"/>
      <c r="Y127" s="436"/>
    </row>
    <row r="128" spans="1:25" ht="12.75" customHeight="1">
      <c r="A128" s="436"/>
      <c r="B128" s="436"/>
      <c r="C128" s="436"/>
      <c r="D128" s="446"/>
      <c r="E128" s="436"/>
      <c r="F128" s="435"/>
      <c r="G128" s="436"/>
      <c r="H128" s="436"/>
      <c r="I128" s="436"/>
      <c r="J128" s="436"/>
      <c r="K128" s="436"/>
      <c r="L128" s="436"/>
      <c r="M128" s="436"/>
      <c r="N128" s="436"/>
      <c r="O128" s="436"/>
      <c r="P128" s="436"/>
      <c r="Q128" s="436"/>
      <c r="R128" s="436"/>
      <c r="S128" s="436"/>
      <c r="T128" s="436"/>
      <c r="U128" s="436"/>
      <c r="V128" s="436"/>
      <c r="W128" s="436"/>
      <c r="X128" s="436"/>
      <c r="Y128" s="436"/>
    </row>
    <row r="129" spans="1:25" ht="12.75" customHeight="1">
      <c r="A129" s="436"/>
      <c r="B129" s="436"/>
      <c r="C129" s="436"/>
      <c r="D129" s="446"/>
      <c r="E129" s="436"/>
      <c r="F129" s="435"/>
      <c r="G129" s="436"/>
      <c r="H129" s="436"/>
      <c r="I129" s="436"/>
      <c r="J129" s="436"/>
      <c r="K129" s="436"/>
      <c r="L129" s="436"/>
      <c r="M129" s="436"/>
      <c r="N129" s="436"/>
      <c r="O129" s="436"/>
      <c r="P129" s="436"/>
      <c r="Q129" s="436"/>
      <c r="R129" s="436"/>
      <c r="S129" s="436"/>
      <c r="T129" s="436"/>
      <c r="U129" s="436"/>
      <c r="V129" s="436"/>
      <c r="W129" s="436"/>
      <c r="X129" s="436"/>
      <c r="Y129" s="436"/>
    </row>
    <row r="130" spans="1:25" ht="12.75" customHeight="1">
      <c r="A130" s="436"/>
      <c r="B130" s="436"/>
      <c r="C130" s="436"/>
      <c r="D130" s="446"/>
      <c r="E130" s="436"/>
      <c r="F130" s="435"/>
      <c r="G130" s="436"/>
      <c r="H130" s="436"/>
      <c r="I130" s="436"/>
      <c r="J130" s="436"/>
      <c r="K130" s="436"/>
      <c r="L130" s="436"/>
      <c r="M130" s="436"/>
      <c r="N130" s="436"/>
      <c r="O130" s="436"/>
      <c r="P130" s="436"/>
      <c r="Q130" s="436"/>
      <c r="R130" s="436"/>
      <c r="S130" s="436"/>
      <c r="T130" s="436"/>
      <c r="U130" s="436"/>
      <c r="V130" s="436"/>
      <c r="W130" s="436"/>
      <c r="X130" s="436"/>
      <c r="Y130" s="436"/>
    </row>
    <row r="131" spans="1:25" ht="12.75" customHeight="1">
      <c r="A131" s="436"/>
      <c r="B131" s="436"/>
      <c r="C131" s="436"/>
      <c r="D131" s="446"/>
      <c r="E131" s="436"/>
      <c r="F131" s="435"/>
      <c r="G131" s="436"/>
      <c r="H131" s="436"/>
      <c r="I131" s="436"/>
      <c r="J131" s="436"/>
      <c r="K131" s="436"/>
      <c r="L131" s="436"/>
      <c r="M131" s="436"/>
      <c r="N131" s="436"/>
      <c r="O131" s="436"/>
      <c r="P131" s="436"/>
      <c r="Q131" s="436"/>
      <c r="R131" s="436"/>
      <c r="S131" s="436"/>
      <c r="T131" s="436"/>
      <c r="U131" s="436"/>
      <c r="V131" s="436"/>
      <c r="W131" s="436"/>
      <c r="X131" s="436"/>
      <c r="Y131" s="436"/>
    </row>
    <row r="132" spans="1:25" ht="12.75" customHeight="1">
      <c r="A132" s="436"/>
      <c r="B132" s="436"/>
      <c r="C132" s="436"/>
      <c r="D132" s="446"/>
      <c r="E132" s="436"/>
      <c r="F132" s="435"/>
      <c r="G132" s="436"/>
      <c r="H132" s="436"/>
      <c r="I132" s="436"/>
      <c r="J132" s="436"/>
      <c r="K132" s="436"/>
      <c r="L132" s="436"/>
      <c r="M132" s="436"/>
      <c r="N132" s="436"/>
      <c r="O132" s="436"/>
      <c r="P132" s="436"/>
      <c r="Q132" s="436"/>
      <c r="R132" s="436"/>
      <c r="S132" s="436"/>
      <c r="T132" s="436"/>
      <c r="U132" s="436"/>
      <c r="V132" s="436"/>
      <c r="W132" s="436"/>
      <c r="X132" s="436"/>
      <c r="Y132" s="436"/>
    </row>
    <row r="133" spans="1:25" ht="12.75" customHeight="1">
      <c r="A133" s="436"/>
      <c r="B133" s="436"/>
      <c r="C133" s="436"/>
      <c r="D133" s="446"/>
      <c r="E133" s="436"/>
      <c r="F133" s="435"/>
      <c r="G133" s="436"/>
      <c r="H133" s="436"/>
      <c r="I133" s="436"/>
      <c r="J133" s="436"/>
      <c r="K133" s="436"/>
      <c r="L133" s="436"/>
      <c r="M133" s="436"/>
      <c r="N133" s="436"/>
      <c r="O133" s="436"/>
      <c r="P133" s="436"/>
      <c r="Q133" s="436"/>
      <c r="R133" s="436"/>
      <c r="S133" s="436"/>
      <c r="T133" s="436"/>
      <c r="U133" s="436"/>
      <c r="V133" s="436"/>
      <c r="W133" s="436"/>
      <c r="X133" s="436"/>
      <c r="Y133" s="436"/>
    </row>
    <row r="134" spans="1:25" ht="12.75" customHeight="1">
      <c r="A134" s="436"/>
      <c r="B134" s="436"/>
      <c r="C134" s="436"/>
      <c r="D134" s="446"/>
      <c r="E134" s="436"/>
      <c r="F134" s="435"/>
      <c r="G134" s="436"/>
      <c r="H134" s="436"/>
      <c r="I134" s="436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</row>
    <row r="135" spans="1:25" ht="12.75" customHeight="1">
      <c r="A135" s="436"/>
      <c r="B135" s="436"/>
      <c r="C135" s="436"/>
      <c r="D135" s="446"/>
      <c r="E135" s="436"/>
      <c r="F135" s="435"/>
      <c r="G135" s="436"/>
      <c r="H135" s="436"/>
      <c r="I135" s="436"/>
      <c r="J135" s="436"/>
      <c r="K135" s="436"/>
      <c r="L135" s="436"/>
      <c r="M135" s="436"/>
      <c r="N135" s="436"/>
      <c r="O135" s="436"/>
      <c r="P135" s="436"/>
      <c r="Q135" s="436"/>
      <c r="R135" s="436"/>
      <c r="S135" s="436"/>
      <c r="T135" s="436"/>
      <c r="U135" s="436"/>
      <c r="V135" s="436"/>
      <c r="W135" s="436"/>
      <c r="X135" s="436"/>
      <c r="Y135" s="436"/>
    </row>
    <row r="136" spans="1:25" ht="12.75" customHeight="1">
      <c r="A136" s="436"/>
      <c r="B136" s="436"/>
      <c r="C136" s="436"/>
      <c r="D136" s="446"/>
      <c r="E136" s="436"/>
      <c r="F136" s="435"/>
      <c r="G136" s="436"/>
      <c r="H136" s="436"/>
      <c r="I136" s="436"/>
      <c r="J136" s="436"/>
      <c r="K136" s="436"/>
      <c r="L136" s="436"/>
      <c r="M136" s="436"/>
      <c r="N136" s="436"/>
      <c r="O136" s="436"/>
      <c r="P136" s="436"/>
      <c r="Q136" s="436"/>
      <c r="R136" s="436"/>
      <c r="S136" s="436"/>
      <c r="T136" s="436"/>
      <c r="U136" s="436"/>
      <c r="V136" s="436"/>
      <c r="W136" s="436"/>
      <c r="X136" s="436"/>
      <c r="Y136" s="436"/>
    </row>
    <row r="137" spans="1:25" ht="12.75" customHeight="1">
      <c r="A137" s="436"/>
      <c r="B137" s="436"/>
      <c r="C137" s="436"/>
      <c r="D137" s="446"/>
      <c r="E137" s="436"/>
      <c r="F137" s="435"/>
      <c r="G137" s="436"/>
      <c r="H137" s="436"/>
      <c r="I137" s="436"/>
      <c r="J137" s="436"/>
      <c r="K137" s="436"/>
      <c r="L137" s="436"/>
      <c r="M137" s="436"/>
      <c r="N137" s="436"/>
      <c r="O137" s="436"/>
      <c r="P137" s="436"/>
      <c r="Q137" s="436"/>
      <c r="R137" s="436"/>
      <c r="S137" s="436"/>
      <c r="T137" s="436"/>
      <c r="U137" s="436"/>
      <c r="V137" s="436"/>
      <c r="W137" s="436"/>
      <c r="X137" s="436"/>
      <c r="Y137" s="436"/>
    </row>
    <row r="138" spans="1:25" ht="12.75" customHeight="1">
      <c r="A138" s="436"/>
      <c r="B138" s="436"/>
      <c r="C138" s="436"/>
      <c r="D138" s="446"/>
      <c r="E138" s="436"/>
      <c r="F138" s="435"/>
      <c r="G138" s="436"/>
      <c r="H138" s="436"/>
      <c r="I138" s="436"/>
      <c r="J138" s="436"/>
      <c r="K138" s="436"/>
      <c r="L138" s="436"/>
      <c r="M138" s="436"/>
      <c r="N138" s="436"/>
      <c r="O138" s="436"/>
      <c r="P138" s="436"/>
      <c r="Q138" s="436"/>
      <c r="R138" s="436"/>
      <c r="S138" s="436"/>
      <c r="T138" s="436"/>
      <c r="U138" s="436"/>
      <c r="V138" s="436"/>
      <c r="W138" s="436"/>
      <c r="X138" s="436"/>
      <c r="Y138" s="436"/>
    </row>
    <row r="139" spans="1:25" ht="12.75" customHeight="1">
      <c r="A139" s="436"/>
      <c r="B139" s="436"/>
      <c r="C139" s="436"/>
      <c r="D139" s="446"/>
      <c r="E139" s="436"/>
      <c r="F139" s="435"/>
      <c r="G139" s="436"/>
      <c r="H139" s="436"/>
      <c r="I139" s="436"/>
      <c r="J139" s="436"/>
      <c r="K139" s="436"/>
      <c r="L139" s="436"/>
      <c r="M139" s="436"/>
      <c r="N139" s="436"/>
      <c r="O139" s="436"/>
      <c r="P139" s="436"/>
      <c r="Q139" s="436"/>
      <c r="R139" s="436"/>
      <c r="S139" s="436"/>
      <c r="T139" s="436"/>
      <c r="U139" s="436"/>
      <c r="V139" s="436"/>
      <c r="W139" s="436"/>
      <c r="X139" s="436"/>
      <c r="Y139" s="436"/>
    </row>
    <row r="140" spans="1:25" ht="12.75" customHeight="1">
      <c r="A140" s="436"/>
      <c r="B140" s="436"/>
      <c r="C140" s="436"/>
      <c r="D140" s="446"/>
      <c r="E140" s="436"/>
      <c r="F140" s="435"/>
      <c r="G140" s="436"/>
      <c r="H140" s="436"/>
      <c r="I140" s="436"/>
      <c r="J140" s="436"/>
      <c r="K140" s="436"/>
      <c r="L140" s="436"/>
      <c r="M140" s="436"/>
      <c r="N140" s="436"/>
      <c r="O140" s="436"/>
      <c r="P140" s="436"/>
      <c r="Q140" s="436"/>
      <c r="R140" s="436"/>
      <c r="S140" s="436"/>
      <c r="T140" s="436"/>
      <c r="U140" s="436"/>
      <c r="V140" s="436"/>
      <c r="W140" s="436"/>
      <c r="X140" s="436"/>
      <c r="Y140" s="436"/>
    </row>
    <row r="141" spans="1:25" ht="12.75" customHeight="1">
      <c r="A141" s="436"/>
      <c r="B141" s="436"/>
      <c r="C141" s="436"/>
      <c r="D141" s="446"/>
      <c r="E141" s="436"/>
      <c r="F141" s="435"/>
      <c r="G141" s="436"/>
      <c r="H141" s="436"/>
      <c r="I141" s="436"/>
      <c r="J141" s="436"/>
      <c r="K141" s="436"/>
      <c r="L141" s="436"/>
      <c r="M141" s="436"/>
      <c r="N141" s="436"/>
      <c r="O141" s="436"/>
      <c r="P141" s="436"/>
      <c r="Q141" s="436"/>
      <c r="R141" s="436"/>
      <c r="S141" s="436"/>
      <c r="T141" s="436"/>
      <c r="U141" s="436"/>
      <c r="V141" s="436"/>
      <c r="W141" s="436"/>
      <c r="X141" s="436"/>
      <c r="Y141" s="436"/>
    </row>
    <row r="142" spans="1:25" ht="12.75" customHeight="1">
      <c r="A142" s="436"/>
      <c r="B142" s="436"/>
      <c r="C142" s="436"/>
      <c r="D142" s="446"/>
      <c r="E142" s="436"/>
      <c r="F142" s="435"/>
      <c r="G142" s="436"/>
      <c r="H142" s="436"/>
      <c r="I142" s="436"/>
      <c r="J142" s="436"/>
      <c r="K142" s="436"/>
      <c r="L142" s="436"/>
      <c r="M142" s="436"/>
      <c r="N142" s="436"/>
      <c r="O142" s="436"/>
      <c r="P142" s="436"/>
      <c r="Q142" s="436"/>
      <c r="R142" s="436"/>
      <c r="S142" s="436"/>
      <c r="T142" s="436"/>
      <c r="U142" s="436"/>
      <c r="V142" s="436"/>
      <c r="W142" s="436"/>
      <c r="X142" s="436"/>
      <c r="Y142" s="436"/>
    </row>
    <row r="143" spans="1:25" ht="12.75" customHeight="1">
      <c r="A143" s="436"/>
      <c r="B143" s="436"/>
      <c r="C143" s="436"/>
      <c r="D143" s="446"/>
      <c r="E143" s="436"/>
      <c r="F143" s="435"/>
      <c r="G143" s="436"/>
      <c r="H143" s="436"/>
      <c r="I143" s="436"/>
      <c r="J143" s="436"/>
      <c r="K143" s="436"/>
      <c r="L143" s="436"/>
      <c r="M143" s="436"/>
      <c r="N143" s="436"/>
      <c r="O143" s="436"/>
      <c r="P143" s="436"/>
      <c r="Q143" s="436"/>
      <c r="R143" s="436"/>
      <c r="S143" s="436"/>
      <c r="T143" s="436"/>
      <c r="U143" s="436"/>
      <c r="V143" s="436"/>
      <c r="W143" s="436"/>
      <c r="X143" s="436"/>
      <c r="Y143" s="436"/>
    </row>
    <row r="144" spans="1:25" ht="12.75" customHeight="1">
      <c r="A144" s="436"/>
      <c r="B144" s="436"/>
      <c r="C144" s="436"/>
      <c r="D144" s="446"/>
      <c r="E144" s="436"/>
      <c r="F144" s="435"/>
      <c r="G144" s="436"/>
      <c r="H144" s="436"/>
      <c r="I144" s="436"/>
      <c r="J144" s="436"/>
      <c r="K144" s="436"/>
      <c r="L144" s="436"/>
      <c r="M144" s="436"/>
      <c r="N144" s="436"/>
      <c r="O144" s="436"/>
      <c r="P144" s="436"/>
      <c r="Q144" s="436"/>
      <c r="R144" s="436"/>
      <c r="S144" s="436"/>
      <c r="T144" s="436"/>
      <c r="U144" s="436"/>
      <c r="V144" s="436"/>
      <c r="W144" s="436"/>
      <c r="X144" s="436"/>
      <c r="Y144" s="436"/>
    </row>
    <row r="145" spans="1:25" ht="12.75" customHeight="1">
      <c r="A145" s="436"/>
      <c r="B145" s="436"/>
      <c r="C145" s="436"/>
      <c r="D145" s="446"/>
      <c r="E145" s="436"/>
      <c r="F145" s="435"/>
      <c r="G145" s="436"/>
      <c r="H145" s="436"/>
      <c r="I145" s="436"/>
      <c r="J145" s="436"/>
      <c r="K145" s="436"/>
      <c r="L145" s="436"/>
      <c r="M145" s="436"/>
      <c r="N145" s="436"/>
      <c r="O145" s="436"/>
      <c r="P145" s="436"/>
      <c r="Q145" s="436"/>
      <c r="R145" s="436"/>
      <c r="S145" s="436"/>
      <c r="T145" s="436"/>
      <c r="U145" s="436"/>
      <c r="V145" s="436"/>
      <c r="W145" s="436"/>
      <c r="X145" s="436"/>
      <c r="Y145" s="436"/>
    </row>
    <row r="146" spans="1:25" ht="12.75" customHeight="1">
      <c r="A146" s="436"/>
      <c r="B146" s="436"/>
      <c r="C146" s="436"/>
      <c r="D146" s="446"/>
      <c r="E146" s="436"/>
      <c r="F146" s="435"/>
      <c r="G146" s="436"/>
      <c r="H146" s="436"/>
      <c r="I146" s="436"/>
      <c r="J146" s="436"/>
      <c r="K146" s="436"/>
      <c r="L146" s="436"/>
      <c r="M146" s="436"/>
      <c r="N146" s="436"/>
      <c r="O146" s="436"/>
      <c r="P146" s="436"/>
      <c r="Q146" s="436"/>
      <c r="R146" s="436"/>
      <c r="S146" s="436"/>
      <c r="T146" s="436"/>
      <c r="U146" s="436"/>
      <c r="V146" s="436"/>
      <c r="W146" s="436"/>
      <c r="X146" s="436"/>
      <c r="Y146" s="436"/>
    </row>
    <row r="147" spans="1:25" ht="12.75" customHeight="1">
      <c r="A147" s="436"/>
      <c r="B147" s="436"/>
      <c r="C147" s="436"/>
      <c r="D147" s="446"/>
      <c r="E147" s="436"/>
      <c r="F147" s="435"/>
      <c r="G147" s="436"/>
      <c r="H147" s="436"/>
      <c r="I147" s="436"/>
      <c r="J147" s="436"/>
      <c r="K147" s="436"/>
      <c r="L147" s="436"/>
      <c r="M147" s="436"/>
      <c r="N147" s="436"/>
      <c r="O147" s="436"/>
      <c r="P147" s="436"/>
      <c r="Q147" s="436"/>
      <c r="R147" s="436"/>
      <c r="S147" s="436"/>
      <c r="T147" s="436"/>
      <c r="U147" s="436"/>
      <c r="V147" s="436"/>
      <c r="W147" s="436"/>
      <c r="X147" s="436"/>
      <c r="Y147" s="436"/>
    </row>
    <row r="148" spans="1:25" ht="12.75" customHeight="1">
      <c r="A148" s="436"/>
      <c r="B148" s="436"/>
      <c r="C148" s="436"/>
      <c r="D148" s="446"/>
      <c r="E148" s="436"/>
      <c r="F148" s="435"/>
      <c r="G148" s="436"/>
      <c r="H148" s="436"/>
      <c r="I148" s="436"/>
      <c r="J148" s="436"/>
      <c r="K148" s="436"/>
      <c r="L148" s="436"/>
      <c r="M148" s="436"/>
      <c r="N148" s="436"/>
      <c r="O148" s="436"/>
      <c r="P148" s="436"/>
      <c r="Q148" s="436"/>
      <c r="R148" s="436"/>
      <c r="S148" s="436"/>
      <c r="T148" s="436"/>
      <c r="U148" s="436"/>
      <c r="V148" s="436"/>
      <c r="W148" s="436"/>
      <c r="X148" s="436"/>
      <c r="Y148" s="436"/>
    </row>
    <row r="149" spans="1:25" ht="12.75" customHeight="1">
      <c r="A149" s="436"/>
      <c r="B149" s="436"/>
      <c r="C149" s="436"/>
      <c r="D149" s="446"/>
      <c r="E149" s="436"/>
      <c r="F149" s="435"/>
      <c r="G149" s="436"/>
      <c r="H149" s="436"/>
      <c r="I149" s="436"/>
      <c r="J149" s="436"/>
      <c r="K149" s="436"/>
      <c r="L149" s="436"/>
      <c r="M149" s="436"/>
      <c r="N149" s="436"/>
      <c r="O149" s="436"/>
      <c r="P149" s="436"/>
      <c r="Q149" s="436"/>
      <c r="R149" s="436"/>
      <c r="S149" s="436"/>
      <c r="T149" s="436"/>
      <c r="U149" s="436"/>
      <c r="V149" s="436"/>
      <c r="W149" s="436"/>
      <c r="X149" s="436"/>
      <c r="Y149" s="436"/>
    </row>
    <row r="150" spans="1:25" ht="12.75" customHeight="1">
      <c r="A150" s="436"/>
      <c r="B150" s="436"/>
      <c r="C150" s="436"/>
      <c r="D150" s="446"/>
      <c r="E150" s="436"/>
      <c r="F150" s="435"/>
      <c r="G150" s="436"/>
      <c r="H150" s="436"/>
      <c r="I150" s="436"/>
      <c r="J150" s="436"/>
      <c r="K150" s="436"/>
      <c r="L150" s="436"/>
      <c r="M150" s="436"/>
      <c r="N150" s="436"/>
      <c r="O150" s="436"/>
      <c r="P150" s="436"/>
      <c r="Q150" s="436"/>
      <c r="R150" s="436"/>
      <c r="S150" s="436"/>
      <c r="T150" s="436"/>
      <c r="U150" s="436"/>
      <c r="V150" s="436"/>
      <c r="W150" s="436"/>
      <c r="X150" s="436"/>
      <c r="Y150" s="436"/>
    </row>
    <row r="151" spans="1:25" ht="12.75" customHeight="1">
      <c r="A151" s="436"/>
      <c r="B151" s="436"/>
      <c r="C151" s="436"/>
      <c r="D151" s="446"/>
      <c r="E151" s="436"/>
      <c r="F151" s="435"/>
      <c r="G151" s="436"/>
      <c r="H151" s="436"/>
      <c r="I151" s="436"/>
      <c r="J151" s="436"/>
      <c r="K151" s="436"/>
      <c r="L151" s="436"/>
      <c r="M151" s="436"/>
      <c r="N151" s="436"/>
      <c r="O151" s="436"/>
      <c r="P151" s="436"/>
      <c r="Q151" s="436"/>
      <c r="R151" s="436"/>
      <c r="S151" s="436"/>
      <c r="T151" s="436"/>
      <c r="U151" s="436"/>
      <c r="V151" s="436"/>
      <c r="W151" s="436"/>
      <c r="X151" s="436"/>
      <c r="Y151" s="436"/>
    </row>
    <row r="152" spans="1:25" ht="12.75" customHeight="1">
      <c r="A152" s="436"/>
      <c r="B152" s="436"/>
      <c r="C152" s="436"/>
      <c r="D152" s="446"/>
      <c r="E152" s="436"/>
      <c r="F152" s="435"/>
      <c r="G152" s="436"/>
      <c r="H152" s="436"/>
      <c r="I152" s="436"/>
      <c r="J152" s="436"/>
      <c r="K152" s="436"/>
      <c r="L152" s="436"/>
      <c r="M152" s="436"/>
      <c r="N152" s="436"/>
      <c r="O152" s="436"/>
      <c r="P152" s="436"/>
      <c r="Q152" s="436"/>
      <c r="R152" s="436"/>
      <c r="S152" s="436"/>
      <c r="T152" s="436"/>
      <c r="U152" s="436"/>
      <c r="V152" s="436"/>
      <c r="W152" s="436"/>
      <c r="X152" s="436"/>
      <c r="Y152" s="436"/>
    </row>
    <row r="153" spans="1:25" ht="12.75" customHeight="1">
      <c r="A153" s="436"/>
      <c r="B153" s="436"/>
      <c r="C153" s="436"/>
      <c r="D153" s="446"/>
      <c r="E153" s="436"/>
      <c r="F153" s="435"/>
      <c r="G153" s="436"/>
      <c r="H153" s="436"/>
      <c r="I153" s="436"/>
      <c r="J153" s="436"/>
      <c r="K153" s="436"/>
      <c r="L153" s="436"/>
      <c r="M153" s="436"/>
      <c r="N153" s="436"/>
      <c r="O153" s="436"/>
      <c r="P153" s="436"/>
      <c r="Q153" s="436"/>
      <c r="R153" s="436"/>
      <c r="S153" s="436"/>
      <c r="T153" s="436"/>
      <c r="U153" s="436"/>
      <c r="V153" s="436"/>
      <c r="W153" s="436"/>
      <c r="X153" s="436"/>
      <c r="Y153" s="436"/>
    </row>
    <row r="154" spans="1:25" ht="12.75" customHeight="1">
      <c r="A154" s="436"/>
      <c r="B154" s="436"/>
      <c r="C154" s="436"/>
      <c r="D154" s="446"/>
      <c r="E154" s="436"/>
      <c r="F154" s="435"/>
      <c r="G154" s="436"/>
      <c r="H154" s="436"/>
      <c r="I154" s="436"/>
      <c r="J154" s="436"/>
      <c r="K154" s="436"/>
      <c r="L154" s="436"/>
      <c r="M154" s="436"/>
      <c r="N154" s="436"/>
      <c r="O154" s="436"/>
      <c r="P154" s="436"/>
      <c r="Q154" s="436"/>
      <c r="R154" s="436"/>
      <c r="S154" s="436"/>
      <c r="T154" s="436"/>
      <c r="U154" s="436"/>
      <c r="V154" s="436"/>
      <c r="W154" s="436"/>
      <c r="X154" s="436"/>
      <c r="Y154" s="436"/>
    </row>
    <row r="155" spans="1:25" ht="12.75" customHeight="1">
      <c r="A155" s="436"/>
      <c r="B155" s="436"/>
      <c r="C155" s="436"/>
      <c r="D155" s="446"/>
      <c r="E155" s="436"/>
      <c r="F155" s="435"/>
      <c r="G155" s="436"/>
      <c r="H155" s="436"/>
      <c r="I155" s="436"/>
      <c r="J155" s="436"/>
      <c r="K155" s="436"/>
      <c r="L155" s="436"/>
      <c r="M155" s="436"/>
      <c r="N155" s="436"/>
      <c r="O155" s="436"/>
      <c r="P155" s="436"/>
      <c r="Q155" s="436"/>
      <c r="R155" s="436"/>
      <c r="S155" s="436"/>
      <c r="T155" s="436"/>
      <c r="U155" s="436"/>
      <c r="V155" s="436"/>
      <c r="W155" s="436"/>
      <c r="X155" s="436"/>
      <c r="Y155" s="436"/>
    </row>
    <row r="156" spans="1:25" ht="12.75" customHeight="1">
      <c r="A156" s="436"/>
      <c r="B156" s="436"/>
      <c r="C156" s="436"/>
      <c r="D156" s="446"/>
      <c r="E156" s="436"/>
      <c r="F156" s="435"/>
      <c r="G156" s="436"/>
      <c r="H156" s="436"/>
      <c r="I156" s="436"/>
      <c r="J156" s="436"/>
      <c r="K156" s="436"/>
      <c r="L156" s="436"/>
      <c r="M156" s="436"/>
      <c r="N156" s="436"/>
      <c r="O156" s="436"/>
      <c r="P156" s="436"/>
      <c r="Q156" s="436"/>
      <c r="R156" s="436"/>
      <c r="S156" s="436"/>
      <c r="T156" s="436"/>
      <c r="U156" s="436"/>
      <c r="V156" s="436"/>
      <c r="W156" s="436"/>
      <c r="X156" s="436"/>
      <c r="Y156" s="436"/>
    </row>
    <row r="157" spans="1:25" ht="12.75" customHeight="1">
      <c r="A157" s="436"/>
      <c r="B157" s="436"/>
      <c r="C157" s="436"/>
      <c r="D157" s="446"/>
      <c r="E157" s="436"/>
      <c r="F157" s="435"/>
      <c r="G157" s="436"/>
      <c r="H157" s="436"/>
      <c r="I157" s="436"/>
      <c r="J157" s="436"/>
      <c r="K157" s="436"/>
      <c r="L157" s="436"/>
      <c r="M157" s="436"/>
      <c r="N157" s="436"/>
      <c r="O157" s="436"/>
      <c r="P157" s="436"/>
      <c r="Q157" s="436"/>
      <c r="R157" s="436"/>
      <c r="S157" s="436"/>
      <c r="T157" s="436"/>
      <c r="U157" s="436"/>
      <c r="V157" s="436"/>
      <c r="W157" s="436"/>
      <c r="X157" s="436"/>
      <c r="Y157" s="436"/>
    </row>
    <row r="158" spans="1:25" ht="12.75" customHeight="1">
      <c r="A158" s="436"/>
      <c r="B158" s="436"/>
      <c r="C158" s="436"/>
      <c r="D158" s="446"/>
      <c r="E158" s="436"/>
      <c r="F158" s="435"/>
      <c r="G158" s="436"/>
      <c r="H158" s="436"/>
      <c r="I158" s="436"/>
      <c r="J158" s="436"/>
      <c r="K158" s="436"/>
      <c r="L158" s="436"/>
      <c r="M158" s="436"/>
      <c r="N158" s="436"/>
      <c r="O158" s="436"/>
      <c r="P158" s="436"/>
      <c r="Q158" s="436"/>
      <c r="R158" s="436"/>
      <c r="S158" s="436"/>
      <c r="T158" s="436"/>
      <c r="U158" s="436"/>
      <c r="V158" s="436"/>
      <c r="W158" s="436"/>
      <c r="X158" s="436"/>
      <c r="Y158" s="436"/>
    </row>
    <row r="159" spans="1:25" ht="12.75" customHeight="1">
      <c r="A159" s="436"/>
      <c r="B159" s="436"/>
      <c r="C159" s="436"/>
      <c r="D159" s="446"/>
      <c r="E159" s="436"/>
      <c r="F159" s="435"/>
      <c r="G159" s="436"/>
      <c r="H159" s="436"/>
      <c r="I159" s="436"/>
      <c r="J159" s="436"/>
      <c r="K159" s="436"/>
      <c r="L159" s="436"/>
      <c r="M159" s="436"/>
      <c r="N159" s="436"/>
      <c r="O159" s="436"/>
      <c r="P159" s="436"/>
      <c r="Q159" s="436"/>
      <c r="R159" s="436"/>
      <c r="S159" s="436"/>
      <c r="T159" s="436"/>
      <c r="U159" s="436"/>
      <c r="V159" s="436"/>
      <c r="W159" s="436"/>
      <c r="X159" s="436"/>
      <c r="Y159" s="436"/>
    </row>
    <row r="160" spans="1:25" ht="12.75" customHeight="1">
      <c r="A160" s="436"/>
      <c r="B160" s="436"/>
      <c r="C160" s="436"/>
      <c r="D160" s="446"/>
      <c r="E160" s="436"/>
      <c r="F160" s="435"/>
      <c r="G160" s="436"/>
      <c r="H160" s="436"/>
      <c r="I160" s="436"/>
      <c r="J160" s="436"/>
      <c r="K160" s="436"/>
      <c r="L160" s="436"/>
      <c r="M160" s="436"/>
      <c r="N160" s="436"/>
      <c r="O160" s="436"/>
      <c r="P160" s="436"/>
      <c r="Q160" s="436"/>
      <c r="R160" s="436"/>
      <c r="S160" s="436"/>
      <c r="T160" s="436"/>
      <c r="U160" s="436"/>
      <c r="V160" s="436"/>
      <c r="W160" s="436"/>
      <c r="X160" s="436"/>
      <c r="Y160" s="436"/>
    </row>
    <row r="161" spans="1:25" ht="12.75" customHeight="1">
      <c r="A161" s="436"/>
      <c r="B161" s="436"/>
      <c r="C161" s="436"/>
      <c r="D161" s="446"/>
      <c r="E161" s="436"/>
      <c r="F161" s="435"/>
      <c r="G161" s="436"/>
      <c r="H161" s="436"/>
      <c r="I161" s="436"/>
      <c r="J161" s="436"/>
      <c r="K161" s="436"/>
      <c r="L161" s="436"/>
      <c r="M161" s="436"/>
      <c r="N161" s="436"/>
      <c r="O161" s="436"/>
      <c r="P161" s="436"/>
      <c r="Q161" s="436"/>
      <c r="R161" s="436"/>
      <c r="S161" s="436"/>
      <c r="T161" s="436"/>
      <c r="U161" s="436"/>
      <c r="V161" s="436"/>
      <c r="W161" s="436"/>
      <c r="X161" s="436"/>
      <c r="Y161" s="436"/>
    </row>
    <row r="162" spans="1:25" ht="12.75" customHeight="1">
      <c r="A162" s="436"/>
      <c r="B162" s="436"/>
      <c r="C162" s="436"/>
      <c r="D162" s="446"/>
      <c r="E162" s="436"/>
      <c r="F162" s="435"/>
      <c r="G162" s="436"/>
      <c r="H162" s="436"/>
      <c r="I162" s="436"/>
      <c r="J162" s="436"/>
      <c r="K162" s="436"/>
      <c r="L162" s="436"/>
      <c r="M162" s="436"/>
      <c r="N162" s="436"/>
      <c r="O162" s="436"/>
      <c r="P162" s="436"/>
      <c r="Q162" s="436"/>
      <c r="R162" s="436"/>
      <c r="S162" s="436"/>
      <c r="T162" s="436"/>
      <c r="U162" s="436"/>
      <c r="V162" s="436"/>
      <c r="W162" s="436"/>
      <c r="X162" s="436"/>
      <c r="Y162" s="436"/>
    </row>
    <row r="163" spans="1:25" ht="12.75" customHeight="1">
      <c r="A163" s="436"/>
      <c r="B163" s="436"/>
      <c r="C163" s="436"/>
      <c r="D163" s="446"/>
      <c r="E163" s="436"/>
      <c r="F163" s="435"/>
      <c r="G163" s="436"/>
      <c r="H163" s="436"/>
      <c r="I163" s="436"/>
      <c r="J163" s="436"/>
      <c r="K163" s="436"/>
      <c r="L163" s="436"/>
      <c r="M163" s="436"/>
      <c r="N163" s="436"/>
      <c r="O163" s="436"/>
      <c r="P163" s="436"/>
      <c r="Q163" s="436"/>
      <c r="R163" s="436"/>
      <c r="S163" s="436"/>
      <c r="T163" s="436"/>
      <c r="U163" s="436"/>
      <c r="V163" s="436"/>
      <c r="W163" s="436"/>
      <c r="X163" s="436"/>
      <c r="Y163" s="436"/>
    </row>
    <row r="164" spans="1:25" ht="12.75" customHeight="1">
      <c r="A164" s="436"/>
      <c r="B164" s="436"/>
      <c r="C164" s="436"/>
      <c r="D164" s="446"/>
      <c r="E164" s="436"/>
      <c r="F164" s="435"/>
      <c r="G164" s="436"/>
      <c r="H164" s="436"/>
      <c r="I164" s="436"/>
      <c r="J164" s="436"/>
      <c r="K164" s="436"/>
      <c r="L164" s="436"/>
      <c r="M164" s="436"/>
      <c r="N164" s="436"/>
      <c r="O164" s="436"/>
      <c r="P164" s="436"/>
      <c r="Q164" s="436"/>
      <c r="R164" s="436"/>
      <c r="S164" s="436"/>
      <c r="T164" s="436"/>
      <c r="U164" s="436"/>
      <c r="V164" s="436"/>
      <c r="W164" s="436"/>
      <c r="X164" s="436"/>
      <c r="Y164" s="436"/>
    </row>
    <row r="165" spans="1:25" ht="12.75" customHeight="1">
      <c r="A165" s="436"/>
      <c r="B165" s="436"/>
      <c r="C165" s="436"/>
      <c r="D165" s="446"/>
      <c r="E165" s="436"/>
      <c r="F165" s="435"/>
      <c r="G165" s="436"/>
      <c r="H165" s="436"/>
      <c r="I165" s="436"/>
      <c r="J165" s="436"/>
      <c r="K165" s="436"/>
      <c r="L165" s="436"/>
      <c r="M165" s="436"/>
      <c r="N165" s="436"/>
      <c r="O165" s="436"/>
      <c r="P165" s="436"/>
      <c r="Q165" s="436"/>
      <c r="R165" s="436"/>
      <c r="S165" s="436"/>
      <c r="T165" s="436"/>
      <c r="U165" s="436"/>
      <c r="V165" s="436"/>
      <c r="W165" s="436"/>
      <c r="X165" s="436"/>
      <c r="Y165" s="436"/>
    </row>
    <row r="166" spans="1:25" ht="12.75" customHeight="1">
      <c r="A166" s="436"/>
      <c r="B166" s="436"/>
      <c r="C166" s="436"/>
      <c r="D166" s="446"/>
      <c r="E166" s="436"/>
      <c r="F166" s="435"/>
      <c r="G166" s="436"/>
      <c r="H166" s="436"/>
      <c r="I166" s="436"/>
      <c r="J166" s="436"/>
      <c r="K166" s="436"/>
      <c r="L166" s="436"/>
      <c r="M166" s="436"/>
      <c r="N166" s="436"/>
      <c r="O166" s="436"/>
      <c r="P166" s="436"/>
      <c r="Q166" s="436"/>
      <c r="R166" s="436"/>
      <c r="S166" s="436"/>
      <c r="T166" s="436"/>
      <c r="U166" s="436"/>
      <c r="V166" s="436"/>
      <c r="W166" s="436"/>
      <c r="X166" s="436"/>
      <c r="Y166" s="436"/>
    </row>
    <row r="167" spans="1:25" ht="12.75" customHeight="1">
      <c r="A167" s="436"/>
      <c r="B167" s="436"/>
      <c r="C167" s="436"/>
      <c r="D167" s="446"/>
      <c r="E167" s="436"/>
      <c r="F167" s="435"/>
      <c r="G167" s="436"/>
      <c r="H167" s="436"/>
      <c r="I167" s="436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</row>
    <row r="168" spans="1:25" ht="12.75" customHeight="1">
      <c r="A168" s="436"/>
      <c r="B168" s="436"/>
      <c r="C168" s="436"/>
      <c r="D168" s="446"/>
      <c r="E168" s="436"/>
      <c r="F168" s="435"/>
      <c r="G168" s="436"/>
      <c r="H168" s="436"/>
      <c r="I168" s="436"/>
      <c r="J168" s="436"/>
      <c r="K168" s="436"/>
      <c r="L168" s="436"/>
      <c r="M168" s="436"/>
      <c r="N168" s="436"/>
      <c r="O168" s="436"/>
      <c r="P168" s="436"/>
      <c r="Q168" s="436"/>
      <c r="R168" s="436"/>
      <c r="S168" s="436"/>
      <c r="T168" s="436"/>
      <c r="U168" s="436"/>
      <c r="V168" s="436"/>
      <c r="W168" s="436"/>
      <c r="X168" s="436"/>
      <c r="Y168" s="436"/>
    </row>
    <row r="169" spans="1:25" ht="12.75" customHeight="1">
      <c r="A169" s="436"/>
      <c r="B169" s="436"/>
      <c r="C169" s="436"/>
      <c r="D169" s="446"/>
      <c r="E169" s="436"/>
      <c r="F169" s="435"/>
      <c r="G169" s="436"/>
      <c r="H169" s="436"/>
      <c r="I169" s="436"/>
      <c r="J169" s="436"/>
      <c r="K169" s="436"/>
      <c r="L169" s="436"/>
      <c r="M169" s="436"/>
      <c r="N169" s="436"/>
      <c r="O169" s="436"/>
      <c r="P169" s="436"/>
      <c r="Q169" s="436"/>
      <c r="R169" s="436"/>
      <c r="S169" s="436"/>
      <c r="T169" s="436"/>
      <c r="U169" s="436"/>
      <c r="V169" s="436"/>
      <c r="W169" s="436"/>
      <c r="X169" s="436"/>
      <c r="Y169" s="436"/>
    </row>
    <row r="170" spans="1:25" ht="12.75" customHeight="1">
      <c r="A170" s="436"/>
      <c r="B170" s="436"/>
      <c r="C170" s="436"/>
      <c r="D170" s="446"/>
      <c r="E170" s="436"/>
      <c r="F170" s="435"/>
      <c r="G170" s="436"/>
      <c r="H170" s="436"/>
      <c r="I170" s="436"/>
      <c r="J170" s="436"/>
      <c r="K170" s="436"/>
      <c r="L170" s="436"/>
      <c r="M170" s="436"/>
      <c r="N170" s="436"/>
      <c r="O170" s="436"/>
      <c r="P170" s="436"/>
      <c r="Q170" s="436"/>
      <c r="R170" s="436"/>
      <c r="S170" s="436"/>
      <c r="T170" s="436"/>
      <c r="U170" s="436"/>
      <c r="V170" s="436"/>
      <c r="W170" s="436"/>
      <c r="X170" s="436"/>
      <c r="Y170" s="436"/>
    </row>
    <row r="171" spans="1:25" ht="12.75" customHeight="1">
      <c r="A171" s="436"/>
      <c r="B171" s="436"/>
      <c r="C171" s="436"/>
      <c r="D171" s="446"/>
      <c r="E171" s="436"/>
      <c r="F171" s="435"/>
      <c r="G171" s="436"/>
      <c r="H171" s="436"/>
      <c r="I171" s="436"/>
      <c r="J171" s="436"/>
      <c r="K171" s="436"/>
      <c r="L171" s="436"/>
      <c r="M171" s="436"/>
      <c r="N171" s="436"/>
      <c r="O171" s="436"/>
      <c r="P171" s="436"/>
      <c r="Q171" s="436"/>
      <c r="R171" s="436"/>
      <c r="S171" s="436"/>
      <c r="T171" s="436"/>
      <c r="U171" s="436"/>
      <c r="V171" s="436"/>
      <c r="W171" s="436"/>
      <c r="X171" s="436"/>
      <c r="Y171" s="436"/>
    </row>
    <row r="172" spans="1:25" ht="12.75" customHeight="1">
      <c r="A172" s="436"/>
      <c r="B172" s="436"/>
      <c r="C172" s="436"/>
      <c r="D172" s="446"/>
      <c r="E172" s="436"/>
      <c r="F172" s="435"/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6"/>
      <c r="R172" s="436"/>
      <c r="S172" s="436"/>
      <c r="T172" s="436"/>
      <c r="U172" s="436"/>
      <c r="V172" s="436"/>
      <c r="W172" s="436"/>
      <c r="X172" s="436"/>
      <c r="Y172" s="436"/>
    </row>
    <row r="173" spans="1:25" ht="12.75" customHeight="1">
      <c r="A173" s="436"/>
      <c r="B173" s="436"/>
      <c r="C173" s="436"/>
      <c r="D173" s="446"/>
      <c r="E173" s="436"/>
      <c r="F173" s="435"/>
      <c r="G173" s="436"/>
      <c r="H173" s="436"/>
      <c r="I173" s="436"/>
      <c r="J173" s="436"/>
      <c r="K173" s="436"/>
      <c r="L173" s="436"/>
      <c r="M173" s="436"/>
      <c r="N173" s="436"/>
      <c r="O173" s="436"/>
      <c r="P173" s="436"/>
      <c r="Q173" s="436"/>
      <c r="R173" s="436"/>
      <c r="S173" s="436"/>
      <c r="T173" s="436"/>
      <c r="U173" s="436"/>
      <c r="V173" s="436"/>
      <c r="W173" s="436"/>
      <c r="X173" s="436"/>
      <c r="Y173" s="436"/>
    </row>
    <row r="174" spans="1:25" ht="12.75" customHeight="1">
      <c r="A174" s="436"/>
      <c r="B174" s="436"/>
      <c r="C174" s="436"/>
      <c r="D174" s="446"/>
      <c r="E174" s="436"/>
      <c r="F174" s="435"/>
      <c r="G174" s="436"/>
      <c r="H174" s="436"/>
      <c r="I174" s="436"/>
      <c r="J174" s="436"/>
      <c r="K174" s="436"/>
      <c r="L174" s="436"/>
      <c r="M174" s="436"/>
      <c r="N174" s="436"/>
      <c r="O174" s="436"/>
      <c r="P174" s="436"/>
      <c r="Q174" s="436"/>
      <c r="R174" s="436"/>
      <c r="S174" s="436"/>
      <c r="T174" s="436"/>
      <c r="U174" s="436"/>
      <c r="V174" s="436"/>
      <c r="W174" s="436"/>
      <c r="X174" s="436"/>
      <c r="Y174" s="436"/>
    </row>
    <row r="175" spans="1:25" ht="12.75" customHeight="1">
      <c r="A175" s="436"/>
      <c r="B175" s="436"/>
      <c r="C175" s="436"/>
      <c r="D175" s="446"/>
      <c r="E175" s="436"/>
      <c r="F175" s="435"/>
      <c r="G175" s="436"/>
      <c r="H175" s="436"/>
      <c r="I175" s="436"/>
      <c r="J175" s="436"/>
      <c r="K175" s="436"/>
      <c r="L175" s="436"/>
      <c r="M175" s="436"/>
      <c r="N175" s="436"/>
      <c r="O175" s="436"/>
      <c r="P175" s="436"/>
      <c r="Q175" s="436"/>
      <c r="R175" s="436"/>
      <c r="S175" s="436"/>
      <c r="T175" s="436"/>
      <c r="U175" s="436"/>
      <c r="V175" s="436"/>
      <c r="W175" s="436"/>
      <c r="X175" s="436"/>
      <c r="Y175" s="436"/>
    </row>
    <row r="176" spans="1:25" ht="12.75" customHeight="1">
      <c r="A176" s="436"/>
      <c r="B176" s="436"/>
      <c r="C176" s="436"/>
      <c r="D176" s="446"/>
      <c r="E176" s="436"/>
      <c r="F176" s="435"/>
      <c r="G176" s="436"/>
      <c r="H176" s="436"/>
      <c r="I176" s="436"/>
      <c r="J176" s="436"/>
      <c r="K176" s="436"/>
      <c r="L176" s="436"/>
      <c r="M176" s="436"/>
      <c r="N176" s="436"/>
      <c r="O176" s="436"/>
      <c r="P176" s="436"/>
      <c r="Q176" s="436"/>
      <c r="R176" s="436"/>
      <c r="S176" s="436"/>
      <c r="T176" s="436"/>
      <c r="U176" s="436"/>
      <c r="V176" s="436"/>
      <c r="W176" s="436"/>
      <c r="X176" s="436"/>
      <c r="Y176" s="436"/>
    </row>
    <row r="177" spans="1:25" ht="12.75" customHeight="1">
      <c r="A177" s="436"/>
      <c r="B177" s="436"/>
      <c r="C177" s="436"/>
      <c r="D177" s="446"/>
      <c r="E177" s="436"/>
      <c r="F177" s="435"/>
      <c r="G177" s="436"/>
      <c r="H177" s="436"/>
      <c r="I177" s="436"/>
      <c r="J177" s="436"/>
      <c r="K177" s="436"/>
      <c r="L177" s="436"/>
      <c r="M177" s="436"/>
      <c r="N177" s="436"/>
      <c r="O177" s="436"/>
      <c r="P177" s="436"/>
      <c r="Q177" s="436"/>
      <c r="R177" s="436"/>
      <c r="S177" s="436"/>
      <c r="T177" s="436"/>
      <c r="U177" s="436"/>
      <c r="V177" s="436"/>
      <c r="W177" s="436"/>
      <c r="X177" s="436"/>
      <c r="Y177" s="436"/>
    </row>
    <row r="178" spans="1:25" ht="12.75" customHeight="1">
      <c r="A178" s="436"/>
      <c r="B178" s="436"/>
      <c r="C178" s="436"/>
      <c r="D178" s="446"/>
      <c r="E178" s="436"/>
      <c r="F178" s="435"/>
      <c r="G178" s="436"/>
      <c r="H178" s="436"/>
      <c r="I178" s="436"/>
      <c r="J178" s="436"/>
      <c r="K178" s="436"/>
      <c r="L178" s="436"/>
      <c r="M178" s="436"/>
      <c r="N178" s="436"/>
      <c r="O178" s="436"/>
      <c r="P178" s="436"/>
      <c r="Q178" s="436"/>
      <c r="R178" s="436"/>
      <c r="S178" s="436"/>
      <c r="T178" s="436"/>
      <c r="U178" s="436"/>
      <c r="V178" s="436"/>
      <c r="W178" s="436"/>
      <c r="X178" s="436"/>
      <c r="Y178" s="436"/>
    </row>
    <row r="179" spans="1:25" ht="12.75" customHeight="1">
      <c r="A179" s="436"/>
      <c r="B179" s="436"/>
      <c r="C179" s="436"/>
      <c r="D179" s="446"/>
      <c r="E179" s="436"/>
      <c r="F179" s="435"/>
      <c r="G179" s="436"/>
      <c r="H179" s="436"/>
      <c r="I179" s="436"/>
      <c r="J179" s="436"/>
      <c r="K179" s="436"/>
      <c r="L179" s="436"/>
      <c r="M179" s="436"/>
      <c r="N179" s="436"/>
      <c r="O179" s="436"/>
      <c r="P179" s="436"/>
      <c r="Q179" s="436"/>
      <c r="R179" s="436"/>
      <c r="S179" s="436"/>
      <c r="T179" s="436"/>
      <c r="U179" s="436"/>
      <c r="V179" s="436"/>
      <c r="W179" s="436"/>
      <c r="X179" s="436"/>
      <c r="Y179" s="436"/>
    </row>
    <row r="180" spans="1:25" ht="12.75" customHeight="1">
      <c r="A180" s="436"/>
      <c r="B180" s="436"/>
      <c r="C180" s="436"/>
      <c r="D180" s="446"/>
      <c r="E180" s="436"/>
      <c r="F180" s="435"/>
      <c r="G180" s="436"/>
      <c r="H180" s="436"/>
      <c r="I180" s="436"/>
      <c r="J180" s="436"/>
      <c r="K180" s="436"/>
      <c r="L180" s="436"/>
      <c r="M180" s="436"/>
      <c r="N180" s="436"/>
      <c r="O180" s="436"/>
      <c r="P180" s="436"/>
      <c r="Q180" s="436"/>
      <c r="R180" s="436"/>
      <c r="S180" s="436"/>
      <c r="T180" s="436"/>
      <c r="U180" s="436"/>
      <c r="V180" s="436"/>
      <c r="W180" s="436"/>
      <c r="X180" s="436"/>
      <c r="Y180" s="436"/>
    </row>
    <row r="181" spans="1:25" ht="12.75" customHeight="1">
      <c r="A181" s="436"/>
      <c r="B181" s="436"/>
      <c r="C181" s="436"/>
      <c r="D181" s="446"/>
      <c r="E181" s="436"/>
      <c r="F181" s="435"/>
      <c r="G181" s="436"/>
      <c r="H181" s="436"/>
      <c r="I181" s="436"/>
      <c r="J181" s="436"/>
      <c r="K181" s="436"/>
      <c r="L181" s="436"/>
      <c r="M181" s="436"/>
      <c r="N181" s="436"/>
      <c r="O181" s="436"/>
      <c r="P181" s="436"/>
      <c r="Q181" s="436"/>
      <c r="R181" s="436"/>
      <c r="S181" s="436"/>
      <c r="T181" s="436"/>
      <c r="U181" s="436"/>
      <c r="V181" s="436"/>
      <c r="W181" s="436"/>
      <c r="X181" s="436"/>
      <c r="Y181" s="436"/>
    </row>
    <row r="182" spans="1:25" ht="12.75" customHeight="1">
      <c r="A182" s="436"/>
      <c r="B182" s="436"/>
      <c r="C182" s="436"/>
      <c r="D182" s="446"/>
      <c r="E182" s="436"/>
      <c r="F182" s="435"/>
      <c r="G182" s="436"/>
      <c r="H182" s="436"/>
      <c r="I182" s="436"/>
      <c r="J182" s="436"/>
      <c r="K182" s="436"/>
      <c r="L182" s="436"/>
      <c r="M182" s="436"/>
      <c r="N182" s="436"/>
      <c r="O182" s="436"/>
      <c r="P182" s="436"/>
      <c r="Q182" s="436"/>
      <c r="R182" s="436"/>
      <c r="S182" s="436"/>
      <c r="T182" s="436"/>
      <c r="U182" s="436"/>
      <c r="V182" s="436"/>
      <c r="W182" s="436"/>
      <c r="X182" s="436"/>
      <c r="Y182" s="436"/>
    </row>
    <row r="183" spans="1:25" ht="12.75" customHeight="1">
      <c r="A183" s="436"/>
      <c r="B183" s="436"/>
      <c r="C183" s="436"/>
      <c r="D183" s="446"/>
      <c r="E183" s="436"/>
      <c r="F183" s="435"/>
      <c r="G183" s="436"/>
      <c r="H183" s="436"/>
      <c r="I183" s="436"/>
      <c r="J183" s="436"/>
      <c r="K183" s="436"/>
      <c r="L183" s="436"/>
      <c r="M183" s="436"/>
      <c r="N183" s="436"/>
      <c r="O183" s="436"/>
      <c r="P183" s="436"/>
      <c r="Q183" s="436"/>
      <c r="R183" s="436"/>
      <c r="S183" s="436"/>
      <c r="T183" s="436"/>
      <c r="U183" s="436"/>
      <c r="V183" s="436"/>
      <c r="W183" s="436"/>
      <c r="X183" s="436"/>
      <c r="Y183" s="436"/>
    </row>
    <row r="184" spans="1:25" ht="12.75" customHeight="1">
      <c r="A184" s="436"/>
      <c r="B184" s="436"/>
      <c r="C184" s="436"/>
      <c r="D184" s="446"/>
      <c r="E184" s="436"/>
      <c r="F184" s="435"/>
      <c r="G184" s="436"/>
      <c r="H184" s="436"/>
      <c r="I184" s="436"/>
      <c r="J184" s="436"/>
      <c r="K184" s="436"/>
      <c r="L184" s="436"/>
      <c r="M184" s="436"/>
      <c r="N184" s="436"/>
      <c r="O184" s="436"/>
      <c r="P184" s="436"/>
      <c r="Q184" s="436"/>
      <c r="R184" s="436"/>
      <c r="S184" s="436"/>
      <c r="T184" s="436"/>
      <c r="U184" s="436"/>
      <c r="V184" s="436"/>
      <c r="W184" s="436"/>
      <c r="X184" s="436"/>
      <c r="Y184" s="436"/>
    </row>
    <row r="185" spans="1:25" ht="12.75" customHeight="1">
      <c r="A185" s="436"/>
      <c r="B185" s="436"/>
      <c r="C185" s="436"/>
      <c r="D185" s="446"/>
      <c r="E185" s="436"/>
      <c r="F185" s="435"/>
      <c r="G185" s="436"/>
      <c r="H185" s="436"/>
      <c r="I185" s="436"/>
      <c r="J185" s="436"/>
      <c r="K185" s="436"/>
      <c r="L185" s="436"/>
      <c r="M185" s="436"/>
      <c r="N185" s="436"/>
      <c r="O185" s="436"/>
      <c r="P185" s="436"/>
      <c r="Q185" s="436"/>
      <c r="R185" s="436"/>
      <c r="S185" s="436"/>
      <c r="T185" s="436"/>
      <c r="U185" s="436"/>
      <c r="V185" s="436"/>
      <c r="W185" s="436"/>
      <c r="X185" s="436"/>
      <c r="Y185" s="436"/>
    </row>
    <row r="186" spans="1:25" ht="12.75" customHeight="1">
      <c r="A186" s="436"/>
      <c r="B186" s="436"/>
      <c r="C186" s="436"/>
      <c r="D186" s="446"/>
      <c r="E186" s="436"/>
      <c r="F186" s="435"/>
      <c r="G186" s="436"/>
      <c r="H186" s="436"/>
      <c r="I186" s="436"/>
      <c r="J186" s="436"/>
      <c r="K186" s="436"/>
      <c r="L186" s="436"/>
      <c r="M186" s="436"/>
      <c r="N186" s="436"/>
      <c r="O186" s="436"/>
      <c r="P186" s="436"/>
      <c r="Q186" s="436"/>
      <c r="R186" s="436"/>
      <c r="S186" s="436"/>
      <c r="T186" s="436"/>
      <c r="U186" s="436"/>
      <c r="V186" s="436"/>
      <c r="W186" s="436"/>
      <c r="X186" s="436"/>
      <c r="Y186" s="436"/>
    </row>
    <row r="187" spans="1:25" ht="12.75" customHeight="1">
      <c r="A187" s="436"/>
      <c r="B187" s="436"/>
      <c r="C187" s="436"/>
      <c r="D187" s="446"/>
      <c r="E187" s="436"/>
      <c r="F187" s="435"/>
      <c r="G187" s="436"/>
      <c r="H187" s="436"/>
      <c r="I187" s="436"/>
      <c r="J187" s="436"/>
      <c r="K187" s="436"/>
      <c r="L187" s="436"/>
      <c r="M187" s="436"/>
      <c r="N187" s="436"/>
      <c r="O187" s="436"/>
      <c r="P187" s="436"/>
      <c r="Q187" s="436"/>
      <c r="R187" s="436"/>
      <c r="S187" s="436"/>
      <c r="T187" s="436"/>
      <c r="U187" s="436"/>
      <c r="V187" s="436"/>
      <c r="W187" s="436"/>
      <c r="X187" s="436"/>
      <c r="Y187" s="436"/>
    </row>
    <row r="188" spans="1:25" ht="12.75" customHeight="1">
      <c r="A188" s="436"/>
      <c r="B188" s="436"/>
      <c r="C188" s="436"/>
      <c r="D188" s="446"/>
      <c r="E188" s="436"/>
      <c r="F188" s="435"/>
      <c r="G188" s="436"/>
      <c r="H188" s="436"/>
      <c r="I188" s="436"/>
      <c r="J188" s="436"/>
      <c r="K188" s="436"/>
      <c r="L188" s="436"/>
      <c r="M188" s="436"/>
      <c r="N188" s="436"/>
      <c r="O188" s="436"/>
      <c r="P188" s="436"/>
      <c r="Q188" s="436"/>
      <c r="R188" s="436"/>
      <c r="S188" s="436"/>
      <c r="T188" s="436"/>
      <c r="U188" s="436"/>
      <c r="V188" s="436"/>
      <c r="W188" s="436"/>
      <c r="X188" s="436"/>
      <c r="Y188" s="436"/>
    </row>
    <row r="189" spans="1:25" ht="12.75" customHeight="1">
      <c r="A189" s="436"/>
      <c r="B189" s="436"/>
      <c r="C189" s="436"/>
      <c r="D189" s="446"/>
      <c r="E189" s="436"/>
      <c r="F189" s="435"/>
      <c r="G189" s="436"/>
      <c r="H189" s="436"/>
      <c r="I189" s="436"/>
      <c r="J189" s="436"/>
      <c r="K189" s="436"/>
      <c r="L189" s="436"/>
      <c r="M189" s="436"/>
      <c r="N189" s="436"/>
      <c r="O189" s="436"/>
      <c r="P189" s="436"/>
      <c r="Q189" s="436"/>
      <c r="R189" s="436"/>
      <c r="S189" s="436"/>
      <c r="T189" s="436"/>
      <c r="U189" s="436"/>
      <c r="V189" s="436"/>
      <c r="W189" s="436"/>
      <c r="X189" s="436"/>
      <c r="Y189" s="436"/>
    </row>
    <row r="190" spans="1:25" ht="12.75" customHeight="1">
      <c r="A190" s="436"/>
      <c r="B190" s="436"/>
      <c r="C190" s="436"/>
      <c r="D190" s="446"/>
      <c r="E190" s="436"/>
      <c r="F190" s="435"/>
      <c r="G190" s="436"/>
      <c r="H190" s="436"/>
      <c r="I190" s="436"/>
      <c r="J190" s="436"/>
      <c r="K190" s="436"/>
      <c r="L190" s="436"/>
      <c r="M190" s="436"/>
      <c r="N190" s="436"/>
      <c r="O190" s="436"/>
      <c r="P190" s="436"/>
      <c r="Q190" s="436"/>
      <c r="R190" s="436"/>
      <c r="S190" s="436"/>
      <c r="T190" s="436"/>
      <c r="U190" s="436"/>
      <c r="V190" s="436"/>
      <c r="W190" s="436"/>
      <c r="X190" s="436"/>
      <c r="Y190" s="436"/>
    </row>
    <row r="191" spans="1:25" ht="12.75" customHeight="1">
      <c r="A191" s="436"/>
      <c r="B191" s="436"/>
      <c r="C191" s="436"/>
      <c r="D191" s="446"/>
      <c r="E191" s="436"/>
      <c r="F191" s="435"/>
      <c r="G191" s="436"/>
      <c r="H191" s="436"/>
      <c r="I191" s="436"/>
      <c r="J191" s="436"/>
      <c r="K191" s="436"/>
      <c r="L191" s="436"/>
      <c r="M191" s="436"/>
      <c r="N191" s="436"/>
      <c r="O191" s="436"/>
      <c r="P191" s="436"/>
      <c r="Q191" s="436"/>
      <c r="R191" s="436"/>
      <c r="S191" s="436"/>
      <c r="T191" s="436"/>
      <c r="U191" s="436"/>
      <c r="V191" s="436"/>
      <c r="W191" s="436"/>
      <c r="X191" s="436"/>
      <c r="Y191" s="436"/>
    </row>
    <row r="192" spans="1:25" ht="12.75" customHeight="1">
      <c r="A192" s="436"/>
      <c r="B192" s="436"/>
      <c r="C192" s="436"/>
      <c r="D192" s="446"/>
      <c r="E192" s="436"/>
      <c r="F192" s="435"/>
      <c r="G192" s="436"/>
      <c r="H192" s="436"/>
      <c r="I192" s="436"/>
      <c r="J192" s="436"/>
      <c r="K192" s="436"/>
      <c r="L192" s="436"/>
      <c r="M192" s="436"/>
      <c r="N192" s="436"/>
      <c r="O192" s="436"/>
      <c r="P192" s="436"/>
      <c r="Q192" s="436"/>
      <c r="R192" s="436"/>
      <c r="S192" s="436"/>
      <c r="T192" s="436"/>
      <c r="U192" s="436"/>
      <c r="V192" s="436"/>
      <c r="W192" s="436"/>
      <c r="X192" s="436"/>
      <c r="Y192" s="436"/>
    </row>
    <row r="193" spans="1:25" ht="12.75" customHeight="1">
      <c r="A193" s="436"/>
      <c r="B193" s="436"/>
      <c r="C193" s="436"/>
      <c r="D193" s="446"/>
      <c r="E193" s="436"/>
      <c r="F193" s="435"/>
      <c r="G193" s="436"/>
      <c r="H193" s="436"/>
      <c r="I193" s="436"/>
      <c r="J193" s="436"/>
      <c r="K193" s="436"/>
      <c r="L193" s="436"/>
      <c r="M193" s="436"/>
      <c r="N193" s="436"/>
      <c r="O193" s="436"/>
      <c r="P193" s="436"/>
      <c r="Q193" s="436"/>
      <c r="R193" s="436"/>
      <c r="S193" s="436"/>
      <c r="T193" s="436"/>
      <c r="U193" s="436"/>
      <c r="V193" s="436"/>
      <c r="W193" s="436"/>
      <c r="X193" s="436"/>
      <c r="Y193" s="436"/>
    </row>
    <row r="194" spans="1:25" ht="12.75" customHeight="1">
      <c r="A194" s="436"/>
      <c r="B194" s="436"/>
      <c r="C194" s="436"/>
      <c r="D194" s="446"/>
      <c r="E194" s="436"/>
      <c r="F194" s="435"/>
      <c r="G194" s="436"/>
      <c r="H194" s="436"/>
      <c r="I194" s="436"/>
      <c r="J194" s="436"/>
      <c r="K194" s="436"/>
      <c r="L194" s="436"/>
      <c r="M194" s="436"/>
      <c r="N194" s="436"/>
      <c r="O194" s="436"/>
      <c r="P194" s="436"/>
      <c r="Q194" s="436"/>
      <c r="R194" s="436"/>
      <c r="S194" s="436"/>
      <c r="T194" s="436"/>
      <c r="U194" s="436"/>
      <c r="V194" s="436"/>
      <c r="W194" s="436"/>
      <c r="X194" s="436"/>
      <c r="Y194" s="436"/>
    </row>
    <row r="195" spans="1:25" ht="12.75" customHeight="1">
      <c r="A195" s="436"/>
      <c r="B195" s="436"/>
      <c r="C195" s="436"/>
      <c r="D195" s="446"/>
      <c r="E195" s="436"/>
      <c r="F195" s="435"/>
      <c r="G195" s="436"/>
      <c r="H195" s="436"/>
      <c r="I195" s="436"/>
      <c r="J195" s="436"/>
      <c r="K195" s="436"/>
      <c r="L195" s="436"/>
      <c r="M195" s="436"/>
      <c r="N195" s="436"/>
      <c r="O195" s="436"/>
      <c r="P195" s="436"/>
      <c r="Q195" s="436"/>
      <c r="R195" s="436"/>
      <c r="S195" s="436"/>
      <c r="T195" s="436"/>
      <c r="U195" s="436"/>
      <c r="V195" s="436"/>
      <c r="W195" s="436"/>
      <c r="X195" s="436"/>
      <c r="Y195" s="436"/>
    </row>
    <row r="196" spans="1:25" ht="12.75" customHeight="1">
      <c r="A196" s="436"/>
      <c r="B196" s="436"/>
      <c r="C196" s="436"/>
      <c r="D196" s="446"/>
      <c r="E196" s="436"/>
      <c r="F196" s="435"/>
      <c r="G196" s="436"/>
      <c r="H196" s="436"/>
      <c r="I196" s="436"/>
      <c r="J196" s="436"/>
      <c r="K196" s="436"/>
      <c r="L196" s="436"/>
      <c r="M196" s="436"/>
      <c r="N196" s="436"/>
      <c r="O196" s="436"/>
      <c r="P196" s="436"/>
      <c r="Q196" s="436"/>
      <c r="R196" s="436"/>
      <c r="S196" s="436"/>
      <c r="T196" s="436"/>
      <c r="U196" s="436"/>
      <c r="V196" s="436"/>
      <c r="W196" s="436"/>
      <c r="X196" s="436"/>
      <c r="Y196" s="436"/>
    </row>
    <row r="197" spans="1:25" ht="12.75" customHeight="1">
      <c r="A197" s="436"/>
      <c r="B197" s="436"/>
      <c r="C197" s="436"/>
      <c r="D197" s="446"/>
      <c r="E197" s="436"/>
      <c r="F197" s="435"/>
      <c r="G197" s="436"/>
      <c r="H197" s="436"/>
      <c r="I197" s="436"/>
      <c r="J197" s="436"/>
      <c r="K197" s="436"/>
      <c r="L197" s="436"/>
      <c r="M197" s="436"/>
      <c r="N197" s="436"/>
      <c r="O197" s="436"/>
      <c r="P197" s="436"/>
      <c r="Q197" s="436"/>
      <c r="R197" s="436"/>
      <c r="S197" s="436"/>
      <c r="T197" s="436"/>
      <c r="U197" s="436"/>
      <c r="V197" s="436"/>
      <c r="W197" s="436"/>
      <c r="X197" s="436"/>
      <c r="Y197" s="436"/>
    </row>
    <row r="198" spans="1:25" ht="12.75" customHeight="1">
      <c r="A198" s="436"/>
      <c r="B198" s="436"/>
      <c r="C198" s="436"/>
      <c r="D198" s="446"/>
      <c r="E198" s="436"/>
      <c r="F198" s="435"/>
      <c r="G198" s="436"/>
      <c r="H198" s="436"/>
      <c r="I198" s="436"/>
      <c r="J198" s="436"/>
      <c r="K198" s="436"/>
      <c r="L198" s="436"/>
      <c r="M198" s="436"/>
      <c r="N198" s="436"/>
      <c r="O198" s="436"/>
      <c r="P198" s="436"/>
      <c r="Q198" s="436"/>
      <c r="R198" s="436"/>
      <c r="S198" s="436"/>
      <c r="T198" s="436"/>
      <c r="U198" s="436"/>
      <c r="V198" s="436"/>
      <c r="W198" s="436"/>
      <c r="X198" s="436"/>
      <c r="Y198" s="436"/>
    </row>
    <row r="199" spans="1:25" ht="12.75" customHeight="1">
      <c r="A199" s="436"/>
      <c r="B199" s="436"/>
      <c r="C199" s="436"/>
      <c r="D199" s="446"/>
      <c r="E199" s="436"/>
      <c r="F199" s="435"/>
      <c r="G199" s="436"/>
      <c r="H199" s="436"/>
      <c r="I199" s="436"/>
      <c r="J199" s="436"/>
      <c r="K199" s="436"/>
      <c r="L199" s="436"/>
      <c r="M199" s="436"/>
      <c r="N199" s="436"/>
      <c r="O199" s="436"/>
      <c r="P199" s="436"/>
      <c r="Q199" s="436"/>
      <c r="R199" s="436"/>
      <c r="S199" s="436"/>
      <c r="T199" s="436"/>
      <c r="U199" s="436"/>
      <c r="V199" s="436"/>
      <c r="W199" s="436"/>
      <c r="X199" s="436"/>
      <c r="Y199" s="436"/>
    </row>
    <row r="200" spans="1:25" ht="12.75" customHeight="1">
      <c r="A200" s="436"/>
      <c r="B200" s="436"/>
      <c r="C200" s="436"/>
      <c r="D200" s="446"/>
      <c r="E200" s="436"/>
      <c r="F200" s="435"/>
      <c r="G200" s="436"/>
      <c r="H200" s="436"/>
      <c r="I200" s="436"/>
      <c r="J200" s="436"/>
      <c r="K200" s="436"/>
      <c r="L200" s="436"/>
      <c r="M200" s="436"/>
      <c r="N200" s="436"/>
      <c r="O200" s="436"/>
      <c r="P200" s="436"/>
      <c r="Q200" s="436"/>
      <c r="R200" s="436"/>
      <c r="S200" s="436"/>
      <c r="T200" s="436"/>
      <c r="U200" s="436"/>
      <c r="V200" s="436"/>
      <c r="W200" s="436"/>
      <c r="X200" s="436"/>
      <c r="Y200" s="436"/>
    </row>
    <row r="201" spans="1:25" ht="12.75" customHeight="1">
      <c r="A201" s="436"/>
      <c r="B201" s="436"/>
      <c r="C201" s="436"/>
      <c r="D201" s="446"/>
      <c r="E201" s="436"/>
      <c r="F201" s="435"/>
      <c r="G201" s="436"/>
      <c r="H201" s="436"/>
      <c r="I201" s="436"/>
      <c r="J201" s="436"/>
      <c r="K201" s="436"/>
      <c r="L201" s="436"/>
      <c r="M201" s="436"/>
      <c r="N201" s="436"/>
      <c r="O201" s="436"/>
      <c r="P201" s="436"/>
      <c r="Q201" s="436"/>
      <c r="R201" s="436"/>
      <c r="S201" s="436"/>
      <c r="T201" s="436"/>
      <c r="U201" s="436"/>
      <c r="V201" s="436"/>
      <c r="W201" s="436"/>
      <c r="X201" s="436"/>
      <c r="Y201" s="436"/>
    </row>
    <row r="202" spans="1:25" ht="12.75" customHeight="1">
      <c r="A202" s="436"/>
      <c r="B202" s="436"/>
      <c r="C202" s="436"/>
      <c r="D202" s="446"/>
      <c r="E202" s="436"/>
      <c r="F202" s="435"/>
      <c r="G202" s="436"/>
      <c r="H202" s="436"/>
      <c r="I202" s="436"/>
      <c r="J202" s="436"/>
      <c r="K202" s="436"/>
      <c r="L202" s="436"/>
      <c r="M202" s="436"/>
      <c r="N202" s="436"/>
      <c r="O202" s="436"/>
      <c r="P202" s="436"/>
      <c r="Q202" s="436"/>
      <c r="R202" s="436"/>
      <c r="S202" s="436"/>
      <c r="T202" s="436"/>
      <c r="U202" s="436"/>
      <c r="V202" s="436"/>
      <c r="W202" s="436"/>
      <c r="X202" s="436"/>
      <c r="Y202" s="436"/>
    </row>
    <row r="203" spans="1:25" ht="12.75" customHeight="1">
      <c r="A203" s="436"/>
      <c r="B203" s="436"/>
      <c r="C203" s="436"/>
      <c r="D203" s="446"/>
      <c r="E203" s="436"/>
      <c r="F203" s="435"/>
      <c r="G203" s="436"/>
      <c r="H203" s="436"/>
      <c r="I203" s="436"/>
      <c r="J203" s="436"/>
      <c r="K203" s="436"/>
      <c r="L203" s="436"/>
      <c r="M203" s="436"/>
      <c r="N203" s="436"/>
      <c r="O203" s="436"/>
      <c r="P203" s="436"/>
      <c r="Q203" s="436"/>
      <c r="R203" s="436"/>
      <c r="S203" s="436"/>
      <c r="T203" s="436"/>
      <c r="U203" s="436"/>
      <c r="V203" s="436"/>
      <c r="W203" s="436"/>
      <c r="X203" s="436"/>
      <c r="Y203" s="436"/>
    </row>
    <row r="204" spans="1:25" ht="12.75" customHeight="1">
      <c r="A204" s="436"/>
      <c r="B204" s="436"/>
      <c r="C204" s="436"/>
      <c r="D204" s="446"/>
      <c r="E204" s="436"/>
      <c r="F204" s="435"/>
      <c r="G204" s="436"/>
      <c r="H204" s="436"/>
      <c r="I204" s="436"/>
      <c r="J204" s="436"/>
      <c r="K204" s="436"/>
      <c r="L204" s="436"/>
      <c r="M204" s="436"/>
      <c r="N204" s="436"/>
      <c r="O204" s="436"/>
      <c r="P204" s="436"/>
      <c r="Q204" s="436"/>
      <c r="R204" s="436"/>
      <c r="S204" s="436"/>
      <c r="T204" s="436"/>
      <c r="U204" s="436"/>
      <c r="V204" s="436"/>
      <c r="W204" s="436"/>
      <c r="X204" s="436"/>
      <c r="Y204" s="436"/>
    </row>
    <row r="205" spans="1:25" ht="12.75" customHeight="1">
      <c r="A205" s="436"/>
      <c r="B205" s="436"/>
      <c r="C205" s="436"/>
      <c r="D205" s="446"/>
      <c r="E205" s="436"/>
      <c r="F205" s="435"/>
      <c r="G205" s="436"/>
      <c r="H205" s="436"/>
      <c r="I205" s="436"/>
      <c r="J205" s="436"/>
      <c r="K205" s="436"/>
      <c r="L205" s="436"/>
      <c r="M205" s="436"/>
      <c r="N205" s="436"/>
      <c r="O205" s="436"/>
      <c r="P205" s="436"/>
      <c r="Q205" s="436"/>
      <c r="R205" s="436"/>
      <c r="S205" s="436"/>
      <c r="T205" s="436"/>
      <c r="U205" s="436"/>
      <c r="V205" s="436"/>
      <c r="W205" s="436"/>
      <c r="X205" s="436"/>
      <c r="Y205" s="436"/>
    </row>
    <row r="206" spans="1:25" ht="12.75" customHeight="1">
      <c r="A206" s="436"/>
      <c r="B206" s="436"/>
      <c r="C206" s="436"/>
      <c r="D206" s="446"/>
      <c r="E206" s="436"/>
      <c r="F206" s="435"/>
      <c r="G206" s="436"/>
      <c r="H206" s="436"/>
      <c r="I206" s="436"/>
      <c r="J206" s="436"/>
      <c r="K206" s="436"/>
      <c r="L206" s="436"/>
      <c r="M206" s="436"/>
      <c r="N206" s="436"/>
      <c r="O206" s="436"/>
      <c r="P206" s="436"/>
      <c r="Q206" s="436"/>
      <c r="R206" s="436"/>
      <c r="S206" s="436"/>
      <c r="T206" s="436"/>
      <c r="U206" s="436"/>
      <c r="V206" s="436"/>
      <c r="W206" s="436"/>
      <c r="X206" s="436"/>
      <c r="Y206" s="436"/>
    </row>
    <row r="207" spans="1:25" ht="12.75" customHeight="1">
      <c r="A207" s="436"/>
      <c r="B207" s="436"/>
      <c r="C207" s="436"/>
      <c r="D207" s="446"/>
      <c r="E207" s="436"/>
      <c r="F207" s="435"/>
      <c r="G207" s="436"/>
      <c r="H207" s="436"/>
      <c r="I207" s="436"/>
      <c r="J207" s="436"/>
      <c r="K207" s="436"/>
      <c r="L207" s="436"/>
      <c r="M207" s="436"/>
      <c r="N207" s="436"/>
      <c r="O207" s="436"/>
      <c r="P207" s="436"/>
      <c r="Q207" s="436"/>
      <c r="R207" s="436"/>
      <c r="S207" s="436"/>
      <c r="T207" s="436"/>
      <c r="U207" s="436"/>
      <c r="V207" s="436"/>
      <c r="W207" s="436"/>
      <c r="X207" s="436"/>
      <c r="Y207" s="436"/>
    </row>
    <row r="208" spans="1:25" ht="12.75" customHeight="1">
      <c r="A208" s="436"/>
      <c r="B208" s="436"/>
      <c r="C208" s="436"/>
      <c r="D208" s="446"/>
      <c r="E208" s="436"/>
      <c r="F208" s="435"/>
      <c r="G208" s="436"/>
      <c r="H208" s="436"/>
      <c r="I208" s="436"/>
      <c r="J208" s="436"/>
      <c r="K208" s="436"/>
      <c r="L208" s="436"/>
      <c r="M208" s="436"/>
      <c r="N208" s="436"/>
      <c r="O208" s="436"/>
      <c r="P208" s="436"/>
      <c r="Q208" s="436"/>
      <c r="R208" s="436"/>
      <c r="S208" s="436"/>
      <c r="T208" s="436"/>
      <c r="U208" s="436"/>
      <c r="V208" s="436"/>
      <c r="W208" s="436"/>
      <c r="X208" s="436"/>
      <c r="Y208" s="436"/>
    </row>
    <row r="209" spans="1:25" ht="12.75" customHeight="1">
      <c r="A209" s="436"/>
      <c r="B209" s="436"/>
      <c r="C209" s="436"/>
      <c r="D209" s="446"/>
      <c r="E209" s="436"/>
      <c r="F209" s="435"/>
      <c r="G209" s="436"/>
      <c r="H209" s="436"/>
      <c r="I209" s="436"/>
      <c r="J209" s="436"/>
      <c r="K209" s="436"/>
      <c r="L209" s="436"/>
      <c r="M209" s="436"/>
      <c r="N209" s="436"/>
      <c r="O209" s="436"/>
      <c r="P209" s="436"/>
      <c r="Q209" s="436"/>
      <c r="R209" s="436"/>
      <c r="S209" s="436"/>
      <c r="T209" s="436"/>
      <c r="U209" s="436"/>
      <c r="V209" s="436"/>
      <c r="W209" s="436"/>
      <c r="X209" s="436"/>
      <c r="Y209" s="436"/>
    </row>
    <row r="210" spans="1:25" ht="12.75" customHeight="1">
      <c r="A210" s="436"/>
      <c r="B210" s="436"/>
      <c r="C210" s="436"/>
      <c r="D210" s="446"/>
      <c r="E210" s="436"/>
      <c r="F210" s="435"/>
      <c r="G210" s="436"/>
      <c r="H210" s="436"/>
      <c r="I210" s="436"/>
      <c r="J210" s="436"/>
      <c r="K210" s="436"/>
      <c r="L210" s="436"/>
      <c r="M210" s="436"/>
      <c r="N210" s="436"/>
      <c r="O210" s="436"/>
      <c r="P210" s="436"/>
      <c r="Q210" s="436"/>
      <c r="R210" s="436"/>
      <c r="S210" s="436"/>
      <c r="T210" s="436"/>
      <c r="U210" s="436"/>
      <c r="V210" s="436"/>
      <c r="W210" s="436"/>
      <c r="X210" s="436"/>
      <c r="Y210" s="436"/>
    </row>
    <row r="211" spans="1:25" ht="12.75" customHeight="1">
      <c r="A211" s="436"/>
      <c r="B211" s="436"/>
      <c r="C211" s="436"/>
      <c r="D211" s="446"/>
      <c r="E211" s="436"/>
      <c r="F211" s="435"/>
      <c r="G211" s="436"/>
      <c r="H211" s="436"/>
      <c r="I211" s="436"/>
      <c r="J211" s="436"/>
      <c r="K211" s="436"/>
      <c r="L211" s="436"/>
      <c r="M211" s="436"/>
      <c r="N211" s="436"/>
      <c r="O211" s="436"/>
      <c r="P211" s="436"/>
      <c r="Q211" s="436"/>
      <c r="R211" s="436"/>
      <c r="S211" s="436"/>
      <c r="T211" s="436"/>
      <c r="U211" s="436"/>
      <c r="V211" s="436"/>
      <c r="W211" s="436"/>
      <c r="X211" s="436"/>
      <c r="Y211" s="436"/>
    </row>
    <row r="212" spans="1:25" ht="12.75" customHeight="1">
      <c r="A212" s="436"/>
      <c r="B212" s="436"/>
      <c r="C212" s="436"/>
      <c r="D212" s="446"/>
      <c r="E212" s="436"/>
      <c r="F212" s="435"/>
      <c r="G212" s="436"/>
      <c r="H212" s="436"/>
      <c r="I212" s="436"/>
      <c r="J212" s="436"/>
      <c r="K212" s="436"/>
      <c r="L212" s="436"/>
      <c r="M212" s="436"/>
      <c r="N212" s="436"/>
      <c r="O212" s="436"/>
      <c r="P212" s="436"/>
      <c r="Q212" s="436"/>
      <c r="R212" s="436"/>
      <c r="S212" s="436"/>
      <c r="T212" s="436"/>
      <c r="U212" s="436"/>
      <c r="V212" s="436"/>
      <c r="W212" s="436"/>
      <c r="X212" s="436"/>
      <c r="Y212" s="436"/>
    </row>
    <row r="213" spans="1:25" ht="12.75" customHeight="1">
      <c r="A213" s="436"/>
      <c r="B213" s="436"/>
      <c r="C213" s="436"/>
      <c r="D213" s="446"/>
      <c r="E213" s="436"/>
      <c r="F213" s="435"/>
      <c r="G213" s="436"/>
      <c r="H213" s="436"/>
      <c r="I213" s="436"/>
      <c r="J213" s="436"/>
      <c r="K213" s="436"/>
      <c r="L213" s="436"/>
      <c r="M213" s="436"/>
      <c r="N213" s="436"/>
      <c r="O213" s="436"/>
      <c r="P213" s="436"/>
      <c r="Q213" s="436"/>
      <c r="R213" s="436"/>
      <c r="S213" s="436"/>
      <c r="T213" s="436"/>
      <c r="U213" s="436"/>
      <c r="V213" s="436"/>
      <c r="W213" s="436"/>
      <c r="X213" s="436"/>
      <c r="Y213" s="436"/>
    </row>
    <row r="214" spans="1:25" ht="12.75" customHeight="1">
      <c r="A214" s="436"/>
      <c r="B214" s="436"/>
      <c r="C214" s="436"/>
      <c r="D214" s="446"/>
      <c r="E214" s="436"/>
      <c r="F214" s="435"/>
      <c r="G214" s="436"/>
      <c r="H214" s="436"/>
      <c r="I214" s="436"/>
      <c r="J214" s="436"/>
      <c r="K214" s="436"/>
      <c r="L214" s="436"/>
      <c r="M214" s="436"/>
      <c r="N214" s="436"/>
      <c r="O214" s="436"/>
      <c r="P214" s="436"/>
      <c r="Q214" s="436"/>
      <c r="R214" s="436"/>
      <c r="S214" s="436"/>
      <c r="T214" s="436"/>
      <c r="U214" s="436"/>
      <c r="V214" s="436"/>
      <c r="W214" s="436"/>
      <c r="X214" s="436"/>
      <c r="Y214" s="436"/>
    </row>
    <row r="215" spans="1:25" ht="12.75" customHeight="1">
      <c r="A215" s="436"/>
      <c r="B215" s="436"/>
      <c r="C215" s="436"/>
      <c r="D215" s="446"/>
      <c r="E215" s="436"/>
      <c r="F215" s="435"/>
      <c r="G215" s="436"/>
      <c r="H215" s="436"/>
      <c r="I215" s="436"/>
      <c r="J215" s="436"/>
      <c r="K215" s="436"/>
      <c r="L215" s="436"/>
      <c r="M215" s="436"/>
      <c r="N215" s="436"/>
      <c r="O215" s="436"/>
      <c r="P215" s="436"/>
      <c r="Q215" s="436"/>
      <c r="R215" s="436"/>
      <c r="S215" s="436"/>
      <c r="T215" s="436"/>
      <c r="U215" s="436"/>
      <c r="V215" s="436"/>
      <c r="W215" s="436"/>
      <c r="X215" s="436"/>
      <c r="Y215" s="436"/>
    </row>
    <row r="216" spans="1:25" ht="12.75" customHeight="1">
      <c r="A216" s="436"/>
      <c r="B216" s="436"/>
      <c r="C216" s="436"/>
      <c r="D216" s="446"/>
      <c r="E216" s="436"/>
      <c r="F216" s="435"/>
      <c r="G216" s="436"/>
      <c r="H216" s="436"/>
      <c r="I216" s="436"/>
      <c r="J216" s="436"/>
      <c r="K216" s="436"/>
      <c r="L216" s="436"/>
      <c r="M216" s="436"/>
      <c r="N216" s="436"/>
      <c r="O216" s="436"/>
      <c r="P216" s="436"/>
      <c r="Q216" s="436"/>
      <c r="R216" s="436"/>
      <c r="S216" s="436"/>
      <c r="T216" s="436"/>
      <c r="U216" s="436"/>
      <c r="V216" s="436"/>
      <c r="W216" s="436"/>
      <c r="X216" s="436"/>
      <c r="Y216" s="436"/>
    </row>
    <row r="217" spans="1:25" ht="12.75" customHeight="1">
      <c r="A217" s="436"/>
      <c r="B217" s="436"/>
      <c r="C217" s="436"/>
      <c r="D217" s="446"/>
      <c r="E217" s="436"/>
      <c r="F217" s="435"/>
      <c r="G217" s="436"/>
      <c r="H217" s="436"/>
      <c r="I217" s="436"/>
      <c r="J217" s="436"/>
      <c r="K217" s="436"/>
      <c r="L217" s="436"/>
      <c r="M217" s="436"/>
      <c r="N217" s="436"/>
      <c r="O217" s="436"/>
      <c r="P217" s="436"/>
      <c r="Q217" s="436"/>
      <c r="R217" s="436"/>
      <c r="S217" s="436"/>
      <c r="T217" s="436"/>
      <c r="U217" s="436"/>
      <c r="V217" s="436"/>
      <c r="W217" s="436"/>
      <c r="X217" s="436"/>
      <c r="Y217" s="436"/>
    </row>
    <row r="218" spans="1:25" ht="12.75" customHeight="1">
      <c r="A218" s="436"/>
      <c r="B218" s="436"/>
      <c r="C218" s="436"/>
      <c r="D218" s="446"/>
      <c r="E218" s="436"/>
      <c r="F218" s="435"/>
      <c r="G218" s="436"/>
      <c r="H218" s="436"/>
      <c r="I218" s="436"/>
      <c r="J218" s="436"/>
      <c r="K218" s="436"/>
      <c r="L218" s="436"/>
      <c r="M218" s="436"/>
      <c r="N218" s="436"/>
      <c r="O218" s="436"/>
      <c r="P218" s="436"/>
      <c r="Q218" s="436"/>
      <c r="R218" s="436"/>
      <c r="S218" s="436"/>
      <c r="T218" s="436"/>
      <c r="U218" s="436"/>
      <c r="V218" s="436"/>
      <c r="W218" s="436"/>
      <c r="X218" s="436"/>
      <c r="Y218" s="436"/>
    </row>
    <row r="219" spans="1:25" ht="12.75" customHeight="1">
      <c r="A219" s="436"/>
      <c r="B219" s="436"/>
      <c r="C219" s="436"/>
      <c r="D219" s="446"/>
      <c r="E219" s="436"/>
      <c r="F219" s="435"/>
      <c r="G219" s="436"/>
      <c r="H219" s="436"/>
      <c r="I219" s="436"/>
      <c r="J219" s="436"/>
      <c r="K219" s="436"/>
      <c r="L219" s="436"/>
      <c r="M219" s="436"/>
      <c r="N219" s="436"/>
      <c r="O219" s="436"/>
      <c r="P219" s="436"/>
      <c r="Q219" s="436"/>
      <c r="R219" s="436"/>
      <c r="S219" s="436"/>
      <c r="T219" s="436"/>
      <c r="U219" s="436"/>
      <c r="V219" s="436"/>
      <c r="W219" s="436"/>
      <c r="X219" s="436"/>
      <c r="Y219" s="436"/>
    </row>
    <row r="220" spans="1:25" ht="12.75" customHeight="1">
      <c r="A220" s="436"/>
      <c r="B220" s="436"/>
      <c r="C220" s="436"/>
      <c r="D220" s="446"/>
      <c r="E220" s="436"/>
      <c r="F220" s="435"/>
      <c r="G220" s="436"/>
      <c r="H220" s="436"/>
      <c r="I220" s="436"/>
      <c r="J220" s="436"/>
      <c r="K220" s="436"/>
      <c r="L220" s="436"/>
      <c r="M220" s="436"/>
      <c r="N220" s="436"/>
      <c r="O220" s="436"/>
      <c r="P220" s="436"/>
      <c r="Q220" s="436"/>
      <c r="R220" s="436"/>
      <c r="S220" s="436"/>
      <c r="T220" s="436"/>
      <c r="U220" s="436"/>
      <c r="V220" s="436"/>
      <c r="W220" s="436"/>
      <c r="X220" s="436"/>
      <c r="Y220" s="436"/>
    </row>
    <row r="221" spans="1:25" ht="12.75" customHeight="1">
      <c r="A221" s="436"/>
      <c r="B221" s="436"/>
      <c r="C221" s="436"/>
      <c r="D221" s="446"/>
      <c r="E221" s="436"/>
      <c r="F221" s="435"/>
      <c r="G221" s="436"/>
      <c r="H221" s="436"/>
      <c r="I221" s="436"/>
      <c r="J221" s="436"/>
      <c r="K221" s="436"/>
      <c r="L221" s="436"/>
      <c r="M221" s="436"/>
      <c r="N221" s="436"/>
      <c r="O221" s="436"/>
      <c r="P221" s="436"/>
      <c r="Q221" s="436"/>
      <c r="R221" s="436"/>
      <c r="S221" s="436"/>
      <c r="T221" s="436"/>
      <c r="U221" s="436"/>
      <c r="V221" s="436"/>
      <c r="W221" s="436"/>
      <c r="X221" s="436"/>
      <c r="Y221" s="436"/>
    </row>
    <row r="222" spans="1:25" ht="12.75" customHeight="1">
      <c r="A222" s="436"/>
      <c r="B222" s="436"/>
      <c r="C222" s="436"/>
      <c r="D222" s="446"/>
      <c r="E222" s="436"/>
      <c r="F222" s="435"/>
      <c r="G222" s="436"/>
      <c r="H222" s="436"/>
      <c r="I222" s="436"/>
      <c r="J222" s="436"/>
      <c r="K222" s="436"/>
      <c r="L222" s="436"/>
      <c r="M222" s="436"/>
      <c r="N222" s="436"/>
      <c r="O222" s="436"/>
      <c r="P222" s="436"/>
      <c r="Q222" s="436"/>
      <c r="R222" s="436"/>
      <c r="S222" s="436"/>
      <c r="T222" s="436"/>
      <c r="U222" s="436"/>
      <c r="V222" s="436"/>
      <c r="W222" s="436"/>
      <c r="X222" s="436"/>
      <c r="Y222" s="436"/>
    </row>
    <row r="223" spans="1:25" ht="12.75" customHeight="1">
      <c r="A223" s="436"/>
      <c r="B223" s="436"/>
      <c r="C223" s="436"/>
      <c r="D223" s="446"/>
      <c r="E223" s="436"/>
      <c r="F223" s="435"/>
      <c r="G223" s="436"/>
      <c r="H223" s="436"/>
      <c r="I223" s="436"/>
      <c r="J223" s="436"/>
      <c r="K223" s="436"/>
      <c r="L223" s="436"/>
      <c r="M223" s="436"/>
      <c r="N223" s="436"/>
      <c r="O223" s="436"/>
      <c r="P223" s="436"/>
      <c r="Q223" s="436"/>
      <c r="R223" s="436"/>
      <c r="S223" s="436"/>
      <c r="T223" s="436"/>
      <c r="U223" s="436"/>
      <c r="V223" s="436"/>
      <c r="W223" s="436"/>
      <c r="X223" s="436"/>
      <c r="Y223" s="436"/>
    </row>
    <row r="224" spans="1:25" ht="12.75" customHeight="1">
      <c r="A224" s="436"/>
      <c r="B224" s="436"/>
      <c r="C224" s="436"/>
      <c r="D224" s="446"/>
      <c r="E224" s="436"/>
      <c r="F224" s="435"/>
      <c r="G224" s="436"/>
      <c r="H224" s="436"/>
      <c r="I224" s="436"/>
      <c r="J224" s="436"/>
      <c r="K224" s="436"/>
      <c r="L224" s="436"/>
      <c r="M224" s="436"/>
      <c r="N224" s="436"/>
      <c r="O224" s="436"/>
      <c r="P224" s="436"/>
      <c r="Q224" s="436"/>
      <c r="R224" s="436"/>
      <c r="S224" s="436"/>
      <c r="T224" s="436"/>
      <c r="U224" s="436"/>
      <c r="V224" s="436"/>
      <c r="W224" s="436"/>
      <c r="X224" s="436"/>
      <c r="Y224" s="436"/>
    </row>
    <row r="225" spans="1:25" ht="12.75" customHeight="1">
      <c r="A225" s="436"/>
      <c r="B225" s="436"/>
      <c r="C225" s="436"/>
      <c r="D225" s="446"/>
      <c r="E225" s="436"/>
      <c r="F225" s="435"/>
      <c r="G225" s="436"/>
      <c r="H225" s="436"/>
      <c r="I225" s="436"/>
      <c r="J225" s="436"/>
      <c r="K225" s="436"/>
      <c r="L225" s="436"/>
      <c r="M225" s="436"/>
      <c r="N225" s="436"/>
      <c r="O225" s="436"/>
      <c r="P225" s="436"/>
      <c r="Q225" s="436"/>
      <c r="R225" s="436"/>
      <c r="S225" s="436"/>
      <c r="T225" s="436"/>
      <c r="U225" s="436"/>
      <c r="V225" s="436"/>
      <c r="W225" s="436"/>
      <c r="X225" s="436"/>
      <c r="Y225" s="436"/>
    </row>
    <row r="226" spans="1:25" ht="12.75" customHeight="1">
      <c r="A226" s="436"/>
      <c r="B226" s="436"/>
      <c r="C226" s="436"/>
      <c r="D226" s="446"/>
      <c r="E226" s="436"/>
      <c r="F226" s="435"/>
      <c r="G226" s="436"/>
      <c r="H226" s="436"/>
      <c r="I226" s="436"/>
      <c r="J226" s="436"/>
      <c r="K226" s="436"/>
      <c r="L226" s="436"/>
      <c r="M226" s="436"/>
      <c r="N226" s="436"/>
      <c r="O226" s="436"/>
      <c r="P226" s="436"/>
      <c r="Q226" s="436"/>
      <c r="R226" s="436"/>
      <c r="S226" s="436"/>
      <c r="T226" s="436"/>
      <c r="U226" s="436"/>
      <c r="V226" s="436"/>
      <c r="W226" s="436"/>
      <c r="X226" s="436"/>
      <c r="Y226" s="436"/>
    </row>
    <row r="227" spans="1:25" ht="12.75" customHeight="1">
      <c r="A227" s="436"/>
      <c r="B227" s="436"/>
      <c r="C227" s="436"/>
      <c r="D227" s="446"/>
      <c r="E227" s="436"/>
      <c r="F227" s="435"/>
      <c r="G227" s="436"/>
      <c r="H227" s="436"/>
      <c r="I227" s="436"/>
      <c r="J227" s="436"/>
      <c r="K227" s="436"/>
      <c r="L227" s="436"/>
      <c r="M227" s="436"/>
      <c r="N227" s="436"/>
      <c r="O227" s="436"/>
      <c r="P227" s="436"/>
      <c r="Q227" s="436"/>
      <c r="R227" s="436"/>
      <c r="S227" s="436"/>
      <c r="T227" s="436"/>
      <c r="U227" s="436"/>
      <c r="V227" s="436"/>
      <c r="W227" s="436"/>
      <c r="X227" s="436"/>
      <c r="Y227" s="436"/>
    </row>
    <row r="228" spans="1:25" ht="12.75" customHeight="1">
      <c r="A228" s="436"/>
      <c r="B228" s="436"/>
      <c r="C228" s="436"/>
      <c r="D228" s="446"/>
      <c r="E228" s="436"/>
      <c r="F228" s="435"/>
      <c r="G228" s="436"/>
      <c r="H228" s="436"/>
      <c r="I228" s="436"/>
      <c r="J228" s="436"/>
      <c r="K228" s="436"/>
      <c r="L228" s="436"/>
      <c r="M228" s="436"/>
      <c r="N228" s="436"/>
      <c r="O228" s="436"/>
      <c r="P228" s="436"/>
      <c r="Q228" s="436"/>
      <c r="R228" s="436"/>
      <c r="S228" s="436"/>
      <c r="T228" s="436"/>
      <c r="U228" s="436"/>
      <c r="V228" s="436"/>
      <c r="W228" s="436"/>
      <c r="X228" s="436"/>
      <c r="Y228" s="436"/>
    </row>
    <row r="229" spans="1:25" ht="12.75" customHeight="1">
      <c r="A229" s="436"/>
      <c r="B229" s="436"/>
      <c r="C229" s="436"/>
      <c r="D229" s="446"/>
      <c r="E229" s="436"/>
      <c r="F229" s="435"/>
      <c r="G229" s="436"/>
      <c r="H229" s="436"/>
      <c r="I229" s="436"/>
      <c r="J229" s="436"/>
      <c r="K229" s="436"/>
      <c r="L229" s="436"/>
      <c r="M229" s="436"/>
      <c r="N229" s="436"/>
      <c r="O229" s="436"/>
      <c r="P229" s="436"/>
      <c r="Q229" s="436"/>
      <c r="R229" s="436"/>
      <c r="S229" s="436"/>
      <c r="T229" s="436"/>
      <c r="U229" s="436"/>
      <c r="V229" s="436"/>
      <c r="W229" s="436"/>
      <c r="X229" s="436"/>
      <c r="Y229" s="436"/>
    </row>
    <row r="230" spans="1:25" ht="12.75" customHeight="1">
      <c r="A230" s="436"/>
      <c r="B230" s="436"/>
      <c r="C230" s="436"/>
      <c r="D230" s="446"/>
      <c r="E230" s="436"/>
      <c r="F230" s="435"/>
      <c r="G230" s="436"/>
      <c r="H230" s="436"/>
      <c r="I230" s="436"/>
      <c r="J230" s="436"/>
      <c r="K230" s="436"/>
      <c r="L230" s="436"/>
      <c r="M230" s="436"/>
      <c r="N230" s="436"/>
      <c r="O230" s="436"/>
      <c r="P230" s="436"/>
      <c r="Q230" s="436"/>
      <c r="R230" s="436"/>
      <c r="S230" s="436"/>
      <c r="T230" s="436"/>
      <c r="U230" s="436"/>
      <c r="V230" s="436"/>
      <c r="W230" s="436"/>
      <c r="X230" s="436"/>
      <c r="Y230" s="436"/>
    </row>
    <row r="231" spans="1:25" ht="12.75" customHeight="1">
      <c r="A231" s="436"/>
      <c r="B231" s="436"/>
      <c r="C231" s="436"/>
      <c r="D231" s="446"/>
      <c r="E231" s="436"/>
      <c r="F231" s="435"/>
      <c r="G231" s="436"/>
      <c r="H231" s="436"/>
      <c r="I231" s="436"/>
      <c r="J231" s="436"/>
      <c r="K231" s="436"/>
      <c r="L231" s="436"/>
      <c r="M231" s="436"/>
      <c r="N231" s="436"/>
      <c r="O231" s="436"/>
      <c r="P231" s="436"/>
      <c r="Q231" s="436"/>
      <c r="R231" s="436"/>
      <c r="S231" s="436"/>
      <c r="T231" s="436"/>
      <c r="U231" s="436"/>
      <c r="V231" s="436"/>
      <c r="W231" s="436"/>
      <c r="X231" s="436"/>
      <c r="Y231" s="436"/>
    </row>
    <row r="232" spans="1:25" ht="12.75" customHeight="1">
      <c r="A232" s="436"/>
      <c r="B232" s="436"/>
      <c r="C232" s="436"/>
      <c r="D232" s="446"/>
      <c r="E232" s="436"/>
      <c r="F232" s="435"/>
      <c r="G232" s="436"/>
      <c r="H232" s="436"/>
      <c r="I232" s="436"/>
      <c r="J232" s="436"/>
      <c r="K232" s="436"/>
      <c r="L232" s="436"/>
      <c r="M232" s="436"/>
      <c r="N232" s="436"/>
      <c r="O232" s="436"/>
      <c r="P232" s="436"/>
      <c r="Q232" s="436"/>
      <c r="R232" s="436"/>
      <c r="S232" s="436"/>
      <c r="T232" s="436"/>
      <c r="U232" s="436"/>
      <c r="V232" s="436"/>
      <c r="W232" s="436"/>
      <c r="X232" s="436"/>
      <c r="Y232" s="436"/>
    </row>
    <row r="233" spans="1:25" ht="12.75" customHeight="1">
      <c r="A233" s="436"/>
      <c r="B233" s="436"/>
      <c r="C233" s="436"/>
      <c r="D233" s="446"/>
      <c r="E233" s="436"/>
      <c r="F233" s="435"/>
      <c r="G233" s="436"/>
      <c r="H233" s="436"/>
      <c r="I233" s="436"/>
      <c r="J233" s="436"/>
      <c r="K233" s="436"/>
      <c r="L233" s="436"/>
      <c r="M233" s="436"/>
      <c r="N233" s="436"/>
      <c r="O233" s="436"/>
      <c r="P233" s="436"/>
      <c r="Q233" s="436"/>
      <c r="R233" s="436"/>
      <c r="S233" s="436"/>
      <c r="T233" s="436"/>
      <c r="U233" s="436"/>
      <c r="V233" s="436"/>
      <c r="W233" s="436"/>
      <c r="X233" s="436"/>
      <c r="Y233" s="436"/>
    </row>
    <row r="234" spans="1:25" ht="12.75" customHeight="1">
      <c r="A234" s="436"/>
      <c r="B234" s="436"/>
      <c r="C234" s="436"/>
      <c r="D234" s="446"/>
      <c r="E234" s="436"/>
      <c r="F234" s="435"/>
      <c r="G234" s="436"/>
      <c r="H234" s="436"/>
      <c r="I234" s="436"/>
      <c r="J234" s="436"/>
      <c r="K234" s="436"/>
      <c r="L234" s="436"/>
      <c r="M234" s="436"/>
      <c r="N234" s="436"/>
      <c r="O234" s="436"/>
      <c r="P234" s="436"/>
      <c r="Q234" s="436"/>
      <c r="R234" s="436"/>
      <c r="S234" s="436"/>
      <c r="T234" s="436"/>
      <c r="U234" s="436"/>
      <c r="V234" s="436"/>
      <c r="W234" s="436"/>
      <c r="X234" s="436"/>
      <c r="Y234" s="436"/>
    </row>
    <row r="235" spans="1:25" ht="12.75" customHeight="1">
      <c r="A235" s="436"/>
      <c r="B235" s="436"/>
      <c r="C235" s="436"/>
      <c r="D235" s="446"/>
      <c r="E235" s="436"/>
      <c r="F235" s="435"/>
      <c r="G235" s="436"/>
      <c r="H235" s="436"/>
      <c r="I235" s="436"/>
      <c r="J235" s="436"/>
      <c r="K235" s="436"/>
      <c r="L235" s="436"/>
      <c r="M235" s="436"/>
      <c r="N235" s="436"/>
      <c r="O235" s="436"/>
      <c r="P235" s="436"/>
      <c r="Q235" s="436"/>
      <c r="R235" s="436"/>
      <c r="S235" s="436"/>
      <c r="T235" s="436"/>
      <c r="U235" s="436"/>
      <c r="V235" s="436"/>
      <c r="W235" s="436"/>
      <c r="X235" s="436"/>
      <c r="Y235" s="436"/>
    </row>
    <row r="236" spans="1:25" ht="12.75" customHeight="1">
      <c r="A236" s="436"/>
      <c r="B236" s="436"/>
      <c r="C236" s="436"/>
      <c r="D236" s="446"/>
      <c r="E236" s="436"/>
      <c r="F236" s="435"/>
      <c r="G236" s="436"/>
      <c r="H236" s="436"/>
      <c r="I236" s="436"/>
      <c r="J236" s="436"/>
      <c r="K236" s="436"/>
      <c r="L236" s="436"/>
      <c r="M236" s="436"/>
      <c r="N236" s="436"/>
      <c r="O236" s="436"/>
      <c r="P236" s="436"/>
      <c r="Q236" s="436"/>
      <c r="R236" s="436"/>
      <c r="S236" s="436"/>
      <c r="T236" s="436"/>
      <c r="U236" s="436"/>
      <c r="V236" s="436"/>
      <c r="W236" s="436"/>
      <c r="X236" s="436"/>
      <c r="Y236" s="436"/>
    </row>
    <row r="237" spans="1:25" ht="12.75" customHeight="1">
      <c r="A237" s="436"/>
      <c r="B237" s="436"/>
      <c r="C237" s="436"/>
      <c r="D237" s="446"/>
      <c r="E237" s="436"/>
      <c r="F237" s="435"/>
      <c r="G237" s="436"/>
      <c r="H237" s="436"/>
      <c r="I237" s="436"/>
      <c r="J237" s="436"/>
      <c r="K237" s="436"/>
      <c r="L237" s="436"/>
      <c r="M237" s="436"/>
      <c r="N237" s="436"/>
      <c r="O237" s="436"/>
      <c r="P237" s="436"/>
      <c r="Q237" s="436"/>
      <c r="R237" s="436"/>
      <c r="S237" s="436"/>
      <c r="T237" s="436"/>
      <c r="U237" s="436"/>
      <c r="V237" s="436"/>
      <c r="W237" s="436"/>
      <c r="X237" s="436"/>
      <c r="Y237" s="436"/>
    </row>
    <row r="238" spans="1:25" ht="12.75" customHeight="1">
      <c r="A238" s="436"/>
      <c r="B238" s="436"/>
      <c r="C238" s="436"/>
      <c r="D238" s="446"/>
      <c r="E238" s="436"/>
      <c r="F238" s="435"/>
      <c r="G238" s="436"/>
      <c r="H238" s="436"/>
      <c r="I238" s="436"/>
      <c r="J238" s="436"/>
      <c r="K238" s="436"/>
      <c r="L238" s="436"/>
      <c r="M238" s="436"/>
      <c r="N238" s="436"/>
      <c r="O238" s="436"/>
      <c r="P238" s="436"/>
      <c r="Q238" s="436"/>
      <c r="R238" s="436"/>
      <c r="S238" s="436"/>
      <c r="T238" s="436"/>
      <c r="U238" s="436"/>
      <c r="V238" s="436"/>
      <c r="W238" s="436"/>
      <c r="X238" s="436"/>
      <c r="Y238" s="436"/>
    </row>
    <row r="239" spans="1:25" ht="12.75" customHeight="1">
      <c r="A239" s="436"/>
      <c r="B239" s="436"/>
      <c r="C239" s="436"/>
      <c r="D239" s="446"/>
      <c r="E239" s="436"/>
      <c r="F239" s="435"/>
      <c r="G239" s="436"/>
      <c r="H239" s="436"/>
      <c r="I239" s="436"/>
      <c r="J239" s="436"/>
      <c r="K239" s="436"/>
      <c r="L239" s="436"/>
      <c r="M239" s="436"/>
      <c r="N239" s="436"/>
      <c r="O239" s="436"/>
      <c r="P239" s="436"/>
      <c r="Q239" s="436"/>
      <c r="R239" s="436"/>
      <c r="S239" s="436"/>
      <c r="T239" s="436"/>
      <c r="U239" s="436"/>
      <c r="V239" s="436"/>
      <c r="W239" s="436"/>
      <c r="X239" s="436"/>
      <c r="Y239" s="436"/>
    </row>
    <row r="240" spans="1:25" ht="12.75" customHeight="1">
      <c r="A240" s="436"/>
      <c r="B240" s="436"/>
      <c r="C240" s="436"/>
      <c r="D240" s="446"/>
      <c r="E240" s="436"/>
      <c r="F240" s="435"/>
      <c r="G240" s="436"/>
      <c r="H240" s="436"/>
      <c r="I240" s="436"/>
      <c r="J240" s="436"/>
      <c r="K240" s="436"/>
      <c r="L240" s="436"/>
      <c r="M240" s="436"/>
      <c r="N240" s="436"/>
      <c r="O240" s="436"/>
      <c r="P240" s="436"/>
      <c r="Q240" s="436"/>
      <c r="R240" s="436"/>
      <c r="S240" s="436"/>
      <c r="T240" s="436"/>
      <c r="U240" s="436"/>
      <c r="V240" s="436"/>
      <c r="W240" s="436"/>
      <c r="X240" s="436"/>
      <c r="Y240" s="436"/>
    </row>
    <row r="241" spans="1:25" ht="12.75" customHeight="1">
      <c r="A241" s="436"/>
      <c r="B241" s="436"/>
      <c r="C241" s="436"/>
      <c r="D241" s="446"/>
      <c r="E241" s="436"/>
      <c r="F241" s="435"/>
      <c r="G241" s="436"/>
      <c r="H241" s="436"/>
      <c r="I241" s="436"/>
      <c r="J241" s="436"/>
      <c r="K241" s="436"/>
      <c r="L241" s="436"/>
      <c r="M241" s="436"/>
      <c r="N241" s="436"/>
      <c r="O241" s="436"/>
      <c r="P241" s="436"/>
      <c r="Q241" s="436"/>
      <c r="R241" s="436"/>
      <c r="S241" s="436"/>
      <c r="T241" s="436"/>
      <c r="U241" s="436"/>
      <c r="V241" s="436"/>
      <c r="W241" s="436"/>
      <c r="X241" s="436"/>
      <c r="Y241" s="436"/>
    </row>
    <row r="242" spans="1:25" ht="12.75" customHeight="1">
      <c r="A242" s="436"/>
      <c r="B242" s="436"/>
      <c r="C242" s="436"/>
      <c r="D242" s="446"/>
      <c r="E242" s="436"/>
      <c r="F242" s="435"/>
      <c r="G242" s="436"/>
      <c r="H242" s="436"/>
      <c r="I242" s="436"/>
      <c r="J242" s="436"/>
      <c r="K242" s="436"/>
      <c r="L242" s="436"/>
      <c r="M242" s="436"/>
      <c r="N242" s="436"/>
      <c r="O242" s="436"/>
      <c r="P242" s="436"/>
      <c r="Q242" s="436"/>
      <c r="R242" s="436"/>
      <c r="S242" s="436"/>
      <c r="T242" s="436"/>
      <c r="U242" s="436"/>
      <c r="V242" s="436"/>
      <c r="W242" s="436"/>
      <c r="X242" s="436"/>
      <c r="Y242" s="436"/>
    </row>
    <row r="243" spans="1:25" ht="12.75" customHeight="1">
      <c r="A243" s="436"/>
      <c r="B243" s="436"/>
      <c r="C243" s="436"/>
      <c r="D243" s="446"/>
      <c r="E243" s="436"/>
      <c r="F243" s="435"/>
      <c r="G243" s="436"/>
      <c r="H243" s="436"/>
      <c r="I243" s="436"/>
      <c r="J243" s="436"/>
      <c r="K243" s="436"/>
      <c r="L243" s="436"/>
      <c r="M243" s="436"/>
      <c r="N243" s="436"/>
      <c r="O243" s="436"/>
      <c r="P243" s="436"/>
      <c r="Q243" s="436"/>
      <c r="R243" s="436"/>
      <c r="S243" s="436"/>
      <c r="T243" s="436"/>
      <c r="U243" s="436"/>
      <c r="V243" s="436"/>
      <c r="W243" s="436"/>
      <c r="X243" s="436"/>
      <c r="Y243" s="436"/>
    </row>
    <row r="244" spans="1:25" ht="12.75" customHeight="1">
      <c r="A244" s="436"/>
      <c r="B244" s="436"/>
      <c r="C244" s="436"/>
      <c r="D244" s="446"/>
      <c r="E244" s="436"/>
      <c r="F244" s="435"/>
      <c r="G244" s="436"/>
      <c r="H244" s="436"/>
      <c r="I244" s="436"/>
      <c r="J244" s="436"/>
      <c r="K244" s="436"/>
      <c r="L244" s="436"/>
      <c r="M244" s="436"/>
      <c r="N244" s="436"/>
      <c r="O244" s="436"/>
      <c r="P244" s="436"/>
      <c r="Q244" s="436"/>
      <c r="R244" s="436"/>
      <c r="S244" s="436"/>
      <c r="T244" s="436"/>
      <c r="U244" s="436"/>
      <c r="V244" s="436"/>
      <c r="W244" s="436"/>
      <c r="X244" s="436"/>
      <c r="Y244" s="436"/>
    </row>
    <row r="245" spans="1:25" ht="12.75" customHeight="1">
      <c r="A245" s="436"/>
      <c r="B245" s="436"/>
      <c r="C245" s="436"/>
      <c r="D245" s="446"/>
      <c r="E245" s="436"/>
      <c r="F245" s="435"/>
      <c r="G245" s="436"/>
      <c r="H245" s="436"/>
      <c r="I245" s="436"/>
      <c r="J245" s="436"/>
      <c r="K245" s="436"/>
      <c r="L245" s="436"/>
      <c r="M245" s="436"/>
      <c r="N245" s="436"/>
      <c r="O245" s="436"/>
      <c r="P245" s="436"/>
      <c r="Q245" s="436"/>
      <c r="R245" s="436"/>
      <c r="S245" s="436"/>
      <c r="T245" s="436"/>
      <c r="U245" s="436"/>
      <c r="V245" s="436"/>
      <c r="W245" s="436"/>
      <c r="X245" s="436"/>
      <c r="Y245" s="436"/>
    </row>
    <row r="246" spans="1:25" ht="12.75" customHeight="1">
      <c r="A246" s="436"/>
      <c r="B246" s="436"/>
      <c r="C246" s="436"/>
      <c r="D246" s="446"/>
      <c r="E246" s="436"/>
      <c r="F246" s="435"/>
      <c r="G246" s="436"/>
      <c r="H246" s="436"/>
      <c r="I246" s="436"/>
      <c r="J246" s="436"/>
      <c r="K246" s="436"/>
      <c r="L246" s="436"/>
      <c r="M246" s="436"/>
      <c r="N246" s="436"/>
      <c r="O246" s="436"/>
      <c r="P246" s="436"/>
      <c r="Q246" s="436"/>
      <c r="R246" s="436"/>
      <c r="S246" s="436"/>
      <c r="T246" s="436"/>
      <c r="U246" s="436"/>
      <c r="V246" s="436"/>
      <c r="W246" s="436"/>
      <c r="X246" s="436"/>
      <c r="Y246" s="436"/>
    </row>
    <row r="247" spans="1:25" ht="12.75" customHeight="1">
      <c r="A247" s="436"/>
      <c r="B247" s="436"/>
      <c r="C247" s="436"/>
      <c r="D247" s="446"/>
      <c r="E247" s="436"/>
      <c r="F247" s="435"/>
      <c r="G247" s="436"/>
      <c r="H247" s="436"/>
      <c r="I247" s="436"/>
      <c r="J247" s="436"/>
      <c r="K247" s="436"/>
      <c r="L247" s="436"/>
      <c r="M247" s="436"/>
      <c r="N247" s="436"/>
      <c r="O247" s="436"/>
      <c r="P247" s="436"/>
      <c r="Q247" s="436"/>
      <c r="R247" s="436"/>
      <c r="S247" s="436"/>
      <c r="T247" s="436"/>
      <c r="U247" s="436"/>
      <c r="V247" s="436"/>
      <c r="W247" s="436"/>
      <c r="X247" s="436"/>
      <c r="Y247" s="436"/>
    </row>
    <row r="248" spans="1:25" ht="12.75" customHeight="1">
      <c r="A248" s="436"/>
      <c r="B248" s="436"/>
      <c r="C248" s="436"/>
      <c r="D248" s="446"/>
      <c r="E248" s="436"/>
      <c r="F248" s="435"/>
      <c r="G248" s="436"/>
      <c r="H248" s="436"/>
      <c r="I248" s="436"/>
      <c r="J248" s="436"/>
      <c r="K248" s="436"/>
      <c r="L248" s="436"/>
      <c r="M248" s="436"/>
      <c r="N248" s="436"/>
      <c r="O248" s="436"/>
      <c r="P248" s="436"/>
      <c r="Q248" s="436"/>
      <c r="R248" s="436"/>
      <c r="S248" s="436"/>
      <c r="T248" s="436"/>
      <c r="U248" s="436"/>
      <c r="V248" s="436"/>
      <c r="W248" s="436"/>
      <c r="X248" s="436"/>
      <c r="Y248" s="436"/>
    </row>
    <row r="249" spans="1:25" ht="12.75" customHeight="1">
      <c r="A249" s="436"/>
      <c r="B249" s="436"/>
      <c r="C249" s="436"/>
      <c r="D249" s="446"/>
      <c r="E249" s="436"/>
      <c r="F249" s="435"/>
      <c r="G249" s="436"/>
      <c r="H249" s="436"/>
      <c r="I249" s="436"/>
      <c r="J249" s="436"/>
      <c r="K249" s="436"/>
      <c r="L249" s="436"/>
      <c r="M249" s="436"/>
      <c r="N249" s="436"/>
      <c r="O249" s="436"/>
      <c r="P249" s="436"/>
      <c r="Q249" s="436"/>
      <c r="R249" s="436"/>
      <c r="S249" s="436"/>
      <c r="T249" s="436"/>
      <c r="U249" s="436"/>
      <c r="V249" s="436"/>
      <c r="W249" s="436"/>
      <c r="X249" s="436"/>
      <c r="Y249" s="436"/>
    </row>
    <row r="250" spans="1:25" ht="12.75" customHeight="1">
      <c r="A250" s="436"/>
      <c r="B250" s="436"/>
      <c r="C250" s="436"/>
      <c r="D250" s="446"/>
      <c r="E250" s="436"/>
      <c r="F250" s="435"/>
      <c r="G250" s="436"/>
      <c r="H250" s="436"/>
      <c r="I250" s="436"/>
      <c r="J250" s="436"/>
      <c r="K250" s="436"/>
      <c r="L250" s="436"/>
      <c r="M250" s="436"/>
      <c r="N250" s="436"/>
      <c r="O250" s="436"/>
      <c r="P250" s="436"/>
      <c r="Q250" s="436"/>
      <c r="R250" s="436"/>
      <c r="S250" s="436"/>
      <c r="T250" s="436"/>
      <c r="U250" s="436"/>
      <c r="V250" s="436"/>
      <c r="W250" s="436"/>
      <c r="X250" s="436"/>
      <c r="Y250" s="436"/>
    </row>
    <row r="251" spans="1:25" ht="12.75" customHeight="1">
      <c r="A251" s="436"/>
      <c r="B251" s="436"/>
      <c r="C251" s="436"/>
      <c r="D251" s="446"/>
      <c r="E251" s="436"/>
      <c r="F251" s="435"/>
      <c r="G251" s="436"/>
      <c r="H251" s="436"/>
      <c r="I251" s="436"/>
      <c r="J251" s="436"/>
      <c r="K251" s="436"/>
      <c r="L251" s="436"/>
      <c r="M251" s="436"/>
      <c r="N251" s="436"/>
      <c r="O251" s="436"/>
      <c r="P251" s="436"/>
      <c r="Q251" s="436"/>
      <c r="R251" s="436"/>
      <c r="S251" s="436"/>
      <c r="T251" s="436"/>
      <c r="U251" s="436"/>
      <c r="V251" s="436"/>
      <c r="W251" s="436"/>
      <c r="X251" s="436"/>
      <c r="Y251" s="436"/>
    </row>
    <row r="252" spans="1:25" ht="12.75" customHeight="1">
      <c r="A252" s="436"/>
      <c r="B252" s="436"/>
      <c r="C252" s="436"/>
      <c r="D252" s="446"/>
      <c r="E252" s="436"/>
      <c r="F252" s="435"/>
      <c r="G252" s="436"/>
      <c r="H252" s="436"/>
      <c r="I252" s="436"/>
      <c r="J252" s="436"/>
      <c r="K252" s="436"/>
      <c r="L252" s="436"/>
      <c r="M252" s="436"/>
      <c r="N252" s="436"/>
      <c r="O252" s="436"/>
      <c r="P252" s="436"/>
      <c r="Q252" s="436"/>
      <c r="R252" s="436"/>
      <c r="S252" s="436"/>
      <c r="T252" s="436"/>
      <c r="U252" s="436"/>
      <c r="V252" s="436"/>
      <c r="W252" s="436"/>
      <c r="X252" s="436"/>
      <c r="Y252" s="436"/>
    </row>
    <row r="253" spans="1:25" ht="12.75" customHeight="1">
      <c r="A253" s="436"/>
      <c r="B253" s="436"/>
      <c r="C253" s="436"/>
      <c r="D253" s="446"/>
      <c r="E253" s="436"/>
      <c r="F253" s="435"/>
      <c r="G253" s="436"/>
      <c r="H253" s="436"/>
      <c r="I253" s="436"/>
      <c r="J253" s="436"/>
      <c r="K253" s="436"/>
      <c r="L253" s="436"/>
      <c r="M253" s="436"/>
      <c r="N253" s="436"/>
      <c r="O253" s="436"/>
      <c r="P253" s="436"/>
      <c r="Q253" s="436"/>
      <c r="R253" s="436"/>
      <c r="S253" s="436"/>
      <c r="T253" s="436"/>
      <c r="U253" s="436"/>
      <c r="V253" s="436"/>
      <c r="W253" s="436"/>
      <c r="X253" s="436"/>
      <c r="Y253" s="436"/>
    </row>
    <row r="254" spans="1:25" ht="12.75" customHeight="1">
      <c r="A254" s="436"/>
      <c r="B254" s="436"/>
      <c r="C254" s="436"/>
      <c r="D254" s="446"/>
      <c r="E254" s="436"/>
      <c r="F254" s="435"/>
      <c r="G254" s="436"/>
      <c r="H254" s="436"/>
      <c r="I254" s="436"/>
      <c r="J254" s="436"/>
      <c r="K254" s="436"/>
      <c r="L254" s="436"/>
      <c r="M254" s="436"/>
      <c r="N254" s="436"/>
      <c r="O254" s="436"/>
      <c r="P254" s="436"/>
      <c r="Q254" s="436"/>
      <c r="R254" s="436"/>
      <c r="S254" s="436"/>
      <c r="T254" s="436"/>
      <c r="U254" s="436"/>
      <c r="V254" s="436"/>
      <c r="W254" s="436"/>
      <c r="X254" s="436"/>
      <c r="Y254" s="436"/>
    </row>
    <row r="255" spans="1:25" ht="12.75" customHeight="1">
      <c r="A255" s="436"/>
      <c r="B255" s="436"/>
      <c r="C255" s="436"/>
      <c r="D255" s="446"/>
      <c r="E255" s="436"/>
      <c r="F255" s="435"/>
      <c r="G255" s="436"/>
      <c r="H255" s="436"/>
      <c r="I255" s="436"/>
      <c r="J255" s="436"/>
      <c r="K255" s="436"/>
      <c r="L255" s="436"/>
      <c r="M255" s="436"/>
      <c r="N255" s="436"/>
      <c r="O255" s="436"/>
      <c r="P255" s="436"/>
      <c r="Q255" s="436"/>
      <c r="R255" s="436"/>
      <c r="S255" s="436"/>
      <c r="T255" s="436"/>
      <c r="U255" s="436"/>
      <c r="V255" s="436"/>
      <c r="W255" s="436"/>
      <c r="X255" s="436"/>
      <c r="Y255" s="436"/>
    </row>
    <row r="256" spans="1:25" ht="12.75" customHeight="1">
      <c r="A256" s="436"/>
      <c r="B256" s="436"/>
      <c r="C256" s="436"/>
      <c r="D256" s="446"/>
      <c r="E256" s="436"/>
      <c r="F256" s="435"/>
      <c r="G256" s="436"/>
      <c r="H256" s="436"/>
      <c r="I256" s="436"/>
      <c r="J256" s="436"/>
      <c r="K256" s="436"/>
      <c r="L256" s="436"/>
      <c r="M256" s="436"/>
      <c r="N256" s="436"/>
      <c r="O256" s="436"/>
      <c r="P256" s="436"/>
      <c r="Q256" s="436"/>
      <c r="R256" s="436"/>
      <c r="S256" s="436"/>
      <c r="T256" s="436"/>
      <c r="U256" s="436"/>
      <c r="V256" s="436"/>
      <c r="W256" s="436"/>
      <c r="X256" s="436"/>
      <c r="Y256" s="436"/>
    </row>
    <row r="257" spans="1:25" ht="12.75" customHeight="1">
      <c r="A257" s="436"/>
      <c r="B257" s="436"/>
      <c r="C257" s="436"/>
      <c r="D257" s="446"/>
      <c r="E257" s="436"/>
      <c r="F257" s="435"/>
      <c r="G257" s="436"/>
      <c r="H257" s="436"/>
      <c r="I257" s="436"/>
      <c r="J257" s="436"/>
      <c r="K257" s="436"/>
      <c r="L257" s="436"/>
      <c r="M257" s="436"/>
      <c r="N257" s="436"/>
      <c r="O257" s="436"/>
      <c r="P257" s="436"/>
      <c r="Q257" s="436"/>
      <c r="R257" s="436"/>
      <c r="S257" s="436"/>
      <c r="T257" s="436"/>
      <c r="U257" s="436"/>
      <c r="V257" s="436"/>
      <c r="W257" s="436"/>
      <c r="X257" s="436"/>
      <c r="Y257" s="436"/>
    </row>
    <row r="258" spans="1:25" ht="12.75" customHeight="1">
      <c r="A258" s="436"/>
      <c r="B258" s="436"/>
      <c r="C258" s="436"/>
      <c r="D258" s="446"/>
      <c r="E258" s="436"/>
      <c r="F258" s="435"/>
      <c r="G258" s="436"/>
      <c r="H258" s="436"/>
      <c r="I258" s="436"/>
      <c r="J258" s="436"/>
      <c r="K258" s="436"/>
      <c r="L258" s="436"/>
      <c r="M258" s="436"/>
      <c r="N258" s="436"/>
      <c r="O258" s="436"/>
      <c r="P258" s="436"/>
      <c r="Q258" s="436"/>
      <c r="R258" s="436"/>
      <c r="S258" s="436"/>
      <c r="T258" s="436"/>
      <c r="U258" s="436"/>
      <c r="V258" s="436"/>
      <c r="W258" s="436"/>
      <c r="X258" s="436"/>
      <c r="Y258" s="436"/>
    </row>
    <row r="259" spans="1:25" ht="12.75" customHeight="1">
      <c r="A259" s="436"/>
      <c r="B259" s="436"/>
      <c r="C259" s="436"/>
      <c r="D259" s="446"/>
      <c r="E259" s="436"/>
      <c r="F259" s="435"/>
      <c r="G259" s="436"/>
      <c r="H259" s="436"/>
      <c r="I259" s="436"/>
      <c r="J259" s="436"/>
      <c r="K259" s="436"/>
      <c r="L259" s="436"/>
      <c r="M259" s="436"/>
      <c r="N259" s="436"/>
      <c r="O259" s="436"/>
      <c r="P259" s="436"/>
      <c r="Q259" s="436"/>
      <c r="R259" s="436"/>
      <c r="S259" s="436"/>
      <c r="T259" s="436"/>
      <c r="U259" s="436"/>
      <c r="V259" s="436"/>
      <c r="W259" s="436"/>
      <c r="X259" s="436"/>
      <c r="Y259" s="436"/>
    </row>
    <row r="260" spans="1:25" ht="12.75" customHeight="1">
      <c r="A260" s="436"/>
      <c r="B260" s="436"/>
      <c r="C260" s="436"/>
      <c r="D260" s="446"/>
      <c r="E260" s="436"/>
      <c r="F260" s="435"/>
      <c r="G260" s="436"/>
      <c r="H260" s="436"/>
      <c r="I260" s="436"/>
      <c r="J260" s="436"/>
      <c r="K260" s="436"/>
      <c r="L260" s="436"/>
      <c r="M260" s="436"/>
      <c r="N260" s="436"/>
      <c r="O260" s="436"/>
      <c r="P260" s="436"/>
      <c r="Q260" s="436"/>
      <c r="R260" s="436"/>
      <c r="S260" s="436"/>
      <c r="T260" s="436"/>
      <c r="U260" s="436"/>
      <c r="V260" s="436"/>
      <c r="W260" s="436"/>
      <c r="X260" s="436"/>
      <c r="Y260" s="436"/>
    </row>
    <row r="261" spans="1:25" ht="12.75" customHeight="1">
      <c r="A261" s="436"/>
      <c r="B261" s="436"/>
      <c r="C261" s="436"/>
      <c r="D261" s="446"/>
      <c r="E261" s="436"/>
      <c r="F261" s="435"/>
      <c r="G261" s="436"/>
      <c r="H261" s="436"/>
      <c r="I261" s="436"/>
      <c r="J261" s="436"/>
      <c r="K261" s="436"/>
      <c r="L261" s="436"/>
      <c r="M261" s="436"/>
      <c r="N261" s="436"/>
      <c r="O261" s="436"/>
      <c r="P261" s="436"/>
      <c r="Q261" s="436"/>
      <c r="R261" s="436"/>
      <c r="S261" s="436"/>
      <c r="T261" s="436"/>
      <c r="U261" s="436"/>
      <c r="V261" s="436"/>
      <c r="W261" s="436"/>
      <c r="X261" s="436"/>
      <c r="Y261" s="436"/>
    </row>
    <row r="262" spans="1:25" ht="12.75" customHeight="1">
      <c r="A262" s="436"/>
      <c r="B262" s="436"/>
      <c r="C262" s="436"/>
      <c r="D262" s="446"/>
      <c r="E262" s="436"/>
      <c r="F262" s="435"/>
      <c r="G262" s="436"/>
      <c r="H262" s="436"/>
      <c r="I262" s="436"/>
      <c r="J262" s="436"/>
      <c r="K262" s="436"/>
      <c r="L262" s="436"/>
      <c r="M262" s="436"/>
      <c r="N262" s="436"/>
      <c r="O262" s="436"/>
      <c r="P262" s="436"/>
      <c r="Q262" s="436"/>
      <c r="R262" s="436"/>
      <c r="S262" s="436"/>
      <c r="T262" s="436"/>
      <c r="U262" s="436"/>
      <c r="V262" s="436"/>
      <c r="W262" s="436"/>
      <c r="X262" s="436"/>
      <c r="Y262" s="436"/>
    </row>
    <row r="263" spans="1:25" ht="12.75" customHeight="1">
      <c r="A263" s="436"/>
      <c r="B263" s="436"/>
      <c r="C263" s="436"/>
      <c r="D263" s="446"/>
      <c r="E263" s="436"/>
      <c r="F263" s="435"/>
      <c r="G263" s="436"/>
      <c r="H263" s="436"/>
      <c r="I263" s="436"/>
      <c r="J263" s="436"/>
      <c r="K263" s="436"/>
      <c r="L263" s="436"/>
      <c r="M263" s="436"/>
      <c r="N263" s="436"/>
      <c r="O263" s="436"/>
      <c r="P263" s="436"/>
      <c r="Q263" s="436"/>
      <c r="R263" s="436"/>
      <c r="S263" s="436"/>
      <c r="T263" s="436"/>
      <c r="U263" s="436"/>
      <c r="V263" s="436"/>
      <c r="W263" s="436"/>
      <c r="X263" s="436"/>
      <c r="Y263" s="436"/>
    </row>
    <row r="264" spans="1:25" ht="12.75" customHeight="1">
      <c r="A264" s="436"/>
      <c r="B264" s="436"/>
      <c r="C264" s="436"/>
      <c r="D264" s="446"/>
      <c r="E264" s="436"/>
      <c r="F264" s="435"/>
      <c r="G264" s="436"/>
      <c r="H264" s="436"/>
      <c r="I264" s="436"/>
      <c r="J264" s="436"/>
      <c r="K264" s="436"/>
      <c r="L264" s="436"/>
      <c r="M264" s="436"/>
      <c r="N264" s="436"/>
      <c r="O264" s="436"/>
      <c r="P264" s="436"/>
      <c r="Q264" s="436"/>
      <c r="R264" s="436"/>
      <c r="S264" s="436"/>
      <c r="T264" s="436"/>
      <c r="U264" s="436"/>
      <c r="V264" s="436"/>
      <c r="W264" s="436"/>
      <c r="X264" s="436"/>
      <c r="Y264" s="436"/>
    </row>
    <row r="265" spans="1:25" ht="12.75" customHeight="1">
      <c r="A265" s="436"/>
      <c r="B265" s="436"/>
      <c r="C265" s="436"/>
      <c r="D265" s="446"/>
      <c r="E265" s="436"/>
      <c r="F265" s="435"/>
      <c r="G265" s="436"/>
      <c r="H265" s="436"/>
      <c r="I265" s="436"/>
      <c r="J265" s="436"/>
      <c r="K265" s="436"/>
      <c r="L265" s="436"/>
      <c r="M265" s="436"/>
      <c r="N265" s="436"/>
      <c r="O265" s="436"/>
      <c r="P265" s="436"/>
      <c r="Q265" s="436"/>
      <c r="R265" s="436"/>
      <c r="S265" s="436"/>
      <c r="T265" s="436"/>
      <c r="U265" s="436"/>
      <c r="V265" s="436"/>
      <c r="W265" s="436"/>
      <c r="X265" s="436"/>
      <c r="Y265" s="436"/>
    </row>
    <row r="266" spans="1:25" ht="12.75" customHeight="1">
      <c r="A266" s="436"/>
      <c r="B266" s="436"/>
      <c r="C266" s="436"/>
      <c r="D266" s="446"/>
      <c r="E266" s="436"/>
      <c r="F266" s="435"/>
      <c r="G266" s="436"/>
      <c r="H266" s="436"/>
      <c r="I266" s="436"/>
      <c r="J266" s="436"/>
      <c r="K266" s="436"/>
      <c r="L266" s="436"/>
      <c r="M266" s="436"/>
      <c r="N266" s="436"/>
      <c r="O266" s="436"/>
      <c r="P266" s="436"/>
      <c r="Q266" s="436"/>
      <c r="R266" s="436"/>
      <c r="S266" s="436"/>
      <c r="T266" s="436"/>
      <c r="U266" s="436"/>
      <c r="V266" s="436"/>
      <c r="W266" s="436"/>
      <c r="X266" s="436"/>
      <c r="Y266" s="436"/>
    </row>
    <row r="267" spans="1:25" ht="12.75" customHeight="1">
      <c r="A267" s="436"/>
      <c r="B267" s="436"/>
      <c r="C267" s="436"/>
      <c r="D267" s="446"/>
      <c r="E267" s="436"/>
      <c r="F267" s="435"/>
      <c r="G267" s="436"/>
      <c r="H267" s="436"/>
      <c r="I267" s="436"/>
      <c r="J267" s="436"/>
      <c r="K267" s="436"/>
      <c r="L267" s="436"/>
      <c r="M267" s="436"/>
      <c r="N267" s="436"/>
      <c r="O267" s="436"/>
      <c r="P267" s="436"/>
      <c r="Q267" s="436"/>
      <c r="R267" s="436"/>
      <c r="S267" s="436"/>
      <c r="T267" s="436"/>
      <c r="U267" s="436"/>
      <c r="V267" s="436"/>
      <c r="W267" s="436"/>
      <c r="X267" s="436"/>
      <c r="Y267" s="436"/>
    </row>
    <row r="268" spans="1:25" ht="12.75" customHeight="1">
      <c r="A268" s="436"/>
      <c r="B268" s="436"/>
      <c r="C268" s="436"/>
      <c r="D268" s="446"/>
      <c r="E268" s="436"/>
      <c r="F268" s="435"/>
      <c r="G268" s="436"/>
      <c r="H268" s="436"/>
      <c r="I268" s="436"/>
      <c r="J268" s="436"/>
      <c r="K268" s="436"/>
      <c r="L268" s="436"/>
      <c r="M268" s="436"/>
      <c r="N268" s="436"/>
      <c r="O268" s="436"/>
      <c r="P268" s="436"/>
      <c r="Q268" s="436"/>
      <c r="R268" s="436"/>
      <c r="S268" s="436"/>
      <c r="T268" s="436"/>
      <c r="U268" s="436"/>
      <c r="V268" s="436"/>
      <c r="W268" s="436"/>
      <c r="X268" s="436"/>
      <c r="Y268" s="436"/>
    </row>
    <row r="269" spans="1:25" ht="12.75" customHeight="1">
      <c r="A269" s="436"/>
      <c r="B269" s="436"/>
      <c r="C269" s="436"/>
      <c r="D269" s="446"/>
      <c r="E269" s="436"/>
      <c r="F269" s="435"/>
      <c r="G269" s="436"/>
      <c r="H269" s="436"/>
      <c r="I269" s="436"/>
      <c r="J269" s="436"/>
      <c r="K269" s="436"/>
      <c r="L269" s="436"/>
      <c r="M269" s="436"/>
      <c r="N269" s="436"/>
      <c r="O269" s="436"/>
      <c r="P269" s="436"/>
      <c r="Q269" s="436"/>
      <c r="R269" s="436"/>
      <c r="S269" s="436"/>
      <c r="T269" s="436"/>
      <c r="U269" s="436"/>
      <c r="V269" s="436"/>
      <c r="W269" s="436"/>
      <c r="X269" s="436"/>
      <c r="Y269" s="436"/>
    </row>
    <row r="270" spans="1:25" ht="12.75" customHeight="1">
      <c r="A270" s="436"/>
      <c r="B270" s="436"/>
      <c r="C270" s="436"/>
      <c r="D270" s="446"/>
      <c r="E270" s="436"/>
      <c r="F270" s="435"/>
      <c r="G270" s="436"/>
      <c r="H270" s="436"/>
      <c r="I270" s="436"/>
      <c r="J270" s="436"/>
      <c r="K270" s="436"/>
      <c r="L270" s="436"/>
      <c r="M270" s="436"/>
      <c r="N270" s="436"/>
      <c r="O270" s="436"/>
      <c r="P270" s="436"/>
      <c r="Q270" s="436"/>
      <c r="R270" s="436"/>
      <c r="S270" s="436"/>
      <c r="T270" s="436"/>
      <c r="U270" s="436"/>
      <c r="V270" s="436"/>
      <c r="W270" s="436"/>
      <c r="X270" s="436"/>
      <c r="Y270" s="436"/>
    </row>
    <row r="271" spans="1:25" ht="12.75" customHeight="1">
      <c r="A271" s="436"/>
      <c r="B271" s="436"/>
      <c r="C271" s="436"/>
      <c r="D271" s="446"/>
      <c r="E271" s="436"/>
      <c r="F271" s="435"/>
      <c r="G271" s="436"/>
      <c r="H271" s="436"/>
      <c r="I271" s="436"/>
      <c r="J271" s="436"/>
      <c r="K271" s="436"/>
      <c r="L271" s="436"/>
      <c r="M271" s="436"/>
      <c r="N271" s="436"/>
      <c r="O271" s="436"/>
      <c r="P271" s="436"/>
      <c r="Q271" s="436"/>
      <c r="R271" s="436"/>
      <c r="S271" s="436"/>
      <c r="T271" s="436"/>
      <c r="U271" s="436"/>
      <c r="V271" s="436"/>
      <c r="W271" s="436"/>
      <c r="X271" s="436"/>
      <c r="Y271" s="436"/>
    </row>
    <row r="272" spans="1:25" ht="12.75" customHeight="1">
      <c r="A272" s="436"/>
      <c r="B272" s="436"/>
      <c r="C272" s="436"/>
      <c r="D272" s="446"/>
      <c r="E272" s="436"/>
      <c r="F272" s="435"/>
      <c r="G272" s="436"/>
      <c r="H272" s="436"/>
      <c r="I272" s="436"/>
      <c r="J272" s="436"/>
      <c r="K272" s="436"/>
      <c r="L272" s="436"/>
      <c r="M272" s="436"/>
      <c r="N272" s="436"/>
      <c r="O272" s="436"/>
      <c r="P272" s="436"/>
      <c r="Q272" s="436"/>
      <c r="R272" s="436"/>
      <c r="S272" s="436"/>
      <c r="T272" s="436"/>
      <c r="U272" s="436"/>
      <c r="V272" s="436"/>
      <c r="W272" s="436"/>
      <c r="X272" s="436"/>
      <c r="Y272" s="436"/>
    </row>
    <row r="273" spans="1:25" ht="12.75" customHeight="1">
      <c r="A273" s="436"/>
      <c r="B273" s="436"/>
      <c r="C273" s="436"/>
      <c r="D273" s="446"/>
      <c r="E273" s="436"/>
      <c r="F273" s="435"/>
      <c r="G273" s="436"/>
      <c r="H273" s="436"/>
      <c r="I273" s="436"/>
      <c r="J273" s="436"/>
      <c r="K273" s="436"/>
      <c r="L273" s="436"/>
      <c r="M273" s="436"/>
      <c r="N273" s="436"/>
      <c r="O273" s="436"/>
      <c r="P273" s="436"/>
      <c r="Q273" s="436"/>
      <c r="R273" s="436"/>
      <c r="S273" s="436"/>
      <c r="T273" s="436"/>
      <c r="U273" s="436"/>
      <c r="V273" s="436"/>
      <c r="W273" s="436"/>
      <c r="X273" s="436"/>
      <c r="Y273" s="436"/>
    </row>
    <row r="274" spans="1:25" ht="12.75" customHeight="1">
      <c r="A274" s="436"/>
      <c r="B274" s="436"/>
      <c r="C274" s="436"/>
      <c r="D274" s="446"/>
      <c r="E274" s="436"/>
      <c r="F274" s="435"/>
      <c r="G274" s="436"/>
      <c r="H274" s="436"/>
      <c r="I274" s="436"/>
      <c r="J274" s="436"/>
      <c r="K274" s="436"/>
      <c r="L274" s="436"/>
      <c r="M274" s="436"/>
      <c r="N274" s="436"/>
      <c r="O274" s="436"/>
      <c r="P274" s="436"/>
      <c r="Q274" s="436"/>
      <c r="R274" s="436"/>
      <c r="S274" s="436"/>
      <c r="T274" s="436"/>
      <c r="U274" s="436"/>
      <c r="V274" s="436"/>
      <c r="W274" s="436"/>
      <c r="X274" s="436"/>
      <c r="Y274" s="436"/>
    </row>
    <row r="275" spans="1:25" ht="12.75" customHeight="1">
      <c r="A275" s="436"/>
      <c r="B275" s="436"/>
      <c r="C275" s="436"/>
      <c r="D275" s="446"/>
      <c r="E275" s="436"/>
      <c r="F275" s="435"/>
      <c r="G275" s="436"/>
      <c r="H275" s="436"/>
      <c r="I275" s="436"/>
      <c r="J275" s="436"/>
      <c r="K275" s="436"/>
      <c r="L275" s="436"/>
      <c r="M275" s="436"/>
      <c r="N275" s="436"/>
      <c r="O275" s="436"/>
      <c r="P275" s="436"/>
      <c r="Q275" s="436"/>
      <c r="R275" s="436"/>
      <c r="S275" s="436"/>
      <c r="T275" s="436"/>
      <c r="U275" s="436"/>
      <c r="V275" s="436"/>
      <c r="W275" s="436"/>
      <c r="X275" s="436"/>
      <c r="Y275" s="436"/>
    </row>
    <row r="276" spans="1:25" ht="12.75" customHeight="1">
      <c r="A276" s="436"/>
      <c r="B276" s="436"/>
      <c r="C276" s="436"/>
      <c r="D276" s="446"/>
      <c r="E276" s="436"/>
      <c r="F276" s="435"/>
      <c r="G276" s="436"/>
      <c r="H276" s="436"/>
      <c r="I276" s="436"/>
      <c r="J276" s="436"/>
      <c r="K276" s="436"/>
      <c r="L276" s="436"/>
      <c r="M276" s="436"/>
      <c r="N276" s="436"/>
      <c r="O276" s="436"/>
      <c r="P276" s="436"/>
      <c r="Q276" s="436"/>
      <c r="R276" s="436"/>
      <c r="S276" s="436"/>
      <c r="T276" s="436"/>
      <c r="U276" s="436"/>
      <c r="V276" s="436"/>
      <c r="W276" s="436"/>
      <c r="X276" s="436"/>
      <c r="Y276" s="436"/>
    </row>
    <row r="277" spans="1:25" ht="12.75" customHeight="1">
      <c r="A277" s="436"/>
      <c r="B277" s="436"/>
      <c r="C277" s="436"/>
      <c r="D277" s="446"/>
      <c r="E277" s="436"/>
      <c r="F277" s="435"/>
      <c r="G277" s="436"/>
      <c r="H277" s="436"/>
      <c r="I277" s="436"/>
      <c r="J277" s="436"/>
      <c r="K277" s="436"/>
      <c r="L277" s="436"/>
      <c r="M277" s="436"/>
      <c r="N277" s="436"/>
      <c r="O277" s="436"/>
      <c r="P277" s="436"/>
      <c r="Q277" s="436"/>
      <c r="R277" s="436"/>
      <c r="S277" s="436"/>
      <c r="T277" s="436"/>
      <c r="U277" s="436"/>
      <c r="V277" s="436"/>
      <c r="W277" s="436"/>
      <c r="X277" s="436"/>
      <c r="Y277" s="436"/>
    </row>
    <row r="278" spans="1:25" ht="12.75" customHeight="1">
      <c r="A278" s="436"/>
      <c r="B278" s="436"/>
      <c r="C278" s="436"/>
      <c r="D278" s="446"/>
      <c r="E278" s="436"/>
      <c r="F278" s="435"/>
      <c r="G278" s="436"/>
      <c r="H278" s="436"/>
      <c r="I278" s="436"/>
      <c r="J278" s="436"/>
      <c r="K278" s="436"/>
      <c r="L278" s="436"/>
      <c r="M278" s="436"/>
      <c r="N278" s="436"/>
      <c r="O278" s="436"/>
      <c r="P278" s="436"/>
      <c r="Q278" s="436"/>
      <c r="R278" s="436"/>
      <c r="S278" s="436"/>
      <c r="T278" s="436"/>
      <c r="U278" s="436"/>
      <c r="V278" s="436"/>
      <c r="W278" s="436"/>
      <c r="X278" s="436"/>
      <c r="Y278" s="436"/>
    </row>
    <row r="279" spans="1:25" ht="12.75" customHeight="1">
      <c r="A279" s="436"/>
      <c r="B279" s="436"/>
      <c r="C279" s="436"/>
      <c r="D279" s="446"/>
      <c r="E279" s="436"/>
      <c r="F279" s="435"/>
      <c r="G279" s="436"/>
      <c r="H279" s="436"/>
      <c r="I279" s="436"/>
      <c r="J279" s="436"/>
      <c r="K279" s="436"/>
      <c r="L279" s="436"/>
      <c r="M279" s="436"/>
      <c r="N279" s="436"/>
      <c r="O279" s="436"/>
      <c r="P279" s="436"/>
      <c r="Q279" s="436"/>
      <c r="R279" s="436"/>
      <c r="S279" s="436"/>
      <c r="T279" s="436"/>
      <c r="U279" s="436"/>
      <c r="V279" s="436"/>
      <c r="W279" s="436"/>
      <c r="X279" s="436"/>
      <c r="Y279" s="436"/>
    </row>
    <row r="280" spans="1:25" ht="12.75" customHeight="1">
      <c r="A280" s="436"/>
      <c r="B280" s="436"/>
      <c r="C280" s="436"/>
      <c r="D280" s="446"/>
      <c r="E280" s="436"/>
      <c r="F280" s="435"/>
      <c r="G280" s="436"/>
      <c r="H280" s="436"/>
      <c r="I280" s="436"/>
      <c r="J280" s="436"/>
      <c r="K280" s="436"/>
      <c r="L280" s="436"/>
      <c r="M280" s="436"/>
      <c r="N280" s="436"/>
      <c r="O280" s="436"/>
      <c r="P280" s="436"/>
      <c r="Q280" s="436"/>
      <c r="R280" s="436"/>
      <c r="S280" s="436"/>
      <c r="T280" s="436"/>
      <c r="U280" s="436"/>
      <c r="V280" s="436"/>
      <c r="W280" s="436"/>
      <c r="X280" s="436"/>
      <c r="Y280" s="436"/>
    </row>
    <row r="281" spans="1:25" ht="12.75" customHeight="1">
      <c r="A281" s="436"/>
      <c r="B281" s="436"/>
      <c r="C281" s="436"/>
      <c r="D281" s="446"/>
      <c r="E281" s="436"/>
      <c r="F281" s="435"/>
      <c r="G281" s="436"/>
      <c r="H281" s="436"/>
      <c r="I281" s="436"/>
      <c r="J281" s="436"/>
      <c r="K281" s="436"/>
      <c r="L281" s="436"/>
      <c r="M281" s="436"/>
      <c r="N281" s="436"/>
      <c r="O281" s="436"/>
      <c r="P281" s="436"/>
      <c r="Q281" s="436"/>
      <c r="R281" s="436"/>
      <c r="S281" s="436"/>
      <c r="T281" s="436"/>
      <c r="U281" s="436"/>
      <c r="V281" s="436"/>
      <c r="W281" s="436"/>
      <c r="X281" s="436"/>
      <c r="Y281" s="436"/>
    </row>
    <row r="282" spans="1:25" ht="12.75" customHeight="1">
      <c r="A282" s="436"/>
      <c r="B282" s="436"/>
      <c r="C282" s="436"/>
      <c r="D282" s="446"/>
      <c r="E282" s="436"/>
      <c r="F282" s="435"/>
      <c r="G282" s="436"/>
      <c r="H282" s="436"/>
      <c r="I282" s="436"/>
      <c r="J282" s="436"/>
      <c r="K282" s="436"/>
      <c r="L282" s="436"/>
      <c r="M282" s="436"/>
      <c r="N282" s="436"/>
      <c r="O282" s="436"/>
      <c r="P282" s="436"/>
      <c r="Q282" s="436"/>
      <c r="R282" s="436"/>
      <c r="S282" s="436"/>
      <c r="T282" s="436"/>
      <c r="U282" s="436"/>
      <c r="V282" s="436"/>
      <c r="W282" s="436"/>
      <c r="X282" s="436"/>
      <c r="Y282" s="436"/>
    </row>
    <row r="283" spans="1:25" ht="12.75" customHeight="1">
      <c r="A283" s="436"/>
      <c r="B283" s="436"/>
      <c r="C283" s="436"/>
      <c r="D283" s="446"/>
      <c r="E283" s="436"/>
      <c r="F283" s="435"/>
      <c r="G283" s="436"/>
      <c r="H283" s="436"/>
      <c r="I283" s="436"/>
      <c r="J283" s="436"/>
      <c r="K283" s="436"/>
      <c r="L283" s="436"/>
      <c r="M283" s="436"/>
      <c r="N283" s="436"/>
      <c r="O283" s="436"/>
      <c r="P283" s="436"/>
      <c r="Q283" s="436"/>
      <c r="R283" s="436"/>
      <c r="S283" s="436"/>
      <c r="T283" s="436"/>
      <c r="U283" s="436"/>
      <c r="V283" s="436"/>
      <c r="W283" s="436"/>
      <c r="X283" s="436"/>
      <c r="Y283" s="436"/>
    </row>
    <row r="284" spans="1:25" ht="12.75" customHeight="1">
      <c r="A284" s="436"/>
      <c r="B284" s="436"/>
      <c r="C284" s="436"/>
      <c r="D284" s="446"/>
      <c r="E284" s="436"/>
      <c r="F284" s="435"/>
      <c r="G284" s="436"/>
      <c r="H284" s="436"/>
      <c r="I284" s="436"/>
      <c r="J284" s="436"/>
      <c r="K284" s="436"/>
      <c r="L284" s="436"/>
      <c r="M284" s="436"/>
      <c r="N284" s="436"/>
      <c r="O284" s="436"/>
      <c r="P284" s="436"/>
      <c r="Q284" s="436"/>
      <c r="R284" s="436"/>
      <c r="S284" s="436"/>
      <c r="T284" s="436"/>
      <c r="U284" s="436"/>
      <c r="V284" s="436"/>
      <c r="W284" s="436"/>
      <c r="X284" s="436"/>
      <c r="Y284" s="436"/>
    </row>
    <row r="285" spans="1:25" ht="12.75" customHeight="1">
      <c r="A285" s="436"/>
      <c r="B285" s="436"/>
      <c r="C285" s="436"/>
      <c r="D285" s="446"/>
      <c r="E285" s="436"/>
      <c r="F285" s="435"/>
      <c r="G285" s="436"/>
      <c r="H285" s="436"/>
      <c r="I285" s="436"/>
      <c r="J285" s="436"/>
      <c r="K285" s="436"/>
      <c r="L285" s="436"/>
      <c r="M285" s="436"/>
      <c r="N285" s="436"/>
      <c r="O285" s="436"/>
      <c r="P285" s="436"/>
      <c r="Q285" s="436"/>
      <c r="R285" s="436"/>
      <c r="S285" s="436"/>
      <c r="T285" s="436"/>
      <c r="U285" s="436"/>
      <c r="V285" s="436"/>
      <c r="W285" s="436"/>
      <c r="X285" s="436"/>
      <c r="Y285" s="436"/>
    </row>
    <row r="286" spans="1:25" ht="12.75" customHeight="1">
      <c r="A286" s="436"/>
      <c r="B286" s="436"/>
      <c r="C286" s="436"/>
      <c r="D286" s="446"/>
      <c r="E286" s="436"/>
      <c r="F286" s="435"/>
      <c r="G286" s="436"/>
      <c r="H286" s="436"/>
      <c r="I286" s="436"/>
      <c r="J286" s="436"/>
      <c r="K286" s="436"/>
      <c r="L286" s="436"/>
      <c r="M286" s="436"/>
      <c r="N286" s="436"/>
      <c r="O286" s="436"/>
      <c r="P286" s="436"/>
      <c r="Q286" s="436"/>
      <c r="R286" s="436"/>
      <c r="S286" s="436"/>
      <c r="T286" s="436"/>
      <c r="U286" s="436"/>
      <c r="V286" s="436"/>
      <c r="W286" s="436"/>
      <c r="X286" s="436"/>
      <c r="Y286" s="436"/>
    </row>
    <row r="287" spans="1:25" ht="12.75" customHeight="1">
      <c r="A287" s="436"/>
      <c r="B287" s="436"/>
      <c r="C287" s="436"/>
      <c r="D287" s="446"/>
      <c r="E287" s="436"/>
      <c r="F287" s="435"/>
      <c r="G287" s="436"/>
      <c r="H287" s="436"/>
      <c r="I287" s="436"/>
      <c r="J287" s="436"/>
      <c r="K287" s="436"/>
      <c r="L287" s="436"/>
      <c r="M287" s="436"/>
      <c r="N287" s="436"/>
      <c r="O287" s="436"/>
      <c r="P287" s="436"/>
      <c r="Q287" s="436"/>
      <c r="R287" s="436"/>
      <c r="S287" s="436"/>
      <c r="T287" s="436"/>
      <c r="U287" s="436"/>
      <c r="V287" s="436"/>
      <c r="W287" s="436"/>
      <c r="X287" s="436"/>
      <c r="Y287" s="436"/>
    </row>
    <row r="288" spans="1:25" ht="12.75" customHeight="1">
      <c r="A288" s="436"/>
      <c r="B288" s="436"/>
      <c r="C288" s="436"/>
      <c r="D288" s="446"/>
      <c r="E288" s="436"/>
      <c r="F288" s="435"/>
      <c r="G288" s="436"/>
      <c r="H288" s="436"/>
      <c r="I288" s="436"/>
      <c r="J288" s="436"/>
      <c r="K288" s="436"/>
      <c r="L288" s="436"/>
      <c r="M288" s="436"/>
      <c r="N288" s="436"/>
      <c r="O288" s="436"/>
      <c r="P288" s="436"/>
      <c r="Q288" s="436"/>
      <c r="R288" s="436"/>
      <c r="S288" s="436"/>
      <c r="T288" s="436"/>
      <c r="U288" s="436"/>
      <c r="V288" s="436"/>
      <c r="W288" s="436"/>
      <c r="X288" s="436"/>
      <c r="Y288" s="436"/>
    </row>
    <row r="289" spans="1:25" ht="12.75" customHeight="1">
      <c r="A289" s="436"/>
      <c r="B289" s="436"/>
      <c r="C289" s="436"/>
      <c r="D289" s="446"/>
      <c r="E289" s="436"/>
      <c r="F289" s="435"/>
      <c r="G289" s="436"/>
      <c r="H289" s="436"/>
      <c r="I289" s="436"/>
      <c r="J289" s="436"/>
      <c r="K289" s="436"/>
      <c r="L289" s="436"/>
      <c r="M289" s="436"/>
      <c r="N289" s="436"/>
      <c r="O289" s="436"/>
      <c r="P289" s="436"/>
      <c r="Q289" s="436"/>
      <c r="R289" s="436"/>
      <c r="S289" s="436"/>
      <c r="T289" s="436"/>
      <c r="U289" s="436"/>
      <c r="V289" s="436"/>
      <c r="W289" s="436"/>
      <c r="X289" s="436"/>
      <c r="Y289" s="436"/>
    </row>
    <row r="290" spans="1:25" ht="12.75" customHeight="1">
      <c r="A290" s="436"/>
      <c r="B290" s="436"/>
      <c r="C290" s="436"/>
      <c r="D290" s="446"/>
      <c r="E290" s="436"/>
      <c r="F290" s="435"/>
      <c r="G290" s="436"/>
      <c r="H290" s="436"/>
      <c r="I290" s="436"/>
      <c r="J290" s="436"/>
      <c r="K290" s="436"/>
      <c r="L290" s="436"/>
      <c r="M290" s="436"/>
      <c r="N290" s="436"/>
      <c r="O290" s="436"/>
      <c r="P290" s="436"/>
      <c r="Q290" s="436"/>
      <c r="R290" s="436"/>
      <c r="S290" s="436"/>
      <c r="T290" s="436"/>
      <c r="U290" s="436"/>
      <c r="V290" s="436"/>
      <c r="W290" s="436"/>
      <c r="X290" s="436"/>
      <c r="Y290" s="436"/>
    </row>
    <row r="291" spans="1:25" ht="12.75" customHeight="1">
      <c r="A291" s="436"/>
      <c r="B291" s="436"/>
      <c r="C291" s="436"/>
      <c r="D291" s="446"/>
      <c r="E291" s="436"/>
      <c r="F291" s="435"/>
      <c r="G291" s="436"/>
      <c r="H291" s="436"/>
      <c r="I291" s="436"/>
      <c r="J291" s="436"/>
      <c r="K291" s="436"/>
      <c r="L291" s="436"/>
      <c r="M291" s="436"/>
      <c r="N291" s="436"/>
      <c r="O291" s="436"/>
      <c r="P291" s="436"/>
      <c r="Q291" s="436"/>
      <c r="R291" s="436"/>
      <c r="S291" s="436"/>
      <c r="T291" s="436"/>
      <c r="U291" s="436"/>
      <c r="V291" s="436"/>
      <c r="W291" s="436"/>
      <c r="X291" s="436"/>
      <c r="Y291" s="436"/>
    </row>
    <row r="292" spans="1:25" ht="12.75" customHeight="1">
      <c r="A292" s="436"/>
      <c r="B292" s="436"/>
      <c r="C292" s="436"/>
      <c r="D292" s="446"/>
      <c r="E292" s="436"/>
      <c r="F292" s="435"/>
      <c r="G292" s="436"/>
      <c r="H292" s="436"/>
      <c r="I292" s="436"/>
      <c r="J292" s="436"/>
      <c r="K292" s="436"/>
      <c r="L292" s="436"/>
      <c r="M292" s="436"/>
      <c r="N292" s="436"/>
      <c r="O292" s="436"/>
      <c r="P292" s="436"/>
      <c r="Q292" s="436"/>
      <c r="R292" s="436"/>
      <c r="S292" s="436"/>
      <c r="T292" s="436"/>
      <c r="U292" s="436"/>
      <c r="V292" s="436"/>
      <c r="W292" s="436"/>
      <c r="X292" s="436"/>
      <c r="Y292" s="436"/>
    </row>
    <row r="293" spans="1:25" ht="12.75" customHeight="1">
      <c r="A293" s="436"/>
      <c r="B293" s="436"/>
      <c r="C293" s="436"/>
      <c r="D293" s="446"/>
      <c r="E293" s="436"/>
      <c r="F293" s="435"/>
      <c r="G293" s="436"/>
      <c r="H293" s="436"/>
      <c r="I293" s="436"/>
      <c r="J293" s="436"/>
      <c r="K293" s="436"/>
      <c r="L293" s="436"/>
      <c r="M293" s="436"/>
      <c r="N293" s="436"/>
      <c r="O293" s="436"/>
      <c r="P293" s="436"/>
      <c r="Q293" s="436"/>
      <c r="R293" s="436"/>
      <c r="S293" s="436"/>
      <c r="T293" s="436"/>
      <c r="U293" s="436"/>
      <c r="V293" s="436"/>
      <c r="W293" s="436"/>
      <c r="X293" s="436"/>
      <c r="Y293" s="436"/>
    </row>
    <row r="294" spans="1:25" ht="12.75" customHeight="1">
      <c r="A294" s="436"/>
      <c r="B294" s="436"/>
      <c r="C294" s="436"/>
      <c r="D294" s="446"/>
      <c r="E294" s="436"/>
      <c r="F294" s="435"/>
      <c r="G294" s="436"/>
      <c r="H294" s="436"/>
      <c r="I294" s="436"/>
      <c r="J294" s="436"/>
      <c r="K294" s="436"/>
      <c r="L294" s="436"/>
      <c r="M294" s="436"/>
      <c r="N294" s="436"/>
      <c r="O294" s="436"/>
      <c r="P294" s="436"/>
      <c r="Q294" s="436"/>
      <c r="R294" s="436"/>
      <c r="S294" s="436"/>
      <c r="T294" s="436"/>
      <c r="U294" s="436"/>
      <c r="V294" s="436"/>
      <c r="W294" s="436"/>
      <c r="X294" s="436"/>
      <c r="Y294" s="436"/>
    </row>
    <row r="295" spans="1:25" ht="12.75" customHeight="1">
      <c r="A295" s="436"/>
      <c r="B295" s="436"/>
      <c r="C295" s="436"/>
      <c r="D295" s="446"/>
      <c r="E295" s="436"/>
      <c r="F295" s="435"/>
      <c r="G295" s="436"/>
      <c r="H295" s="436"/>
      <c r="I295" s="436"/>
      <c r="J295" s="436"/>
      <c r="K295" s="436"/>
      <c r="L295" s="436"/>
      <c r="M295" s="436"/>
      <c r="N295" s="436"/>
      <c r="O295" s="436"/>
      <c r="P295" s="436"/>
      <c r="Q295" s="436"/>
      <c r="R295" s="436"/>
      <c r="S295" s="436"/>
      <c r="T295" s="436"/>
      <c r="U295" s="436"/>
      <c r="V295" s="436"/>
      <c r="W295" s="436"/>
      <c r="X295" s="436"/>
      <c r="Y295" s="436"/>
    </row>
    <row r="296" spans="1:25" ht="12.75" customHeight="1">
      <c r="A296" s="436"/>
      <c r="B296" s="436"/>
      <c r="C296" s="436"/>
      <c r="D296" s="446"/>
      <c r="E296" s="436"/>
      <c r="F296" s="435"/>
      <c r="G296" s="436"/>
      <c r="H296" s="436"/>
      <c r="I296" s="436"/>
      <c r="J296" s="436"/>
      <c r="K296" s="436"/>
      <c r="L296" s="436"/>
      <c r="M296" s="436"/>
      <c r="N296" s="436"/>
      <c r="O296" s="436"/>
      <c r="P296" s="436"/>
      <c r="Q296" s="436"/>
      <c r="R296" s="436"/>
      <c r="S296" s="436"/>
      <c r="T296" s="436"/>
      <c r="U296" s="436"/>
      <c r="V296" s="436"/>
      <c r="W296" s="436"/>
      <c r="X296" s="436"/>
      <c r="Y296" s="436"/>
    </row>
    <row r="297" spans="1:25" ht="12.75" customHeight="1">
      <c r="A297" s="436"/>
      <c r="B297" s="436"/>
      <c r="C297" s="436"/>
      <c r="D297" s="446"/>
      <c r="E297" s="436"/>
      <c r="F297" s="435"/>
      <c r="G297" s="436"/>
      <c r="H297" s="436"/>
      <c r="I297" s="436"/>
      <c r="J297" s="436"/>
      <c r="K297" s="436"/>
      <c r="L297" s="436"/>
      <c r="M297" s="436"/>
      <c r="N297" s="436"/>
      <c r="O297" s="436"/>
      <c r="P297" s="436"/>
      <c r="Q297" s="436"/>
      <c r="R297" s="436"/>
      <c r="S297" s="436"/>
      <c r="T297" s="436"/>
      <c r="U297" s="436"/>
      <c r="V297" s="436"/>
      <c r="W297" s="436"/>
      <c r="X297" s="436"/>
      <c r="Y297" s="436"/>
    </row>
    <row r="298" spans="1:25" ht="12.75" customHeight="1">
      <c r="A298" s="436"/>
      <c r="B298" s="436"/>
      <c r="C298" s="436"/>
      <c r="D298" s="446"/>
      <c r="E298" s="436"/>
      <c r="F298" s="435"/>
      <c r="G298" s="436"/>
      <c r="H298" s="436"/>
      <c r="I298" s="436"/>
      <c r="J298" s="436"/>
      <c r="K298" s="436"/>
      <c r="L298" s="436"/>
      <c r="M298" s="436"/>
      <c r="N298" s="436"/>
      <c r="O298" s="436"/>
      <c r="P298" s="436"/>
      <c r="Q298" s="436"/>
      <c r="R298" s="436"/>
      <c r="S298" s="436"/>
      <c r="T298" s="436"/>
      <c r="U298" s="436"/>
      <c r="V298" s="436"/>
      <c r="W298" s="436"/>
      <c r="X298" s="436"/>
      <c r="Y298" s="436"/>
    </row>
    <row r="299" spans="1:25" ht="12.75" customHeight="1">
      <c r="A299" s="436"/>
      <c r="B299" s="436"/>
      <c r="C299" s="436"/>
      <c r="D299" s="446"/>
      <c r="E299" s="436"/>
      <c r="F299" s="435"/>
      <c r="G299" s="436"/>
      <c r="H299" s="436"/>
      <c r="I299" s="436"/>
      <c r="J299" s="436"/>
      <c r="K299" s="436"/>
      <c r="L299" s="436"/>
      <c r="M299" s="436"/>
      <c r="N299" s="436"/>
      <c r="O299" s="436"/>
      <c r="P299" s="436"/>
      <c r="Q299" s="436"/>
      <c r="R299" s="436"/>
      <c r="S299" s="436"/>
      <c r="T299" s="436"/>
      <c r="U299" s="436"/>
      <c r="V299" s="436"/>
      <c r="W299" s="436"/>
      <c r="X299" s="436"/>
      <c r="Y299" s="436"/>
    </row>
    <row r="300" spans="1:25" ht="12.75" customHeight="1">
      <c r="A300" s="436"/>
      <c r="B300" s="436"/>
      <c r="C300" s="436"/>
      <c r="D300" s="446"/>
      <c r="E300" s="436"/>
      <c r="F300" s="435"/>
      <c r="G300" s="436"/>
      <c r="H300" s="436"/>
      <c r="I300" s="436"/>
      <c r="J300" s="436"/>
      <c r="K300" s="436"/>
      <c r="L300" s="436"/>
      <c r="M300" s="436"/>
      <c r="N300" s="436"/>
      <c r="O300" s="436"/>
      <c r="P300" s="436"/>
      <c r="Q300" s="436"/>
      <c r="R300" s="436"/>
      <c r="S300" s="436"/>
      <c r="T300" s="436"/>
      <c r="U300" s="436"/>
      <c r="V300" s="436"/>
      <c r="W300" s="436"/>
      <c r="X300" s="436"/>
      <c r="Y300" s="436"/>
    </row>
    <row r="301" spans="1:25" ht="12.75" customHeight="1">
      <c r="A301" s="436"/>
      <c r="B301" s="436"/>
      <c r="C301" s="436"/>
      <c r="D301" s="446"/>
      <c r="E301" s="436"/>
      <c r="F301" s="435"/>
      <c r="G301" s="436"/>
      <c r="H301" s="436"/>
      <c r="I301" s="436"/>
      <c r="J301" s="436"/>
      <c r="K301" s="436"/>
      <c r="L301" s="436"/>
      <c r="M301" s="436"/>
      <c r="N301" s="436"/>
      <c r="O301" s="436"/>
      <c r="P301" s="436"/>
      <c r="Q301" s="436"/>
      <c r="R301" s="436"/>
      <c r="S301" s="436"/>
      <c r="T301" s="436"/>
      <c r="U301" s="436"/>
      <c r="V301" s="436"/>
      <c r="W301" s="436"/>
      <c r="X301" s="436"/>
      <c r="Y301" s="436"/>
    </row>
    <row r="302" spans="1:25" ht="12.75" customHeight="1">
      <c r="A302" s="436"/>
      <c r="B302" s="436"/>
      <c r="C302" s="436"/>
      <c r="D302" s="446"/>
      <c r="E302" s="436"/>
      <c r="F302" s="435"/>
      <c r="G302" s="436"/>
      <c r="H302" s="436"/>
      <c r="I302" s="436"/>
      <c r="J302" s="436"/>
      <c r="K302" s="436"/>
      <c r="L302" s="436"/>
      <c r="M302" s="436"/>
      <c r="N302" s="436"/>
      <c r="O302" s="436"/>
      <c r="P302" s="436"/>
      <c r="Q302" s="436"/>
      <c r="R302" s="436"/>
      <c r="S302" s="436"/>
      <c r="T302" s="436"/>
      <c r="U302" s="436"/>
      <c r="V302" s="436"/>
      <c r="W302" s="436"/>
      <c r="X302" s="436"/>
      <c r="Y302" s="436"/>
    </row>
    <row r="303" spans="1:25" ht="12.75" customHeight="1">
      <c r="A303" s="436"/>
      <c r="B303" s="436"/>
      <c r="C303" s="436"/>
      <c r="D303" s="446"/>
      <c r="E303" s="436"/>
      <c r="F303" s="435"/>
      <c r="G303" s="436"/>
      <c r="H303" s="436"/>
      <c r="I303" s="436"/>
      <c r="J303" s="436"/>
      <c r="K303" s="436"/>
      <c r="L303" s="436"/>
      <c r="M303" s="436"/>
      <c r="N303" s="436"/>
      <c r="O303" s="436"/>
      <c r="P303" s="436"/>
      <c r="Q303" s="436"/>
      <c r="R303" s="436"/>
      <c r="S303" s="436"/>
      <c r="T303" s="436"/>
      <c r="U303" s="436"/>
      <c r="V303" s="436"/>
      <c r="W303" s="436"/>
      <c r="X303" s="436"/>
      <c r="Y303" s="436"/>
    </row>
    <row r="304" spans="1:25" ht="12.75" customHeight="1">
      <c r="A304" s="436"/>
      <c r="B304" s="436"/>
      <c r="C304" s="436"/>
      <c r="D304" s="446"/>
      <c r="E304" s="436"/>
      <c r="F304" s="435"/>
      <c r="G304" s="436"/>
      <c r="H304" s="436"/>
      <c r="I304" s="436"/>
      <c r="J304" s="436"/>
      <c r="K304" s="436"/>
      <c r="L304" s="436"/>
      <c r="M304" s="436"/>
      <c r="N304" s="436"/>
      <c r="O304" s="436"/>
      <c r="P304" s="436"/>
      <c r="Q304" s="436"/>
      <c r="R304" s="436"/>
      <c r="S304" s="436"/>
      <c r="T304" s="436"/>
      <c r="U304" s="436"/>
      <c r="V304" s="436"/>
      <c r="W304" s="436"/>
      <c r="X304" s="436"/>
      <c r="Y304" s="436"/>
    </row>
    <row r="305" spans="1:25" ht="12.75" customHeight="1">
      <c r="A305" s="436"/>
      <c r="B305" s="436"/>
      <c r="C305" s="436"/>
      <c r="D305" s="446"/>
      <c r="E305" s="436"/>
      <c r="F305" s="435"/>
      <c r="G305" s="436"/>
      <c r="H305" s="436"/>
      <c r="I305" s="436"/>
      <c r="J305" s="436"/>
      <c r="K305" s="436"/>
      <c r="L305" s="436"/>
      <c r="M305" s="436"/>
      <c r="N305" s="436"/>
      <c r="O305" s="436"/>
      <c r="P305" s="436"/>
      <c r="Q305" s="436"/>
      <c r="R305" s="436"/>
      <c r="S305" s="436"/>
      <c r="T305" s="436"/>
      <c r="U305" s="436"/>
      <c r="V305" s="436"/>
      <c r="W305" s="436"/>
      <c r="X305" s="436"/>
      <c r="Y305" s="436"/>
    </row>
    <row r="306" spans="1:25" ht="12.75" customHeight="1">
      <c r="A306" s="436"/>
      <c r="B306" s="436"/>
      <c r="C306" s="436"/>
      <c r="D306" s="446"/>
      <c r="E306" s="436"/>
      <c r="F306" s="435"/>
      <c r="G306" s="436"/>
      <c r="H306" s="436"/>
      <c r="I306" s="436"/>
      <c r="J306" s="436"/>
      <c r="K306" s="436"/>
      <c r="L306" s="436"/>
      <c r="M306" s="436"/>
      <c r="N306" s="436"/>
      <c r="O306" s="436"/>
      <c r="P306" s="436"/>
      <c r="Q306" s="436"/>
      <c r="R306" s="436"/>
      <c r="S306" s="436"/>
      <c r="T306" s="436"/>
      <c r="U306" s="436"/>
      <c r="V306" s="436"/>
      <c r="W306" s="436"/>
      <c r="X306" s="436"/>
      <c r="Y306" s="436"/>
    </row>
    <row r="307" spans="1:25" ht="12.75" customHeight="1">
      <c r="A307" s="436"/>
      <c r="B307" s="436"/>
      <c r="C307" s="436"/>
      <c r="D307" s="446"/>
      <c r="E307" s="436"/>
      <c r="F307" s="435"/>
      <c r="G307" s="436"/>
      <c r="H307" s="436"/>
      <c r="I307" s="436"/>
      <c r="J307" s="436"/>
      <c r="K307" s="436"/>
      <c r="L307" s="436"/>
      <c r="M307" s="436"/>
      <c r="N307" s="436"/>
      <c r="O307" s="436"/>
      <c r="P307" s="436"/>
      <c r="Q307" s="436"/>
      <c r="R307" s="436"/>
      <c r="S307" s="436"/>
      <c r="T307" s="436"/>
      <c r="U307" s="436"/>
      <c r="V307" s="436"/>
      <c r="W307" s="436"/>
      <c r="X307" s="436"/>
      <c r="Y307" s="436"/>
    </row>
    <row r="308" spans="1:25" ht="12.75" customHeight="1">
      <c r="A308" s="436"/>
      <c r="B308" s="436"/>
      <c r="C308" s="436"/>
      <c r="D308" s="446"/>
      <c r="E308" s="436"/>
      <c r="F308" s="435"/>
      <c r="G308" s="436"/>
      <c r="H308" s="436"/>
      <c r="I308" s="436"/>
      <c r="J308" s="436"/>
      <c r="K308" s="436"/>
      <c r="L308" s="436"/>
      <c r="M308" s="436"/>
      <c r="N308" s="436"/>
      <c r="O308" s="436"/>
      <c r="P308" s="436"/>
      <c r="Q308" s="436"/>
      <c r="R308" s="436"/>
      <c r="S308" s="436"/>
      <c r="T308" s="436"/>
      <c r="U308" s="436"/>
      <c r="V308" s="436"/>
      <c r="W308" s="436"/>
      <c r="X308" s="436"/>
      <c r="Y308" s="436"/>
    </row>
    <row r="309" spans="1:25" ht="12.75" customHeight="1">
      <c r="A309" s="436"/>
      <c r="B309" s="436"/>
      <c r="C309" s="436"/>
      <c r="D309" s="446"/>
      <c r="E309" s="436"/>
      <c r="F309" s="435"/>
      <c r="G309" s="436"/>
      <c r="H309" s="436"/>
      <c r="I309" s="436"/>
      <c r="J309" s="436"/>
      <c r="K309" s="436"/>
      <c r="L309" s="436"/>
      <c r="M309" s="436"/>
      <c r="N309" s="436"/>
      <c r="O309" s="436"/>
      <c r="P309" s="436"/>
      <c r="Q309" s="436"/>
      <c r="R309" s="436"/>
      <c r="S309" s="436"/>
      <c r="T309" s="436"/>
      <c r="U309" s="436"/>
      <c r="V309" s="436"/>
      <c r="W309" s="436"/>
      <c r="X309" s="436"/>
      <c r="Y309" s="436"/>
    </row>
    <row r="310" spans="1:25" ht="12.75" customHeight="1">
      <c r="A310" s="436"/>
      <c r="B310" s="436"/>
      <c r="C310" s="436"/>
      <c r="D310" s="446"/>
      <c r="E310" s="436"/>
      <c r="F310" s="435"/>
      <c r="G310" s="436"/>
      <c r="H310" s="436"/>
      <c r="I310" s="436"/>
      <c r="J310" s="436"/>
      <c r="K310" s="436"/>
      <c r="L310" s="436"/>
      <c r="M310" s="436"/>
      <c r="N310" s="436"/>
      <c r="O310" s="436"/>
      <c r="P310" s="436"/>
      <c r="Q310" s="436"/>
      <c r="R310" s="436"/>
      <c r="S310" s="436"/>
      <c r="T310" s="436"/>
      <c r="U310" s="436"/>
      <c r="V310" s="436"/>
      <c r="W310" s="436"/>
      <c r="X310" s="436"/>
      <c r="Y310" s="436"/>
    </row>
    <row r="311" spans="1:25" ht="12.75" customHeight="1">
      <c r="A311" s="436"/>
      <c r="B311" s="436"/>
      <c r="C311" s="436"/>
      <c r="D311" s="446"/>
      <c r="E311" s="436"/>
      <c r="F311" s="435"/>
      <c r="G311" s="436"/>
      <c r="H311" s="436"/>
      <c r="I311" s="436"/>
      <c r="J311" s="436"/>
      <c r="K311" s="436"/>
      <c r="L311" s="436"/>
      <c r="M311" s="436"/>
      <c r="N311" s="436"/>
      <c r="O311" s="436"/>
      <c r="P311" s="436"/>
      <c r="Q311" s="436"/>
      <c r="R311" s="436"/>
      <c r="S311" s="436"/>
      <c r="T311" s="436"/>
      <c r="U311" s="436"/>
      <c r="V311" s="436"/>
      <c r="W311" s="436"/>
      <c r="X311" s="436"/>
      <c r="Y311" s="436"/>
    </row>
    <row r="312" spans="1:25" ht="12.75" customHeight="1">
      <c r="A312" s="436"/>
      <c r="B312" s="436"/>
      <c r="C312" s="436"/>
      <c r="D312" s="446"/>
      <c r="E312" s="436"/>
      <c r="F312" s="435"/>
      <c r="G312" s="436"/>
      <c r="H312" s="436"/>
      <c r="I312" s="436"/>
      <c r="J312" s="436"/>
      <c r="K312" s="436"/>
      <c r="L312" s="436"/>
      <c r="M312" s="436"/>
      <c r="N312" s="436"/>
      <c r="O312" s="436"/>
      <c r="P312" s="436"/>
      <c r="Q312" s="436"/>
      <c r="R312" s="436"/>
      <c r="S312" s="436"/>
      <c r="T312" s="436"/>
      <c r="U312" s="436"/>
      <c r="V312" s="436"/>
      <c r="W312" s="436"/>
      <c r="X312" s="436"/>
      <c r="Y312" s="436"/>
    </row>
    <row r="313" spans="1:25" ht="12.75" customHeight="1">
      <c r="A313" s="436"/>
      <c r="B313" s="436"/>
      <c r="C313" s="436"/>
      <c r="D313" s="446"/>
      <c r="E313" s="436"/>
      <c r="F313" s="435"/>
      <c r="G313" s="436"/>
      <c r="H313" s="436"/>
      <c r="I313" s="436"/>
      <c r="J313" s="436"/>
      <c r="K313" s="436"/>
      <c r="L313" s="436"/>
      <c r="M313" s="436"/>
      <c r="N313" s="436"/>
      <c r="O313" s="436"/>
      <c r="P313" s="436"/>
      <c r="Q313" s="436"/>
      <c r="R313" s="436"/>
      <c r="S313" s="436"/>
      <c r="T313" s="436"/>
      <c r="U313" s="436"/>
      <c r="V313" s="436"/>
      <c r="W313" s="436"/>
      <c r="X313" s="436"/>
      <c r="Y313" s="436"/>
    </row>
    <row r="314" spans="1:25" ht="12.75" customHeight="1">
      <c r="A314" s="436"/>
      <c r="B314" s="436"/>
      <c r="C314" s="436"/>
      <c r="D314" s="446"/>
      <c r="E314" s="436"/>
      <c r="F314" s="435"/>
      <c r="G314" s="436"/>
      <c r="H314" s="436"/>
      <c r="I314" s="436"/>
      <c r="J314" s="436"/>
      <c r="K314" s="436"/>
      <c r="L314" s="436"/>
      <c r="M314" s="436"/>
      <c r="N314" s="436"/>
      <c r="O314" s="436"/>
      <c r="P314" s="436"/>
      <c r="Q314" s="436"/>
      <c r="R314" s="436"/>
      <c r="S314" s="436"/>
      <c r="T314" s="436"/>
      <c r="U314" s="436"/>
      <c r="V314" s="436"/>
      <c r="W314" s="436"/>
      <c r="X314" s="436"/>
      <c r="Y314" s="436"/>
    </row>
    <row r="315" spans="1:25" ht="12.75" customHeight="1">
      <c r="A315" s="436"/>
      <c r="B315" s="436"/>
      <c r="C315" s="436"/>
      <c r="D315" s="446"/>
      <c r="E315" s="436"/>
      <c r="F315" s="435"/>
      <c r="G315" s="436"/>
      <c r="H315" s="436"/>
      <c r="I315" s="436"/>
      <c r="J315" s="436"/>
      <c r="K315" s="436"/>
      <c r="L315" s="436"/>
      <c r="M315" s="436"/>
      <c r="N315" s="436"/>
      <c r="O315" s="436"/>
      <c r="P315" s="436"/>
      <c r="Q315" s="436"/>
      <c r="R315" s="436"/>
      <c r="S315" s="436"/>
      <c r="T315" s="436"/>
      <c r="U315" s="436"/>
      <c r="V315" s="436"/>
      <c r="W315" s="436"/>
      <c r="X315" s="436"/>
      <c r="Y315" s="436"/>
    </row>
    <row r="316" spans="1:25" ht="12.75" customHeight="1">
      <c r="A316" s="436"/>
      <c r="B316" s="436"/>
      <c r="C316" s="436"/>
      <c r="D316" s="446"/>
      <c r="E316" s="436"/>
      <c r="F316" s="435"/>
      <c r="G316" s="436"/>
      <c r="H316" s="436"/>
      <c r="I316" s="436"/>
      <c r="J316" s="436"/>
      <c r="K316" s="436"/>
      <c r="L316" s="436"/>
      <c r="M316" s="436"/>
      <c r="N316" s="436"/>
      <c r="O316" s="436"/>
      <c r="P316" s="436"/>
      <c r="Q316" s="436"/>
      <c r="R316" s="436"/>
      <c r="S316" s="436"/>
      <c r="T316" s="436"/>
      <c r="U316" s="436"/>
      <c r="V316" s="436"/>
      <c r="W316" s="436"/>
      <c r="X316" s="436"/>
      <c r="Y316" s="436"/>
    </row>
    <row r="317" spans="1:25" ht="12.75" customHeight="1">
      <c r="A317" s="436"/>
      <c r="B317" s="436"/>
      <c r="C317" s="436"/>
      <c r="D317" s="446"/>
      <c r="E317" s="436"/>
      <c r="F317" s="435"/>
      <c r="G317" s="436"/>
      <c r="H317" s="436"/>
      <c r="I317" s="436"/>
      <c r="J317" s="436"/>
      <c r="K317" s="436"/>
      <c r="L317" s="436"/>
      <c r="M317" s="436"/>
      <c r="N317" s="436"/>
      <c r="O317" s="436"/>
      <c r="P317" s="436"/>
      <c r="Q317" s="436"/>
      <c r="R317" s="436"/>
      <c r="S317" s="436"/>
      <c r="T317" s="436"/>
      <c r="U317" s="436"/>
      <c r="V317" s="436"/>
      <c r="W317" s="436"/>
      <c r="X317" s="436"/>
      <c r="Y317" s="436"/>
    </row>
    <row r="318" spans="1:25" ht="12.75" customHeight="1">
      <c r="A318" s="436"/>
      <c r="B318" s="436"/>
      <c r="C318" s="436"/>
      <c r="D318" s="446"/>
      <c r="E318" s="436"/>
      <c r="F318" s="435"/>
      <c r="G318" s="436"/>
      <c r="H318" s="436"/>
      <c r="I318" s="436"/>
      <c r="J318" s="436"/>
      <c r="K318" s="436"/>
      <c r="L318" s="436"/>
      <c r="M318" s="436"/>
      <c r="N318" s="436"/>
      <c r="O318" s="436"/>
      <c r="P318" s="436"/>
      <c r="Q318" s="436"/>
      <c r="R318" s="436"/>
      <c r="S318" s="436"/>
      <c r="T318" s="436"/>
      <c r="U318" s="436"/>
      <c r="V318" s="436"/>
      <c r="W318" s="436"/>
      <c r="X318" s="436"/>
      <c r="Y318" s="436"/>
    </row>
    <row r="319" spans="1:25" ht="12.75" customHeight="1">
      <c r="A319" s="436"/>
      <c r="B319" s="436"/>
      <c r="C319" s="436"/>
      <c r="D319" s="446"/>
      <c r="E319" s="436"/>
      <c r="F319" s="435"/>
      <c r="G319" s="436"/>
      <c r="H319" s="436"/>
      <c r="I319" s="436"/>
      <c r="J319" s="436"/>
      <c r="K319" s="436"/>
      <c r="L319" s="436"/>
      <c r="M319" s="436"/>
      <c r="N319" s="436"/>
      <c r="O319" s="436"/>
      <c r="P319" s="436"/>
      <c r="Q319" s="436"/>
      <c r="R319" s="436"/>
      <c r="S319" s="436"/>
      <c r="T319" s="436"/>
      <c r="U319" s="436"/>
      <c r="V319" s="436"/>
      <c r="W319" s="436"/>
      <c r="X319" s="436"/>
      <c r="Y319" s="436"/>
    </row>
    <row r="320" spans="1:25" ht="12.75" customHeight="1">
      <c r="A320" s="436"/>
      <c r="B320" s="436"/>
      <c r="C320" s="436"/>
      <c r="D320" s="446"/>
      <c r="E320" s="436"/>
      <c r="F320" s="435"/>
      <c r="G320" s="436"/>
      <c r="H320" s="436"/>
      <c r="I320" s="436"/>
      <c r="J320" s="436"/>
      <c r="K320" s="436"/>
      <c r="L320" s="436"/>
      <c r="M320" s="436"/>
      <c r="N320" s="436"/>
      <c r="O320" s="436"/>
      <c r="P320" s="436"/>
      <c r="Q320" s="436"/>
      <c r="R320" s="436"/>
      <c r="S320" s="436"/>
      <c r="T320" s="436"/>
      <c r="U320" s="436"/>
      <c r="V320" s="436"/>
      <c r="W320" s="436"/>
      <c r="X320" s="436"/>
      <c r="Y320" s="436"/>
    </row>
    <row r="321" spans="1:25" ht="12.75" customHeight="1">
      <c r="A321" s="436"/>
      <c r="B321" s="436"/>
      <c r="C321" s="436"/>
      <c r="D321" s="446"/>
      <c r="E321" s="436"/>
      <c r="F321" s="435"/>
      <c r="G321" s="436"/>
      <c r="H321" s="436"/>
      <c r="I321" s="436"/>
      <c r="J321" s="436"/>
      <c r="K321" s="436"/>
      <c r="L321" s="436"/>
      <c r="M321" s="436"/>
      <c r="N321" s="436"/>
      <c r="O321" s="436"/>
      <c r="P321" s="436"/>
      <c r="Q321" s="436"/>
      <c r="R321" s="436"/>
      <c r="S321" s="436"/>
      <c r="T321" s="436"/>
      <c r="U321" s="436"/>
      <c r="V321" s="436"/>
      <c r="W321" s="436"/>
      <c r="X321" s="436"/>
      <c r="Y321" s="436"/>
    </row>
    <row r="322" spans="1:25" ht="12.75" customHeight="1">
      <c r="A322" s="436"/>
      <c r="B322" s="436"/>
      <c r="C322" s="436"/>
      <c r="D322" s="446"/>
      <c r="E322" s="436"/>
      <c r="F322" s="435"/>
      <c r="G322" s="436"/>
      <c r="H322" s="436"/>
      <c r="I322" s="436"/>
      <c r="J322" s="436"/>
      <c r="K322" s="436"/>
      <c r="L322" s="436"/>
      <c r="M322" s="436"/>
      <c r="N322" s="436"/>
      <c r="O322" s="436"/>
      <c r="P322" s="436"/>
      <c r="Q322" s="436"/>
      <c r="R322" s="436"/>
      <c r="S322" s="436"/>
      <c r="T322" s="436"/>
      <c r="U322" s="436"/>
      <c r="V322" s="436"/>
      <c r="W322" s="436"/>
      <c r="X322" s="436"/>
      <c r="Y322" s="436"/>
    </row>
    <row r="323" spans="1:25" ht="12.75" customHeight="1">
      <c r="A323" s="436"/>
      <c r="B323" s="436"/>
      <c r="C323" s="436"/>
      <c r="D323" s="446"/>
      <c r="E323" s="436"/>
      <c r="F323" s="435"/>
      <c r="G323" s="436"/>
      <c r="H323" s="436"/>
      <c r="I323" s="436"/>
      <c r="J323" s="436"/>
      <c r="K323" s="436"/>
      <c r="L323" s="436"/>
      <c r="M323" s="436"/>
      <c r="N323" s="436"/>
      <c r="O323" s="436"/>
      <c r="P323" s="436"/>
      <c r="Q323" s="436"/>
      <c r="R323" s="436"/>
      <c r="S323" s="436"/>
      <c r="T323" s="436"/>
      <c r="U323" s="436"/>
      <c r="V323" s="436"/>
      <c r="W323" s="436"/>
      <c r="X323" s="436"/>
      <c r="Y323" s="436"/>
    </row>
    <row r="324" spans="1:25" ht="12.75" customHeight="1">
      <c r="A324" s="436"/>
      <c r="B324" s="436"/>
      <c r="C324" s="436"/>
      <c r="D324" s="446"/>
      <c r="E324" s="436"/>
      <c r="F324" s="435"/>
      <c r="G324" s="436"/>
      <c r="H324" s="436"/>
      <c r="I324" s="436"/>
      <c r="J324" s="436"/>
      <c r="K324" s="436"/>
      <c r="L324" s="436"/>
      <c r="M324" s="436"/>
      <c r="N324" s="436"/>
      <c r="O324" s="436"/>
      <c r="P324" s="436"/>
      <c r="Q324" s="436"/>
      <c r="R324" s="436"/>
      <c r="S324" s="436"/>
      <c r="T324" s="436"/>
      <c r="U324" s="436"/>
      <c r="V324" s="436"/>
      <c r="W324" s="436"/>
      <c r="X324" s="436"/>
      <c r="Y324" s="436"/>
    </row>
    <row r="325" spans="1:25" ht="12.75" customHeight="1">
      <c r="A325" s="436"/>
      <c r="B325" s="436"/>
      <c r="C325" s="436"/>
      <c r="D325" s="446"/>
      <c r="E325" s="436"/>
      <c r="F325" s="435"/>
      <c r="G325" s="436"/>
      <c r="H325" s="436"/>
      <c r="I325" s="436"/>
      <c r="J325" s="436"/>
      <c r="K325" s="436"/>
      <c r="L325" s="436"/>
      <c r="M325" s="436"/>
      <c r="N325" s="436"/>
      <c r="O325" s="436"/>
      <c r="P325" s="436"/>
      <c r="Q325" s="436"/>
      <c r="R325" s="436"/>
      <c r="S325" s="436"/>
      <c r="T325" s="436"/>
      <c r="U325" s="436"/>
      <c r="V325" s="436"/>
      <c r="W325" s="436"/>
      <c r="X325" s="436"/>
      <c r="Y325" s="436"/>
    </row>
    <row r="326" spans="1:25" ht="12.75" customHeight="1">
      <c r="A326" s="436"/>
      <c r="B326" s="436"/>
      <c r="C326" s="436"/>
      <c r="D326" s="446"/>
      <c r="E326" s="436"/>
      <c r="F326" s="435"/>
      <c r="G326" s="436"/>
      <c r="H326" s="436"/>
      <c r="I326" s="436"/>
      <c r="J326" s="436"/>
      <c r="K326" s="436"/>
      <c r="L326" s="436"/>
      <c r="M326" s="436"/>
      <c r="N326" s="436"/>
      <c r="O326" s="436"/>
      <c r="P326" s="436"/>
      <c r="Q326" s="436"/>
      <c r="R326" s="436"/>
      <c r="S326" s="436"/>
      <c r="T326" s="436"/>
      <c r="U326" s="436"/>
      <c r="V326" s="436"/>
      <c r="W326" s="436"/>
      <c r="X326" s="436"/>
      <c r="Y326" s="436"/>
    </row>
    <row r="327" spans="1:25" ht="12.75" customHeight="1">
      <c r="A327" s="436"/>
      <c r="B327" s="436"/>
      <c r="C327" s="436"/>
      <c r="D327" s="446"/>
      <c r="E327" s="436"/>
      <c r="F327" s="435"/>
      <c r="G327" s="436"/>
      <c r="H327" s="436"/>
      <c r="I327" s="436"/>
      <c r="J327" s="436"/>
      <c r="K327" s="436"/>
      <c r="L327" s="436"/>
      <c r="M327" s="436"/>
      <c r="N327" s="436"/>
      <c r="O327" s="436"/>
      <c r="P327" s="436"/>
      <c r="Q327" s="436"/>
      <c r="R327" s="436"/>
      <c r="S327" s="436"/>
      <c r="T327" s="436"/>
      <c r="U327" s="436"/>
      <c r="V327" s="436"/>
      <c r="W327" s="436"/>
      <c r="X327" s="436"/>
      <c r="Y327" s="436"/>
    </row>
    <row r="328" spans="1:25" ht="12.75" customHeight="1">
      <c r="A328" s="436"/>
      <c r="B328" s="436"/>
      <c r="C328" s="436"/>
      <c r="D328" s="446"/>
      <c r="E328" s="436"/>
      <c r="F328" s="435"/>
      <c r="G328" s="436"/>
      <c r="H328" s="436"/>
      <c r="I328" s="436"/>
      <c r="J328" s="436"/>
      <c r="K328" s="436"/>
      <c r="L328" s="436"/>
      <c r="M328" s="436"/>
      <c r="N328" s="436"/>
      <c r="O328" s="436"/>
      <c r="P328" s="436"/>
      <c r="Q328" s="436"/>
      <c r="R328" s="436"/>
      <c r="S328" s="436"/>
      <c r="T328" s="436"/>
      <c r="U328" s="436"/>
      <c r="V328" s="436"/>
      <c r="W328" s="436"/>
      <c r="X328" s="436"/>
      <c r="Y328" s="436"/>
    </row>
    <row r="329" spans="1:25" ht="12.75" customHeight="1">
      <c r="A329" s="436"/>
      <c r="B329" s="436"/>
      <c r="C329" s="436"/>
      <c r="D329" s="446"/>
      <c r="E329" s="436"/>
      <c r="F329" s="435"/>
      <c r="G329" s="436"/>
      <c r="H329" s="436"/>
      <c r="I329" s="436"/>
      <c r="J329" s="436"/>
      <c r="K329" s="436"/>
      <c r="L329" s="436"/>
      <c r="M329" s="436"/>
      <c r="N329" s="436"/>
      <c r="O329" s="436"/>
      <c r="P329" s="436"/>
      <c r="Q329" s="436"/>
      <c r="R329" s="436"/>
      <c r="S329" s="436"/>
      <c r="T329" s="436"/>
      <c r="U329" s="436"/>
      <c r="V329" s="436"/>
      <c r="W329" s="436"/>
      <c r="X329" s="436"/>
      <c r="Y329" s="436"/>
    </row>
    <row r="330" spans="1:25" ht="12.75" customHeight="1">
      <c r="A330" s="436"/>
      <c r="B330" s="436"/>
      <c r="C330" s="436"/>
      <c r="D330" s="446"/>
      <c r="E330" s="436"/>
      <c r="F330" s="435"/>
      <c r="G330" s="436"/>
      <c r="H330" s="436"/>
      <c r="I330" s="436"/>
      <c r="J330" s="436"/>
      <c r="K330" s="436"/>
      <c r="L330" s="436"/>
      <c r="M330" s="436"/>
      <c r="N330" s="436"/>
      <c r="O330" s="436"/>
      <c r="P330" s="436"/>
      <c r="Q330" s="436"/>
      <c r="R330" s="436"/>
      <c r="S330" s="436"/>
      <c r="T330" s="436"/>
      <c r="U330" s="436"/>
      <c r="V330" s="436"/>
      <c r="W330" s="436"/>
      <c r="X330" s="436"/>
      <c r="Y330" s="436"/>
    </row>
    <row r="331" spans="1:25" ht="12.75" customHeight="1">
      <c r="A331" s="436"/>
      <c r="B331" s="436"/>
      <c r="C331" s="436"/>
      <c r="D331" s="446"/>
      <c r="E331" s="436"/>
      <c r="F331" s="435"/>
      <c r="G331" s="436"/>
      <c r="H331" s="436"/>
      <c r="I331" s="436"/>
      <c r="J331" s="436"/>
      <c r="K331" s="436"/>
      <c r="L331" s="436"/>
      <c r="M331" s="436"/>
      <c r="N331" s="436"/>
      <c r="O331" s="436"/>
      <c r="P331" s="436"/>
      <c r="Q331" s="436"/>
      <c r="R331" s="436"/>
      <c r="S331" s="436"/>
      <c r="T331" s="436"/>
      <c r="U331" s="436"/>
      <c r="V331" s="436"/>
      <c r="W331" s="436"/>
      <c r="X331" s="436"/>
      <c r="Y331" s="436"/>
    </row>
    <row r="332" spans="1:25" ht="12.75" customHeight="1">
      <c r="A332" s="436"/>
      <c r="B332" s="436"/>
      <c r="C332" s="436"/>
      <c r="D332" s="446"/>
      <c r="E332" s="436"/>
      <c r="F332" s="435"/>
      <c r="G332" s="436"/>
      <c r="H332" s="436"/>
      <c r="I332" s="436"/>
      <c r="J332" s="436"/>
      <c r="K332" s="436"/>
      <c r="L332" s="436"/>
      <c r="M332" s="436"/>
      <c r="N332" s="436"/>
      <c r="O332" s="436"/>
      <c r="P332" s="436"/>
      <c r="Q332" s="436"/>
      <c r="R332" s="436"/>
      <c r="S332" s="436"/>
      <c r="T332" s="436"/>
      <c r="U332" s="436"/>
      <c r="V332" s="436"/>
      <c r="W332" s="436"/>
      <c r="X332" s="436"/>
      <c r="Y332" s="436"/>
    </row>
    <row r="333" spans="1:25" ht="12.75" customHeight="1">
      <c r="A333" s="436"/>
      <c r="B333" s="436"/>
      <c r="C333" s="436"/>
      <c r="D333" s="446"/>
      <c r="E333" s="436"/>
      <c r="F333" s="435"/>
      <c r="G333" s="436"/>
      <c r="H333" s="436"/>
      <c r="I333" s="436"/>
      <c r="J333" s="436"/>
      <c r="K333" s="436"/>
      <c r="L333" s="436"/>
      <c r="M333" s="436"/>
      <c r="N333" s="436"/>
      <c r="O333" s="436"/>
      <c r="P333" s="436"/>
      <c r="Q333" s="436"/>
      <c r="R333" s="436"/>
      <c r="S333" s="436"/>
      <c r="T333" s="436"/>
      <c r="U333" s="436"/>
      <c r="V333" s="436"/>
      <c r="W333" s="436"/>
      <c r="X333" s="436"/>
      <c r="Y333" s="436"/>
    </row>
    <row r="334" spans="1:25" ht="12.75" customHeight="1">
      <c r="A334" s="436"/>
      <c r="B334" s="436"/>
      <c r="C334" s="436"/>
      <c r="D334" s="446"/>
      <c r="E334" s="436"/>
      <c r="F334" s="435"/>
      <c r="G334" s="436"/>
      <c r="H334" s="436"/>
      <c r="I334" s="436"/>
      <c r="J334" s="436"/>
      <c r="K334" s="436"/>
      <c r="L334" s="436"/>
      <c r="M334" s="436"/>
      <c r="N334" s="436"/>
      <c r="O334" s="436"/>
      <c r="P334" s="436"/>
      <c r="Q334" s="436"/>
      <c r="R334" s="436"/>
      <c r="S334" s="436"/>
      <c r="T334" s="436"/>
      <c r="U334" s="436"/>
      <c r="V334" s="436"/>
      <c r="W334" s="436"/>
      <c r="X334" s="436"/>
      <c r="Y334" s="436"/>
    </row>
    <row r="335" spans="1:25" ht="12.75" customHeight="1">
      <c r="A335" s="436"/>
      <c r="B335" s="436"/>
      <c r="C335" s="436"/>
      <c r="D335" s="446"/>
      <c r="E335" s="436"/>
      <c r="F335" s="435"/>
      <c r="G335" s="436"/>
      <c r="H335" s="436"/>
      <c r="I335" s="436"/>
      <c r="J335" s="436"/>
      <c r="K335" s="436"/>
      <c r="L335" s="436"/>
      <c r="M335" s="436"/>
      <c r="N335" s="436"/>
      <c r="O335" s="436"/>
      <c r="P335" s="436"/>
      <c r="Q335" s="436"/>
      <c r="R335" s="436"/>
      <c r="S335" s="436"/>
      <c r="T335" s="436"/>
      <c r="U335" s="436"/>
      <c r="V335" s="436"/>
      <c r="W335" s="436"/>
      <c r="X335" s="436"/>
      <c r="Y335" s="436"/>
    </row>
    <row r="336" spans="1:25" ht="12.75" customHeight="1">
      <c r="A336" s="436"/>
      <c r="B336" s="436"/>
      <c r="C336" s="436"/>
      <c r="D336" s="446"/>
      <c r="E336" s="436"/>
      <c r="F336" s="435"/>
      <c r="G336" s="436"/>
      <c r="H336" s="436"/>
      <c r="I336" s="436"/>
      <c r="J336" s="436"/>
      <c r="K336" s="436"/>
      <c r="L336" s="436"/>
      <c r="M336" s="436"/>
      <c r="N336" s="436"/>
      <c r="O336" s="436"/>
      <c r="P336" s="436"/>
      <c r="Q336" s="436"/>
      <c r="R336" s="436"/>
      <c r="S336" s="436"/>
      <c r="T336" s="436"/>
      <c r="U336" s="436"/>
      <c r="V336" s="436"/>
      <c r="W336" s="436"/>
      <c r="X336" s="436"/>
      <c r="Y336" s="436"/>
    </row>
    <row r="337" spans="1:25" ht="12.75" customHeight="1">
      <c r="A337" s="436"/>
      <c r="B337" s="436"/>
      <c r="C337" s="436"/>
      <c r="D337" s="446"/>
      <c r="E337" s="436"/>
      <c r="F337" s="435"/>
      <c r="G337" s="436"/>
      <c r="H337" s="436"/>
      <c r="I337" s="436"/>
      <c r="J337" s="436"/>
      <c r="K337" s="436"/>
      <c r="L337" s="436"/>
      <c r="M337" s="436"/>
      <c r="N337" s="436"/>
      <c r="O337" s="436"/>
      <c r="P337" s="436"/>
      <c r="Q337" s="436"/>
      <c r="R337" s="436"/>
      <c r="S337" s="436"/>
      <c r="T337" s="436"/>
      <c r="U337" s="436"/>
      <c r="V337" s="436"/>
      <c r="W337" s="436"/>
      <c r="X337" s="436"/>
      <c r="Y337" s="436"/>
    </row>
    <row r="338" spans="1:25" ht="12.75" customHeight="1">
      <c r="A338" s="436"/>
      <c r="B338" s="436"/>
      <c r="C338" s="436"/>
      <c r="D338" s="446"/>
      <c r="E338" s="436"/>
      <c r="F338" s="435"/>
      <c r="G338" s="436"/>
      <c r="H338" s="436"/>
      <c r="I338" s="436"/>
      <c r="J338" s="436"/>
      <c r="K338" s="436"/>
      <c r="L338" s="436"/>
      <c r="M338" s="436"/>
      <c r="N338" s="436"/>
      <c r="O338" s="436"/>
      <c r="P338" s="436"/>
      <c r="Q338" s="436"/>
      <c r="R338" s="436"/>
      <c r="S338" s="436"/>
      <c r="T338" s="436"/>
      <c r="U338" s="436"/>
      <c r="V338" s="436"/>
      <c r="W338" s="436"/>
      <c r="X338" s="436"/>
      <c r="Y338" s="436"/>
    </row>
    <row r="339" spans="1:25" ht="12.75" customHeight="1">
      <c r="A339" s="436"/>
      <c r="B339" s="436"/>
      <c r="C339" s="436"/>
      <c r="D339" s="446"/>
      <c r="E339" s="436"/>
      <c r="F339" s="435"/>
      <c r="G339" s="436"/>
      <c r="H339" s="436"/>
      <c r="I339" s="436"/>
      <c r="J339" s="436"/>
      <c r="K339" s="436"/>
      <c r="L339" s="436"/>
      <c r="M339" s="436"/>
      <c r="N339" s="436"/>
      <c r="O339" s="436"/>
      <c r="P339" s="436"/>
      <c r="Q339" s="436"/>
      <c r="R339" s="436"/>
      <c r="S339" s="436"/>
      <c r="T339" s="436"/>
      <c r="U339" s="436"/>
      <c r="V339" s="436"/>
      <c r="W339" s="436"/>
      <c r="X339" s="436"/>
      <c r="Y339" s="436"/>
    </row>
    <row r="340" spans="1:25" ht="12.75" customHeight="1">
      <c r="A340" s="436"/>
      <c r="B340" s="436"/>
      <c r="C340" s="436"/>
      <c r="D340" s="446"/>
      <c r="E340" s="436"/>
      <c r="F340" s="435"/>
      <c r="G340" s="436"/>
      <c r="H340" s="436"/>
      <c r="I340" s="436"/>
      <c r="J340" s="436"/>
      <c r="K340" s="436"/>
      <c r="L340" s="436"/>
      <c r="M340" s="436"/>
      <c r="N340" s="436"/>
      <c r="O340" s="436"/>
      <c r="P340" s="436"/>
      <c r="Q340" s="436"/>
      <c r="R340" s="436"/>
      <c r="S340" s="436"/>
      <c r="T340" s="436"/>
      <c r="U340" s="436"/>
      <c r="V340" s="436"/>
      <c r="W340" s="436"/>
      <c r="X340" s="436"/>
      <c r="Y340" s="436"/>
    </row>
    <row r="341" spans="1:25" ht="12.75" customHeight="1">
      <c r="A341" s="436"/>
      <c r="B341" s="436"/>
      <c r="C341" s="436"/>
      <c r="D341" s="446"/>
      <c r="E341" s="436"/>
      <c r="F341" s="435"/>
      <c r="G341" s="436"/>
      <c r="H341" s="436"/>
      <c r="I341" s="436"/>
      <c r="J341" s="436"/>
      <c r="K341" s="436"/>
      <c r="L341" s="436"/>
      <c r="M341" s="436"/>
      <c r="N341" s="436"/>
      <c r="O341" s="436"/>
      <c r="P341" s="436"/>
      <c r="Q341" s="436"/>
      <c r="R341" s="436"/>
      <c r="S341" s="436"/>
      <c r="T341" s="436"/>
      <c r="U341" s="436"/>
      <c r="V341" s="436"/>
      <c r="W341" s="436"/>
      <c r="X341" s="436"/>
      <c r="Y341" s="436"/>
    </row>
    <row r="342" spans="1:25" ht="12.75" customHeight="1">
      <c r="A342" s="436"/>
      <c r="B342" s="436"/>
      <c r="C342" s="436"/>
      <c r="D342" s="446"/>
      <c r="E342" s="436"/>
      <c r="F342" s="435"/>
      <c r="G342" s="436"/>
      <c r="H342" s="436"/>
      <c r="I342" s="436"/>
      <c r="J342" s="436"/>
      <c r="K342" s="436"/>
      <c r="L342" s="436"/>
      <c r="M342" s="436"/>
      <c r="N342" s="436"/>
      <c r="O342" s="436"/>
      <c r="P342" s="436"/>
      <c r="Q342" s="436"/>
      <c r="R342" s="436"/>
      <c r="S342" s="436"/>
      <c r="T342" s="436"/>
      <c r="U342" s="436"/>
      <c r="V342" s="436"/>
      <c r="W342" s="436"/>
      <c r="X342" s="436"/>
      <c r="Y342" s="436"/>
    </row>
    <row r="343" spans="1:25" ht="12.75" customHeight="1">
      <c r="A343" s="436"/>
      <c r="B343" s="436"/>
      <c r="C343" s="436"/>
      <c r="D343" s="446"/>
      <c r="E343" s="436"/>
      <c r="F343" s="435"/>
      <c r="G343" s="436"/>
      <c r="H343" s="436"/>
      <c r="I343" s="436"/>
      <c r="J343" s="436"/>
      <c r="K343" s="436"/>
      <c r="L343" s="436"/>
      <c r="M343" s="436"/>
      <c r="N343" s="436"/>
      <c r="O343" s="436"/>
      <c r="P343" s="436"/>
      <c r="Q343" s="436"/>
      <c r="R343" s="436"/>
      <c r="S343" s="436"/>
      <c r="T343" s="436"/>
      <c r="U343" s="436"/>
      <c r="V343" s="436"/>
      <c r="W343" s="436"/>
      <c r="X343" s="436"/>
      <c r="Y343" s="436"/>
    </row>
    <row r="344" spans="1:25" ht="12.75" customHeight="1">
      <c r="A344" s="436"/>
      <c r="B344" s="436"/>
      <c r="C344" s="436"/>
      <c r="D344" s="446"/>
      <c r="E344" s="436"/>
      <c r="F344" s="435"/>
      <c r="G344" s="436"/>
      <c r="H344" s="436"/>
      <c r="I344" s="436"/>
      <c r="J344" s="436"/>
      <c r="K344" s="436"/>
      <c r="L344" s="436"/>
      <c r="M344" s="436"/>
      <c r="N344" s="436"/>
      <c r="O344" s="436"/>
      <c r="P344" s="436"/>
      <c r="Q344" s="436"/>
      <c r="R344" s="436"/>
      <c r="S344" s="436"/>
      <c r="T344" s="436"/>
      <c r="U344" s="436"/>
      <c r="V344" s="436"/>
      <c r="W344" s="436"/>
      <c r="X344" s="436"/>
      <c r="Y344" s="436"/>
    </row>
    <row r="345" spans="1:25" ht="12.75" customHeight="1">
      <c r="A345" s="436"/>
      <c r="B345" s="436"/>
      <c r="C345" s="436"/>
      <c r="D345" s="446"/>
      <c r="E345" s="436"/>
      <c r="F345" s="435"/>
      <c r="G345" s="436"/>
      <c r="H345" s="436"/>
      <c r="I345" s="436"/>
      <c r="J345" s="436"/>
      <c r="K345" s="436"/>
      <c r="L345" s="436"/>
      <c r="M345" s="436"/>
      <c r="N345" s="436"/>
      <c r="O345" s="436"/>
      <c r="P345" s="436"/>
      <c r="Q345" s="436"/>
      <c r="R345" s="436"/>
      <c r="S345" s="436"/>
      <c r="T345" s="436"/>
      <c r="U345" s="436"/>
      <c r="V345" s="436"/>
      <c r="W345" s="436"/>
      <c r="X345" s="436"/>
      <c r="Y345" s="436"/>
    </row>
    <row r="346" spans="1:25" ht="12.75" customHeight="1">
      <c r="A346" s="436"/>
      <c r="B346" s="436"/>
      <c r="C346" s="436"/>
      <c r="D346" s="446"/>
      <c r="E346" s="436"/>
      <c r="F346" s="435"/>
      <c r="G346" s="436"/>
      <c r="H346" s="436"/>
      <c r="I346" s="436"/>
      <c r="J346" s="436"/>
      <c r="K346" s="436"/>
      <c r="L346" s="436"/>
      <c r="M346" s="436"/>
      <c r="N346" s="436"/>
      <c r="O346" s="436"/>
      <c r="P346" s="436"/>
      <c r="Q346" s="436"/>
      <c r="R346" s="436"/>
      <c r="S346" s="436"/>
      <c r="T346" s="436"/>
      <c r="U346" s="436"/>
      <c r="V346" s="436"/>
      <c r="W346" s="436"/>
      <c r="X346" s="436"/>
      <c r="Y346" s="436"/>
    </row>
    <row r="347" spans="1:25" ht="12.75" customHeight="1">
      <c r="A347" s="436"/>
      <c r="B347" s="436"/>
      <c r="C347" s="436"/>
      <c r="D347" s="446"/>
      <c r="E347" s="436"/>
      <c r="F347" s="435"/>
      <c r="G347" s="436"/>
      <c r="H347" s="436"/>
      <c r="I347" s="436"/>
      <c r="J347" s="436"/>
      <c r="K347" s="436"/>
      <c r="L347" s="436"/>
      <c r="M347" s="436"/>
      <c r="N347" s="436"/>
      <c r="O347" s="436"/>
      <c r="P347" s="436"/>
      <c r="Q347" s="436"/>
      <c r="R347" s="436"/>
      <c r="S347" s="436"/>
      <c r="T347" s="436"/>
      <c r="U347" s="436"/>
      <c r="V347" s="436"/>
      <c r="W347" s="436"/>
      <c r="X347" s="436"/>
      <c r="Y347" s="436"/>
    </row>
    <row r="348" spans="1:25" ht="12.75" customHeight="1">
      <c r="A348" s="436"/>
      <c r="B348" s="436"/>
      <c r="C348" s="436"/>
      <c r="D348" s="446"/>
      <c r="E348" s="436"/>
      <c r="F348" s="435"/>
      <c r="G348" s="436"/>
      <c r="H348" s="436"/>
      <c r="I348" s="436"/>
      <c r="J348" s="436"/>
      <c r="K348" s="436"/>
      <c r="L348" s="436"/>
      <c r="M348" s="436"/>
      <c r="N348" s="436"/>
      <c r="O348" s="436"/>
      <c r="P348" s="436"/>
      <c r="Q348" s="436"/>
      <c r="R348" s="436"/>
      <c r="S348" s="436"/>
      <c r="T348" s="436"/>
      <c r="U348" s="436"/>
      <c r="V348" s="436"/>
      <c r="W348" s="436"/>
      <c r="X348" s="436"/>
      <c r="Y348" s="436"/>
    </row>
    <row r="349" spans="1:25" ht="12.75" customHeight="1">
      <c r="A349" s="436"/>
      <c r="B349" s="436"/>
      <c r="C349" s="436"/>
      <c r="D349" s="446"/>
      <c r="E349" s="436"/>
      <c r="F349" s="435"/>
      <c r="G349" s="436"/>
      <c r="H349" s="436"/>
      <c r="I349" s="436"/>
      <c r="J349" s="436"/>
      <c r="K349" s="436"/>
      <c r="L349" s="436"/>
      <c r="M349" s="436"/>
      <c r="N349" s="436"/>
      <c r="O349" s="436"/>
      <c r="P349" s="436"/>
      <c r="Q349" s="436"/>
      <c r="R349" s="436"/>
      <c r="S349" s="436"/>
      <c r="T349" s="436"/>
      <c r="U349" s="436"/>
      <c r="V349" s="436"/>
      <c r="W349" s="436"/>
      <c r="X349" s="436"/>
      <c r="Y349" s="436"/>
    </row>
    <row r="350" spans="1:25" ht="12.75" customHeight="1">
      <c r="A350" s="436"/>
      <c r="B350" s="436"/>
      <c r="C350" s="436"/>
      <c r="D350" s="446"/>
      <c r="E350" s="436"/>
      <c r="F350" s="435"/>
      <c r="G350" s="436"/>
      <c r="H350" s="436"/>
      <c r="I350" s="436"/>
      <c r="J350" s="436"/>
      <c r="K350" s="436"/>
      <c r="L350" s="436"/>
      <c r="M350" s="436"/>
      <c r="N350" s="436"/>
      <c r="O350" s="436"/>
      <c r="P350" s="436"/>
      <c r="Q350" s="436"/>
      <c r="R350" s="436"/>
      <c r="S350" s="436"/>
      <c r="T350" s="436"/>
      <c r="U350" s="436"/>
      <c r="V350" s="436"/>
      <c r="W350" s="436"/>
      <c r="X350" s="436"/>
      <c r="Y350" s="436"/>
    </row>
    <row r="351" spans="1:25" ht="12.75" customHeight="1">
      <c r="A351" s="436"/>
      <c r="B351" s="436"/>
      <c r="C351" s="436"/>
      <c r="D351" s="446"/>
      <c r="E351" s="436"/>
      <c r="F351" s="435"/>
      <c r="G351" s="436"/>
      <c r="H351" s="436"/>
      <c r="I351" s="436"/>
      <c r="J351" s="436"/>
      <c r="K351" s="436"/>
      <c r="L351" s="436"/>
      <c r="M351" s="436"/>
      <c r="N351" s="436"/>
      <c r="O351" s="436"/>
      <c r="P351" s="436"/>
      <c r="Q351" s="436"/>
      <c r="R351" s="436"/>
      <c r="S351" s="436"/>
      <c r="T351" s="436"/>
      <c r="U351" s="436"/>
      <c r="V351" s="436"/>
      <c r="W351" s="436"/>
      <c r="X351" s="436"/>
      <c r="Y351" s="436"/>
    </row>
    <row r="352" spans="1:25" ht="12.75" customHeight="1">
      <c r="A352" s="436"/>
      <c r="B352" s="436"/>
      <c r="C352" s="436"/>
      <c r="D352" s="446"/>
      <c r="E352" s="436"/>
      <c r="F352" s="435"/>
      <c r="G352" s="436"/>
      <c r="H352" s="436"/>
      <c r="I352" s="436"/>
      <c r="J352" s="436"/>
      <c r="K352" s="436"/>
      <c r="L352" s="436"/>
      <c r="M352" s="436"/>
      <c r="N352" s="436"/>
      <c r="O352" s="436"/>
      <c r="P352" s="436"/>
      <c r="Q352" s="436"/>
      <c r="R352" s="436"/>
      <c r="S352" s="436"/>
      <c r="T352" s="436"/>
      <c r="U352" s="436"/>
      <c r="V352" s="436"/>
      <c r="W352" s="436"/>
      <c r="X352" s="436"/>
      <c r="Y352" s="436"/>
    </row>
    <row r="353" spans="1:25" ht="12.75" customHeight="1">
      <c r="A353" s="436"/>
      <c r="B353" s="436"/>
      <c r="C353" s="436"/>
      <c r="D353" s="446"/>
      <c r="E353" s="436"/>
      <c r="F353" s="435"/>
      <c r="G353" s="436"/>
      <c r="H353" s="436"/>
      <c r="I353" s="436"/>
      <c r="J353" s="436"/>
      <c r="K353" s="436"/>
      <c r="L353" s="436"/>
      <c r="M353" s="436"/>
      <c r="N353" s="436"/>
      <c r="O353" s="436"/>
      <c r="P353" s="436"/>
      <c r="Q353" s="436"/>
      <c r="R353" s="436"/>
      <c r="S353" s="436"/>
      <c r="T353" s="436"/>
      <c r="U353" s="436"/>
      <c r="V353" s="436"/>
      <c r="W353" s="436"/>
      <c r="X353" s="436"/>
      <c r="Y353" s="436"/>
    </row>
    <row r="354" spans="1:25" ht="12.75" customHeight="1">
      <c r="A354" s="436"/>
      <c r="B354" s="436"/>
      <c r="C354" s="436"/>
      <c r="D354" s="446"/>
      <c r="E354" s="436"/>
      <c r="F354" s="435"/>
      <c r="G354" s="436"/>
      <c r="H354" s="436"/>
      <c r="I354" s="436"/>
      <c r="J354" s="436"/>
      <c r="K354" s="436"/>
      <c r="L354" s="436"/>
      <c r="M354" s="436"/>
      <c r="N354" s="436"/>
      <c r="O354" s="436"/>
      <c r="P354" s="436"/>
      <c r="Q354" s="436"/>
      <c r="R354" s="436"/>
      <c r="S354" s="436"/>
      <c r="T354" s="436"/>
      <c r="U354" s="436"/>
      <c r="V354" s="436"/>
      <c r="W354" s="436"/>
      <c r="X354" s="436"/>
      <c r="Y354" s="436"/>
    </row>
    <row r="355" spans="1:25" ht="12.75" customHeight="1">
      <c r="A355" s="436"/>
      <c r="B355" s="436"/>
      <c r="C355" s="436"/>
      <c r="D355" s="446"/>
      <c r="E355" s="436"/>
      <c r="F355" s="435"/>
      <c r="G355" s="436"/>
      <c r="H355" s="436"/>
      <c r="I355" s="436"/>
      <c r="J355" s="436"/>
      <c r="K355" s="436"/>
      <c r="L355" s="436"/>
      <c r="M355" s="436"/>
      <c r="N355" s="436"/>
      <c r="O355" s="436"/>
      <c r="P355" s="436"/>
      <c r="Q355" s="436"/>
      <c r="R355" s="436"/>
      <c r="S355" s="436"/>
      <c r="T355" s="436"/>
      <c r="U355" s="436"/>
      <c r="V355" s="436"/>
      <c r="W355" s="436"/>
      <c r="X355" s="436"/>
      <c r="Y355" s="436"/>
    </row>
    <row r="356" spans="1:25" ht="12.75" customHeight="1">
      <c r="A356" s="436"/>
      <c r="B356" s="436"/>
      <c r="C356" s="436"/>
      <c r="D356" s="446"/>
      <c r="E356" s="436"/>
      <c r="F356" s="435"/>
      <c r="G356" s="436"/>
      <c r="H356" s="436"/>
      <c r="I356" s="436"/>
      <c r="J356" s="436"/>
      <c r="K356" s="436"/>
      <c r="L356" s="436"/>
      <c r="M356" s="436"/>
      <c r="N356" s="436"/>
      <c r="O356" s="436"/>
      <c r="P356" s="436"/>
      <c r="Q356" s="436"/>
      <c r="R356" s="436"/>
      <c r="S356" s="436"/>
      <c r="T356" s="436"/>
      <c r="U356" s="436"/>
      <c r="V356" s="436"/>
      <c r="W356" s="436"/>
      <c r="X356" s="436"/>
      <c r="Y356" s="436"/>
    </row>
    <row r="357" spans="1:25" ht="12.75" customHeight="1">
      <c r="A357" s="436"/>
      <c r="B357" s="436"/>
      <c r="C357" s="436"/>
      <c r="D357" s="446"/>
      <c r="E357" s="436"/>
      <c r="F357" s="435"/>
      <c r="G357" s="436"/>
      <c r="H357" s="436"/>
      <c r="I357" s="436"/>
      <c r="J357" s="436"/>
      <c r="K357" s="436"/>
      <c r="L357" s="436"/>
      <c r="M357" s="436"/>
      <c r="N357" s="436"/>
      <c r="O357" s="436"/>
      <c r="P357" s="436"/>
      <c r="Q357" s="436"/>
      <c r="R357" s="436"/>
      <c r="S357" s="436"/>
      <c r="T357" s="436"/>
      <c r="U357" s="436"/>
      <c r="V357" s="436"/>
      <c r="W357" s="436"/>
      <c r="X357" s="436"/>
      <c r="Y357" s="436"/>
    </row>
    <row r="358" spans="1:25" ht="12.75" customHeight="1">
      <c r="A358" s="436"/>
      <c r="B358" s="436"/>
      <c r="C358" s="436"/>
      <c r="D358" s="446"/>
      <c r="E358" s="436"/>
      <c r="F358" s="435"/>
      <c r="G358" s="436"/>
      <c r="H358" s="436"/>
      <c r="I358" s="436"/>
      <c r="J358" s="436"/>
      <c r="K358" s="436"/>
      <c r="L358" s="436"/>
      <c r="M358" s="436"/>
      <c r="N358" s="436"/>
      <c r="O358" s="436"/>
      <c r="P358" s="436"/>
      <c r="Q358" s="436"/>
      <c r="R358" s="436"/>
      <c r="S358" s="436"/>
      <c r="T358" s="436"/>
      <c r="U358" s="436"/>
      <c r="V358" s="436"/>
      <c r="W358" s="436"/>
      <c r="X358" s="436"/>
      <c r="Y358" s="436"/>
    </row>
    <row r="359" spans="1:25" ht="12.75" customHeight="1">
      <c r="A359" s="436"/>
      <c r="B359" s="436"/>
      <c r="C359" s="436"/>
      <c r="D359" s="446"/>
      <c r="E359" s="436"/>
      <c r="F359" s="435"/>
      <c r="G359" s="436"/>
      <c r="H359" s="436"/>
      <c r="I359" s="436"/>
      <c r="J359" s="436"/>
      <c r="K359" s="436"/>
      <c r="L359" s="436"/>
      <c r="M359" s="436"/>
      <c r="N359" s="436"/>
      <c r="O359" s="436"/>
      <c r="P359" s="436"/>
      <c r="Q359" s="436"/>
      <c r="R359" s="436"/>
      <c r="S359" s="436"/>
      <c r="T359" s="436"/>
      <c r="U359" s="436"/>
      <c r="V359" s="436"/>
      <c r="W359" s="436"/>
      <c r="X359" s="436"/>
      <c r="Y359" s="436"/>
    </row>
    <row r="360" spans="1:25" ht="12.75" customHeight="1">
      <c r="A360" s="436"/>
      <c r="B360" s="436"/>
      <c r="C360" s="436"/>
      <c r="D360" s="446"/>
      <c r="E360" s="436"/>
      <c r="F360" s="435"/>
      <c r="G360" s="436"/>
      <c r="H360" s="436"/>
      <c r="I360" s="436"/>
      <c r="J360" s="436"/>
      <c r="K360" s="436"/>
      <c r="L360" s="436"/>
      <c r="M360" s="436"/>
      <c r="N360" s="436"/>
      <c r="O360" s="436"/>
      <c r="P360" s="436"/>
      <c r="Q360" s="436"/>
      <c r="R360" s="436"/>
      <c r="S360" s="436"/>
      <c r="T360" s="436"/>
      <c r="U360" s="436"/>
      <c r="V360" s="436"/>
      <c r="W360" s="436"/>
      <c r="X360" s="436"/>
      <c r="Y360" s="436"/>
    </row>
    <row r="361" spans="1:25" ht="12.75" customHeight="1">
      <c r="A361" s="436"/>
      <c r="B361" s="436"/>
      <c r="C361" s="436"/>
      <c r="D361" s="446"/>
      <c r="E361" s="436"/>
      <c r="F361" s="435"/>
      <c r="G361" s="436"/>
      <c r="H361" s="436"/>
      <c r="I361" s="436"/>
      <c r="J361" s="436"/>
      <c r="K361" s="436"/>
      <c r="L361" s="436"/>
      <c r="M361" s="436"/>
      <c r="N361" s="436"/>
      <c r="O361" s="436"/>
      <c r="P361" s="436"/>
      <c r="Q361" s="436"/>
      <c r="R361" s="436"/>
      <c r="S361" s="436"/>
      <c r="T361" s="436"/>
      <c r="U361" s="436"/>
      <c r="V361" s="436"/>
      <c r="W361" s="436"/>
      <c r="X361" s="436"/>
      <c r="Y361" s="436"/>
    </row>
    <row r="362" spans="1:25" ht="12.75" customHeight="1">
      <c r="A362" s="436"/>
      <c r="B362" s="436"/>
      <c r="C362" s="436"/>
      <c r="D362" s="446"/>
      <c r="E362" s="436"/>
      <c r="F362" s="435"/>
      <c r="G362" s="436"/>
      <c r="H362" s="436"/>
      <c r="I362" s="436"/>
      <c r="J362" s="436"/>
      <c r="K362" s="436"/>
      <c r="L362" s="436"/>
      <c r="M362" s="436"/>
      <c r="N362" s="436"/>
      <c r="O362" s="436"/>
      <c r="P362" s="436"/>
      <c r="Q362" s="436"/>
      <c r="R362" s="436"/>
      <c r="S362" s="436"/>
      <c r="T362" s="436"/>
      <c r="U362" s="436"/>
      <c r="V362" s="436"/>
      <c r="W362" s="436"/>
      <c r="X362" s="436"/>
      <c r="Y362" s="436"/>
    </row>
    <row r="363" spans="1:25" ht="12.75" customHeight="1">
      <c r="A363" s="436"/>
      <c r="B363" s="436"/>
      <c r="C363" s="436"/>
      <c r="D363" s="446"/>
      <c r="E363" s="436"/>
      <c r="F363" s="435"/>
      <c r="G363" s="436"/>
      <c r="H363" s="436"/>
      <c r="I363" s="436"/>
      <c r="J363" s="436"/>
      <c r="K363" s="436"/>
      <c r="L363" s="436"/>
      <c r="M363" s="436"/>
      <c r="N363" s="436"/>
      <c r="O363" s="436"/>
      <c r="P363" s="436"/>
      <c r="Q363" s="436"/>
      <c r="R363" s="436"/>
      <c r="S363" s="436"/>
      <c r="T363" s="436"/>
      <c r="U363" s="436"/>
      <c r="V363" s="436"/>
      <c r="W363" s="436"/>
      <c r="X363" s="436"/>
      <c r="Y363" s="436"/>
    </row>
    <row r="364" spans="1:25" ht="12.75" customHeight="1">
      <c r="A364" s="436"/>
      <c r="B364" s="436"/>
      <c r="C364" s="436"/>
      <c r="D364" s="446"/>
      <c r="E364" s="436"/>
      <c r="F364" s="435"/>
      <c r="G364" s="436"/>
      <c r="H364" s="436"/>
      <c r="I364" s="436"/>
      <c r="J364" s="436"/>
      <c r="K364" s="436"/>
      <c r="L364" s="436"/>
      <c r="M364" s="436"/>
      <c r="N364" s="436"/>
      <c r="O364" s="436"/>
      <c r="P364" s="436"/>
      <c r="Q364" s="436"/>
      <c r="R364" s="436"/>
      <c r="S364" s="436"/>
      <c r="T364" s="436"/>
      <c r="U364" s="436"/>
      <c r="V364" s="436"/>
      <c r="W364" s="436"/>
      <c r="X364" s="436"/>
      <c r="Y364" s="436"/>
    </row>
    <row r="365" spans="1:25" ht="12.75" customHeight="1">
      <c r="A365" s="436"/>
      <c r="B365" s="436"/>
      <c r="C365" s="436"/>
      <c r="D365" s="446"/>
      <c r="E365" s="436"/>
      <c r="F365" s="435"/>
      <c r="G365" s="436"/>
      <c r="H365" s="436"/>
      <c r="I365" s="436"/>
      <c r="J365" s="436"/>
      <c r="K365" s="436"/>
      <c r="L365" s="436"/>
      <c r="M365" s="436"/>
      <c r="N365" s="436"/>
      <c r="O365" s="436"/>
      <c r="P365" s="436"/>
      <c r="Q365" s="436"/>
      <c r="R365" s="436"/>
      <c r="S365" s="436"/>
      <c r="T365" s="436"/>
      <c r="U365" s="436"/>
      <c r="V365" s="436"/>
      <c r="W365" s="436"/>
      <c r="X365" s="436"/>
      <c r="Y365" s="436"/>
    </row>
    <row r="366" spans="1:25" ht="12.75" customHeight="1">
      <c r="A366" s="436"/>
      <c r="B366" s="436"/>
      <c r="C366" s="436"/>
      <c r="D366" s="446"/>
      <c r="E366" s="436"/>
      <c r="F366" s="435"/>
      <c r="G366" s="436"/>
      <c r="H366" s="436"/>
      <c r="I366" s="436"/>
      <c r="J366" s="436"/>
      <c r="K366" s="436"/>
      <c r="L366" s="436"/>
      <c r="M366" s="436"/>
      <c r="N366" s="436"/>
      <c r="O366" s="436"/>
      <c r="P366" s="436"/>
      <c r="Q366" s="436"/>
      <c r="R366" s="436"/>
      <c r="S366" s="436"/>
      <c r="T366" s="436"/>
      <c r="U366" s="436"/>
      <c r="V366" s="436"/>
      <c r="W366" s="436"/>
      <c r="X366" s="436"/>
      <c r="Y366" s="436"/>
    </row>
    <row r="367" spans="1:25" ht="12.75" customHeight="1">
      <c r="A367" s="436"/>
      <c r="B367" s="436"/>
      <c r="C367" s="436"/>
      <c r="D367" s="446"/>
      <c r="E367" s="436"/>
      <c r="F367" s="435"/>
      <c r="G367" s="436"/>
      <c r="H367" s="436"/>
      <c r="I367" s="436"/>
      <c r="J367" s="436"/>
      <c r="K367" s="436"/>
      <c r="L367" s="436"/>
      <c r="M367" s="436"/>
      <c r="N367" s="436"/>
      <c r="O367" s="436"/>
      <c r="P367" s="436"/>
      <c r="Q367" s="436"/>
      <c r="R367" s="436"/>
      <c r="S367" s="436"/>
      <c r="T367" s="436"/>
      <c r="U367" s="436"/>
      <c r="V367" s="436"/>
      <c r="W367" s="436"/>
      <c r="X367" s="436"/>
      <c r="Y367" s="436"/>
    </row>
    <row r="368" spans="1:25" ht="12.75" customHeight="1">
      <c r="A368" s="436"/>
      <c r="B368" s="436"/>
      <c r="C368" s="436"/>
      <c r="D368" s="446"/>
      <c r="E368" s="436"/>
      <c r="F368" s="435"/>
      <c r="G368" s="436"/>
      <c r="H368" s="436"/>
      <c r="I368" s="436"/>
      <c r="J368" s="436"/>
      <c r="K368" s="436"/>
      <c r="L368" s="436"/>
      <c r="M368" s="436"/>
      <c r="N368" s="436"/>
      <c r="O368" s="436"/>
      <c r="P368" s="436"/>
      <c r="Q368" s="436"/>
      <c r="R368" s="436"/>
      <c r="S368" s="436"/>
      <c r="T368" s="436"/>
      <c r="U368" s="436"/>
      <c r="V368" s="436"/>
      <c r="W368" s="436"/>
      <c r="X368" s="436"/>
      <c r="Y368" s="436"/>
    </row>
    <row r="369" spans="1:25" ht="12.75" customHeight="1">
      <c r="A369" s="436"/>
      <c r="B369" s="436"/>
      <c r="C369" s="436"/>
      <c r="D369" s="446"/>
      <c r="E369" s="436"/>
      <c r="F369" s="435"/>
      <c r="G369" s="436"/>
      <c r="H369" s="436"/>
      <c r="I369" s="436"/>
      <c r="J369" s="436"/>
      <c r="K369" s="436"/>
      <c r="L369" s="436"/>
      <c r="M369" s="436"/>
      <c r="N369" s="436"/>
      <c r="O369" s="436"/>
      <c r="P369" s="436"/>
      <c r="Q369" s="436"/>
      <c r="R369" s="436"/>
      <c r="S369" s="436"/>
      <c r="T369" s="436"/>
      <c r="U369" s="436"/>
      <c r="V369" s="436"/>
      <c r="W369" s="436"/>
      <c r="X369" s="436"/>
      <c r="Y369" s="436"/>
    </row>
    <row r="370" spans="1:25" ht="12.75" customHeight="1">
      <c r="A370" s="436"/>
      <c r="B370" s="436"/>
      <c r="C370" s="436"/>
      <c r="D370" s="446"/>
      <c r="E370" s="436"/>
      <c r="F370" s="435"/>
      <c r="G370" s="436"/>
      <c r="H370" s="436"/>
      <c r="I370" s="436"/>
      <c r="J370" s="436"/>
      <c r="K370" s="436"/>
      <c r="L370" s="436"/>
      <c r="M370" s="436"/>
      <c r="N370" s="436"/>
      <c r="O370" s="436"/>
      <c r="P370" s="436"/>
      <c r="Q370" s="436"/>
      <c r="R370" s="436"/>
      <c r="S370" s="436"/>
      <c r="T370" s="436"/>
      <c r="U370" s="436"/>
      <c r="V370" s="436"/>
      <c r="W370" s="436"/>
      <c r="X370" s="436"/>
      <c r="Y370" s="436"/>
    </row>
    <row r="371" spans="1:25" ht="12.75" customHeight="1">
      <c r="A371" s="436"/>
      <c r="B371" s="436"/>
      <c r="C371" s="436"/>
      <c r="D371" s="446"/>
      <c r="E371" s="436"/>
      <c r="F371" s="435"/>
      <c r="G371" s="436"/>
      <c r="H371" s="436"/>
      <c r="I371" s="436"/>
      <c r="J371" s="436"/>
      <c r="K371" s="436"/>
      <c r="L371" s="436"/>
      <c r="M371" s="436"/>
      <c r="N371" s="436"/>
      <c r="O371" s="436"/>
      <c r="P371" s="436"/>
      <c r="Q371" s="436"/>
      <c r="R371" s="436"/>
      <c r="S371" s="436"/>
      <c r="T371" s="436"/>
      <c r="U371" s="436"/>
      <c r="V371" s="436"/>
      <c r="W371" s="436"/>
      <c r="X371" s="436"/>
      <c r="Y371" s="436"/>
    </row>
    <row r="372" spans="1:25" ht="12.75" customHeight="1">
      <c r="A372" s="436"/>
      <c r="B372" s="436"/>
      <c r="C372" s="436"/>
      <c r="D372" s="446"/>
      <c r="E372" s="436"/>
      <c r="F372" s="435"/>
      <c r="G372" s="436"/>
      <c r="H372" s="436"/>
      <c r="I372" s="436"/>
      <c r="J372" s="436"/>
      <c r="K372" s="436"/>
      <c r="L372" s="436"/>
      <c r="M372" s="436"/>
      <c r="N372" s="436"/>
      <c r="O372" s="436"/>
      <c r="P372" s="436"/>
      <c r="Q372" s="436"/>
      <c r="R372" s="436"/>
      <c r="S372" s="436"/>
      <c r="T372" s="436"/>
      <c r="U372" s="436"/>
      <c r="V372" s="436"/>
      <c r="W372" s="436"/>
      <c r="X372" s="436"/>
      <c r="Y372" s="436"/>
    </row>
    <row r="373" spans="1:25" ht="12.75" customHeight="1">
      <c r="A373" s="436"/>
      <c r="B373" s="436"/>
      <c r="C373" s="436"/>
      <c r="D373" s="446"/>
      <c r="E373" s="436"/>
      <c r="F373" s="435"/>
      <c r="G373" s="436"/>
      <c r="H373" s="436"/>
      <c r="I373" s="436"/>
      <c r="J373" s="436"/>
      <c r="K373" s="436"/>
      <c r="L373" s="436"/>
      <c r="M373" s="436"/>
      <c r="N373" s="436"/>
      <c r="O373" s="436"/>
      <c r="P373" s="436"/>
      <c r="Q373" s="436"/>
      <c r="R373" s="436"/>
      <c r="S373" s="436"/>
      <c r="T373" s="436"/>
      <c r="U373" s="436"/>
      <c r="V373" s="436"/>
      <c r="W373" s="436"/>
      <c r="X373" s="436"/>
      <c r="Y373" s="436"/>
    </row>
    <row r="374" spans="1:25" ht="12.75" customHeight="1">
      <c r="A374" s="436"/>
      <c r="B374" s="436"/>
      <c r="C374" s="436"/>
      <c r="D374" s="446"/>
      <c r="E374" s="436"/>
      <c r="F374" s="435"/>
      <c r="G374" s="436"/>
      <c r="H374" s="436"/>
      <c r="I374" s="436"/>
      <c r="J374" s="436"/>
      <c r="K374" s="436"/>
      <c r="L374" s="436"/>
      <c r="M374" s="436"/>
      <c r="N374" s="436"/>
      <c r="O374" s="436"/>
      <c r="P374" s="436"/>
      <c r="Q374" s="436"/>
      <c r="R374" s="436"/>
      <c r="S374" s="436"/>
      <c r="T374" s="436"/>
      <c r="U374" s="436"/>
      <c r="V374" s="436"/>
      <c r="W374" s="436"/>
      <c r="X374" s="436"/>
      <c r="Y374" s="436"/>
    </row>
    <row r="375" spans="1:25" ht="12.75" customHeight="1">
      <c r="A375" s="436"/>
      <c r="B375" s="436"/>
      <c r="C375" s="436"/>
      <c r="D375" s="446"/>
      <c r="E375" s="436"/>
      <c r="F375" s="435"/>
      <c r="G375" s="436"/>
      <c r="H375" s="436"/>
      <c r="I375" s="436"/>
      <c r="J375" s="436"/>
      <c r="K375" s="436"/>
      <c r="L375" s="436"/>
      <c r="M375" s="436"/>
      <c r="N375" s="436"/>
      <c r="O375" s="436"/>
      <c r="P375" s="436"/>
      <c r="Q375" s="436"/>
      <c r="R375" s="436"/>
      <c r="S375" s="436"/>
      <c r="T375" s="436"/>
      <c r="U375" s="436"/>
      <c r="V375" s="436"/>
      <c r="W375" s="436"/>
      <c r="X375" s="436"/>
      <c r="Y375" s="436"/>
    </row>
    <row r="376" spans="1:25" ht="12.75" customHeight="1">
      <c r="A376" s="436"/>
      <c r="B376" s="436"/>
      <c r="C376" s="436"/>
      <c r="D376" s="446"/>
      <c r="E376" s="436"/>
      <c r="F376" s="435"/>
      <c r="G376" s="436"/>
      <c r="H376" s="436"/>
      <c r="I376" s="436"/>
      <c r="J376" s="436"/>
      <c r="K376" s="436"/>
      <c r="L376" s="436"/>
      <c r="M376" s="436"/>
      <c r="N376" s="436"/>
      <c r="O376" s="436"/>
      <c r="P376" s="436"/>
      <c r="Q376" s="436"/>
      <c r="R376" s="436"/>
      <c r="S376" s="436"/>
      <c r="T376" s="436"/>
      <c r="U376" s="436"/>
      <c r="V376" s="436"/>
      <c r="W376" s="436"/>
      <c r="X376" s="436"/>
      <c r="Y376" s="436"/>
    </row>
    <row r="377" spans="1:25" ht="12.75" customHeight="1">
      <c r="A377" s="436"/>
      <c r="B377" s="436"/>
      <c r="C377" s="436"/>
      <c r="D377" s="446"/>
      <c r="E377" s="436"/>
      <c r="F377" s="435"/>
      <c r="G377" s="436"/>
      <c r="H377" s="436"/>
      <c r="I377" s="436"/>
      <c r="J377" s="436"/>
      <c r="K377" s="436"/>
      <c r="L377" s="436"/>
      <c r="M377" s="436"/>
      <c r="N377" s="436"/>
      <c r="O377" s="436"/>
      <c r="P377" s="436"/>
      <c r="Q377" s="436"/>
      <c r="R377" s="436"/>
      <c r="S377" s="436"/>
      <c r="T377" s="436"/>
      <c r="U377" s="436"/>
      <c r="V377" s="436"/>
      <c r="W377" s="436"/>
      <c r="X377" s="436"/>
      <c r="Y377" s="436"/>
    </row>
    <row r="378" spans="1:25" ht="12.75" customHeight="1">
      <c r="A378" s="436"/>
      <c r="B378" s="436"/>
      <c r="C378" s="436"/>
      <c r="D378" s="446"/>
      <c r="E378" s="436"/>
      <c r="F378" s="435"/>
      <c r="G378" s="436"/>
      <c r="H378" s="436"/>
      <c r="I378" s="436"/>
      <c r="J378" s="436"/>
      <c r="K378" s="436"/>
      <c r="L378" s="436"/>
      <c r="M378" s="436"/>
      <c r="N378" s="436"/>
      <c r="O378" s="436"/>
      <c r="P378" s="436"/>
      <c r="Q378" s="436"/>
      <c r="R378" s="436"/>
      <c r="S378" s="436"/>
      <c r="T378" s="436"/>
      <c r="U378" s="436"/>
      <c r="V378" s="436"/>
      <c r="W378" s="436"/>
      <c r="X378" s="436"/>
      <c r="Y378" s="436"/>
    </row>
    <row r="379" spans="1:25" ht="12.75" customHeight="1">
      <c r="A379" s="436"/>
      <c r="B379" s="436"/>
      <c r="C379" s="436"/>
      <c r="D379" s="446"/>
      <c r="E379" s="436"/>
      <c r="F379" s="435"/>
      <c r="G379" s="436"/>
      <c r="H379" s="436"/>
      <c r="I379" s="436"/>
      <c r="J379" s="436"/>
      <c r="K379" s="436"/>
      <c r="L379" s="436"/>
      <c r="M379" s="436"/>
      <c r="N379" s="436"/>
      <c r="O379" s="436"/>
      <c r="P379" s="436"/>
      <c r="Q379" s="436"/>
      <c r="R379" s="436"/>
      <c r="S379" s="436"/>
      <c r="T379" s="436"/>
      <c r="U379" s="436"/>
      <c r="V379" s="436"/>
      <c r="W379" s="436"/>
      <c r="X379" s="436"/>
      <c r="Y379" s="436"/>
    </row>
    <row r="380" spans="1:25" ht="12.75" customHeight="1">
      <c r="A380" s="436"/>
      <c r="B380" s="436"/>
      <c r="C380" s="436"/>
      <c r="D380" s="446"/>
      <c r="E380" s="436"/>
      <c r="F380" s="435"/>
      <c r="G380" s="436"/>
      <c r="H380" s="436"/>
      <c r="I380" s="436"/>
      <c r="J380" s="436"/>
      <c r="K380" s="436"/>
      <c r="L380" s="436"/>
      <c r="M380" s="436"/>
      <c r="N380" s="436"/>
      <c r="O380" s="436"/>
      <c r="P380" s="436"/>
      <c r="Q380" s="436"/>
      <c r="R380" s="436"/>
      <c r="S380" s="436"/>
      <c r="T380" s="436"/>
      <c r="U380" s="436"/>
      <c r="V380" s="436"/>
      <c r="W380" s="436"/>
      <c r="X380" s="436"/>
      <c r="Y380" s="436"/>
    </row>
    <row r="381" spans="1:25" ht="12.75" customHeight="1">
      <c r="A381" s="436"/>
      <c r="B381" s="436"/>
      <c r="C381" s="436"/>
      <c r="D381" s="446"/>
      <c r="E381" s="436"/>
      <c r="F381" s="435"/>
      <c r="G381" s="436"/>
      <c r="H381" s="436"/>
      <c r="I381" s="436"/>
      <c r="J381" s="436"/>
      <c r="K381" s="436"/>
      <c r="L381" s="436"/>
      <c r="M381" s="436"/>
      <c r="N381" s="436"/>
      <c r="O381" s="436"/>
      <c r="P381" s="436"/>
      <c r="Q381" s="436"/>
      <c r="R381" s="436"/>
      <c r="S381" s="436"/>
      <c r="T381" s="436"/>
      <c r="U381" s="436"/>
      <c r="V381" s="436"/>
      <c r="W381" s="436"/>
      <c r="X381" s="436"/>
      <c r="Y381" s="436"/>
    </row>
    <row r="382" spans="1:25" ht="12.75" customHeight="1">
      <c r="A382" s="436"/>
      <c r="B382" s="436"/>
      <c r="C382" s="436"/>
      <c r="D382" s="446"/>
      <c r="E382" s="436"/>
      <c r="F382" s="435"/>
      <c r="G382" s="436"/>
      <c r="H382" s="436"/>
      <c r="I382" s="436"/>
      <c r="J382" s="436"/>
      <c r="K382" s="436"/>
      <c r="L382" s="436"/>
      <c r="M382" s="436"/>
      <c r="N382" s="436"/>
      <c r="O382" s="436"/>
      <c r="P382" s="436"/>
      <c r="Q382" s="436"/>
      <c r="R382" s="436"/>
      <c r="S382" s="436"/>
      <c r="T382" s="436"/>
      <c r="U382" s="436"/>
      <c r="V382" s="436"/>
      <c r="W382" s="436"/>
      <c r="X382" s="436"/>
      <c r="Y382" s="436"/>
    </row>
    <row r="383" spans="1:25" ht="12.75" customHeight="1">
      <c r="A383" s="436"/>
      <c r="B383" s="436"/>
      <c r="C383" s="436"/>
      <c r="D383" s="446"/>
      <c r="E383" s="436"/>
      <c r="F383" s="435"/>
      <c r="G383" s="436"/>
      <c r="H383" s="436"/>
      <c r="I383" s="436"/>
      <c r="J383" s="436"/>
      <c r="K383" s="436"/>
      <c r="L383" s="436"/>
      <c r="M383" s="436"/>
      <c r="N383" s="436"/>
      <c r="O383" s="436"/>
      <c r="P383" s="436"/>
      <c r="Q383" s="436"/>
      <c r="R383" s="436"/>
      <c r="S383" s="436"/>
      <c r="T383" s="436"/>
      <c r="U383" s="436"/>
      <c r="V383" s="436"/>
      <c r="W383" s="436"/>
      <c r="X383" s="436"/>
      <c r="Y383" s="436"/>
    </row>
    <row r="384" spans="1:25" ht="12.75" customHeight="1">
      <c r="A384" s="436"/>
      <c r="B384" s="436"/>
      <c r="C384" s="436"/>
      <c r="D384" s="446"/>
      <c r="E384" s="436"/>
      <c r="F384" s="435"/>
      <c r="G384" s="436"/>
      <c r="H384" s="436"/>
      <c r="I384" s="436"/>
      <c r="J384" s="436"/>
      <c r="K384" s="436"/>
      <c r="L384" s="436"/>
      <c r="M384" s="436"/>
      <c r="N384" s="436"/>
      <c r="O384" s="436"/>
      <c r="P384" s="436"/>
      <c r="Q384" s="436"/>
      <c r="R384" s="436"/>
      <c r="S384" s="436"/>
      <c r="T384" s="436"/>
      <c r="U384" s="436"/>
      <c r="V384" s="436"/>
      <c r="W384" s="436"/>
      <c r="X384" s="436"/>
      <c r="Y384" s="436"/>
    </row>
    <row r="385" spans="1:25" ht="12.75" customHeight="1">
      <c r="A385" s="436"/>
      <c r="B385" s="436"/>
      <c r="C385" s="436"/>
      <c r="D385" s="446"/>
      <c r="E385" s="436"/>
      <c r="F385" s="435"/>
      <c r="G385" s="436"/>
      <c r="H385" s="436"/>
      <c r="I385" s="436"/>
      <c r="J385" s="436"/>
      <c r="K385" s="436"/>
      <c r="L385" s="436"/>
      <c r="M385" s="436"/>
      <c r="N385" s="436"/>
      <c r="O385" s="436"/>
      <c r="P385" s="436"/>
      <c r="Q385" s="436"/>
      <c r="R385" s="436"/>
      <c r="S385" s="436"/>
      <c r="T385" s="436"/>
      <c r="U385" s="436"/>
      <c r="V385" s="436"/>
      <c r="W385" s="436"/>
      <c r="X385" s="436"/>
      <c r="Y385" s="436"/>
    </row>
    <row r="386" spans="1:25" ht="12.75" customHeight="1">
      <c r="A386" s="436"/>
      <c r="B386" s="436"/>
      <c r="C386" s="436"/>
      <c r="D386" s="446"/>
      <c r="E386" s="436"/>
      <c r="F386" s="435"/>
      <c r="G386" s="436"/>
      <c r="H386" s="436"/>
      <c r="I386" s="436"/>
      <c r="J386" s="436"/>
      <c r="K386" s="436"/>
      <c r="L386" s="436"/>
      <c r="M386" s="436"/>
      <c r="N386" s="436"/>
      <c r="O386" s="436"/>
      <c r="P386" s="436"/>
      <c r="Q386" s="436"/>
      <c r="R386" s="436"/>
      <c r="S386" s="436"/>
      <c r="T386" s="436"/>
      <c r="U386" s="436"/>
      <c r="V386" s="436"/>
      <c r="W386" s="436"/>
      <c r="X386" s="436"/>
      <c r="Y386" s="436"/>
    </row>
    <row r="387" spans="1:25" ht="12.75" customHeight="1">
      <c r="A387" s="436"/>
      <c r="B387" s="436"/>
      <c r="C387" s="436"/>
      <c r="D387" s="446"/>
      <c r="E387" s="436"/>
      <c r="F387" s="435"/>
      <c r="G387" s="436"/>
      <c r="H387" s="436"/>
      <c r="I387" s="436"/>
      <c r="J387" s="436"/>
      <c r="K387" s="436"/>
      <c r="L387" s="436"/>
      <c r="M387" s="436"/>
      <c r="N387" s="436"/>
      <c r="O387" s="436"/>
      <c r="P387" s="436"/>
      <c r="Q387" s="436"/>
      <c r="R387" s="436"/>
      <c r="S387" s="436"/>
      <c r="T387" s="436"/>
      <c r="U387" s="436"/>
      <c r="V387" s="436"/>
      <c r="W387" s="436"/>
      <c r="X387" s="436"/>
      <c r="Y387" s="436"/>
    </row>
    <row r="388" spans="1:25" ht="12.75" customHeight="1">
      <c r="A388" s="436"/>
      <c r="B388" s="436"/>
      <c r="C388" s="436"/>
      <c r="D388" s="446"/>
      <c r="E388" s="436"/>
      <c r="F388" s="435"/>
      <c r="G388" s="436"/>
      <c r="H388" s="436"/>
      <c r="I388" s="436"/>
      <c r="J388" s="436"/>
      <c r="K388" s="436"/>
      <c r="L388" s="436"/>
      <c r="M388" s="436"/>
      <c r="N388" s="436"/>
      <c r="O388" s="436"/>
      <c r="P388" s="436"/>
      <c r="Q388" s="436"/>
      <c r="R388" s="436"/>
      <c r="S388" s="436"/>
      <c r="T388" s="436"/>
      <c r="U388" s="436"/>
      <c r="V388" s="436"/>
      <c r="W388" s="436"/>
      <c r="X388" s="436"/>
      <c r="Y388" s="436"/>
    </row>
    <row r="389" spans="1:25" ht="12.75" customHeight="1">
      <c r="A389" s="436"/>
      <c r="B389" s="436"/>
      <c r="C389" s="436"/>
      <c r="D389" s="446"/>
      <c r="E389" s="436"/>
      <c r="F389" s="435"/>
      <c r="G389" s="436"/>
      <c r="H389" s="436"/>
      <c r="I389" s="436"/>
      <c r="J389" s="436"/>
      <c r="K389" s="436"/>
      <c r="L389" s="436"/>
      <c r="M389" s="436"/>
      <c r="N389" s="436"/>
      <c r="O389" s="436"/>
      <c r="P389" s="436"/>
      <c r="Q389" s="436"/>
      <c r="R389" s="436"/>
      <c r="S389" s="436"/>
      <c r="T389" s="436"/>
      <c r="U389" s="436"/>
      <c r="V389" s="436"/>
      <c r="W389" s="436"/>
      <c r="X389" s="436"/>
      <c r="Y389" s="436"/>
    </row>
    <row r="390" spans="1:25" ht="12.75" customHeight="1">
      <c r="A390" s="436"/>
      <c r="B390" s="436"/>
      <c r="C390" s="436"/>
      <c r="D390" s="446"/>
      <c r="E390" s="436"/>
      <c r="F390" s="435"/>
      <c r="G390" s="436"/>
      <c r="H390" s="436"/>
      <c r="I390" s="436"/>
      <c r="J390" s="436"/>
      <c r="K390" s="436"/>
      <c r="L390" s="436"/>
      <c r="M390" s="436"/>
      <c r="N390" s="436"/>
      <c r="O390" s="436"/>
      <c r="P390" s="436"/>
      <c r="Q390" s="436"/>
      <c r="R390" s="436"/>
      <c r="S390" s="436"/>
      <c r="T390" s="436"/>
      <c r="U390" s="436"/>
      <c r="V390" s="436"/>
      <c r="W390" s="436"/>
      <c r="X390" s="436"/>
      <c r="Y390" s="436"/>
    </row>
    <row r="391" spans="1:25" ht="12.75" customHeight="1">
      <c r="A391" s="436"/>
      <c r="B391" s="436"/>
      <c r="C391" s="436"/>
      <c r="D391" s="446"/>
      <c r="E391" s="436"/>
      <c r="F391" s="435"/>
      <c r="G391" s="436"/>
      <c r="H391" s="436"/>
      <c r="I391" s="436"/>
      <c r="J391" s="436"/>
      <c r="K391" s="436"/>
      <c r="L391" s="436"/>
      <c r="M391" s="436"/>
      <c r="N391" s="436"/>
      <c r="O391" s="436"/>
      <c r="P391" s="436"/>
      <c r="Q391" s="436"/>
      <c r="R391" s="436"/>
      <c r="S391" s="436"/>
      <c r="T391" s="436"/>
      <c r="U391" s="436"/>
      <c r="V391" s="436"/>
      <c r="W391" s="436"/>
      <c r="X391" s="436"/>
      <c r="Y391" s="436"/>
    </row>
    <row r="392" spans="1:25" ht="12.75" customHeight="1">
      <c r="A392" s="436"/>
      <c r="B392" s="436"/>
      <c r="C392" s="436"/>
      <c r="D392" s="446"/>
      <c r="E392" s="436"/>
      <c r="F392" s="435"/>
      <c r="G392" s="436"/>
      <c r="H392" s="436"/>
      <c r="I392" s="436"/>
      <c r="J392" s="436"/>
      <c r="K392" s="436"/>
      <c r="L392" s="436"/>
      <c r="M392" s="436"/>
      <c r="N392" s="436"/>
      <c r="O392" s="436"/>
      <c r="P392" s="436"/>
      <c r="Q392" s="436"/>
      <c r="R392" s="436"/>
      <c r="S392" s="436"/>
      <c r="T392" s="436"/>
      <c r="U392" s="436"/>
      <c r="V392" s="436"/>
      <c r="W392" s="436"/>
      <c r="X392" s="436"/>
      <c r="Y392" s="436"/>
    </row>
    <row r="393" spans="1:25" ht="12.75" customHeight="1">
      <c r="A393" s="436"/>
      <c r="B393" s="436"/>
      <c r="C393" s="436"/>
      <c r="D393" s="446"/>
      <c r="E393" s="436"/>
      <c r="F393" s="435"/>
      <c r="G393" s="436"/>
      <c r="H393" s="436"/>
      <c r="I393" s="436"/>
      <c r="J393" s="436"/>
      <c r="K393" s="436"/>
      <c r="L393" s="436"/>
      <c r="M393" s="436"/>
      <c r="N393" s="436"/>
      <c r="O393" s="436"/>
      <c r="P393" s="436"/>
      <c r="Q393" s="436"/>
      <c r="R393" s="436"/>
      <c r="S393" s="436"/>
      <c r="T393" s="436"/>
      <c r="U393" s="436"/>
      <c r="V393" s="436"/>
      <c r="W393" s="436"/>
      <c r="X393" s="436"/>
      <c r="Y393" s="436"/>
    </row>
    <row r="394" spans="1:25" ht="12.75" customHeight="1">
      <c r="A394" s="436"/>
      <c r="B394" s="436"/>
      <c r="C394" s="436"/>
      <c r="D394" s="446"/>
      <c r="E394" s="436"/>
      <c r="F394" s="435"/>
      <c r="G394" s="436"/>
      <c r="H394" s="436"/>
      <c r="I394" s="436"/>
      <c r="J394" s="436"/>
      <c r="K394" s="436"/>
      <c r="L394" s="436"/>
      <c r="M394" s="436"/>
      <c r="N394" s="436"/>
      <c r="O394" s="436"/>
      <c r="P394" s="436"/>
      <c r="Q394" s="436"/>
      <c r="R394" s="436"/>
      <c r="S394" s="436"/>
      <c r="T394" s="436"/>
      <c r="U394" s="436"/>
      <c r="V394" s="436"/>
      <c r="W394" s="436"/>
      <c r="X394" s="436"/>
      <c r="Y394" s="436"/>
    </row>
    <row r="395" spans="1:25" ht="12.75" customHeight="1">
      <c r="A395" s="436"/>
      <c r="B395" s="436"/>
      <c r="C395" s="436"/>
      <c r="D395" s="446"/>
      <c r="E395" s="436"/>
      <c r="F395" s="435"/>
      <c r="G395" s="436"/>
      <c r="H395" s="436"/>
      <c r="I395" s="436"/>
      <c r="J395" s="436"/>
      <c r="K395" s="436"/>
      <c r="L395" s="436"/>
      <c r="M395" s="436"/>
      <c r="N395" s="436"/>
      <c r="O395" s="436"/>
      <c r="P395" s="436"/>
      <c r="Q395" s="436"/>
      <c r="R395" s="436"/>
      <c r="S395" s="436"/>
      <c r="T395" s="436"/>
      <c r="U395" s="436"/>
      <c r="V395" s="436"/>
      <c r="W395" s="436"/>
      <c r="X395" s="436"/>
      <c r="Y395" s="436"/>
    </row>
    <row r="396" spans="1:25" ht="12.75" customHeight="1">
      <c r="A396" s="436"/>
      <c r="B396" s="436"/>
      <c r="C396" s="436"/>
      <c r="D396" s="446"/>
      <c r="E396" s="436"/>
      <c r="F396" s="435"/>
      <c r="G396" s="436"/>
      <c r="H396" s="436"/>
      <c r="I396" s="436"/>
      <c r="J396" s="436"/>
      <c r="K396" s="436"/>
      <c r="L396" s="436"/>
      <c r="M396" s="436"/>
      <c r="N396" s="436"/>
      <c r="O396" s="436"/>
      <c r="P396" s="436"/>
      <c r="Q396" s="436"/>
      <c r="R396" s="436"/>
      <c r="S396" s="436"/>
      <c r="T396" s="436"/>
      <c r="U396" s="436"/>
      <c r="V396" s="436"/>
      <c r="W396" s="436"/>
      <c r="X396" s="436"/>
      <c r="Y396" s="436"/>
    </row>
    <row r="397" spans="1:25" ht="12.75" customHeight="1">
      <c r="A397" s="436"/>
      <c r="B397" s="436"/>
      <c r="C397" s="436"/>
      <c r="D397" s="446"/>
      <c r="E397" s="436"/>
      <c r="F397" s="435"/>
      <c r="G397" s="436"/>
      <c r="H397" s="436"/>
      <c r="I397" s="436"/>
      <c r="J397" s="436"/>
      <c r="K397" s="436"/>
      <c r="L397" s="436"/>
      <c r="M397" s="436"/>
      <c r="N397" s="436"/>
      <c r="O397" s="436"/>
      <c r="P397" s="436"/>
      <c r="Q397" s="436"/>
      <c r="R397" s="436"/>
      <c r="S397" s="436"/>
      <c r="T397" s="436"/>
      <c r="U397" s="436"/>
      <c r="V397" s="436"/>
      <c r="W397" s="436"/>
      <c r="X397" s="436"/>
      <c r="Y397" s="436"/>
    </row>
    <row r="398" spans="1:25" ht="12.75" customHeight="1">
      <c r="A398" s="436"/>
      <c r="B398" s="436"/>
      <c r="C398" s="436"/>
      <c r="D398" s="446"/>
      <c r="E398" s="436"/>
      <c r="F398" s="435"/>
      <c r="G398" s="436"/>
      <c r="H398" s="436"/>
      <c r="I398" s="436"/>
      <c r="J398" s="436"/>
      <c r="K398" s="436"/>
      <c r="L398" s="436"/>
      <c r="M398" s="436"/>
      <c r="N398" s="436"/>
      <c r="O398" s="436"/>
      <c r="P398" s="436"/>
      <c r="Q398" s="436"/>
      <c r="R398" s="436"/>
      <c r="S398" s="436"/>
      <c r="T398" s="436"/>
      <c r="U398" s="436"/>
      <c r="V398" s="436"/>
      <c r="W398" s="436"/>
      <c r="X398" s="436"/>
      <c r="Y398" s="436"/>
    </row>
    <row r="399" spans="1:25" ht="12.75" customHeight="1">
      <c r="A399" s="436"/>
      <c r="B399" s="436"/>
      <c r="C399" s="436"/>
      <c r="D399" s="446"/>
      <c r="E399" s="436"/>
      <c r="F399" s="435"/>
      <c r="G399" s="436"/>
      <c r="H399" s="436"/>
      <c r="I399" s="436"/>
      <c r="J399" s="436"/>
      <c r="K399" s="436"/>
      <c r="L399" s="436"/>
      <c r="M399" s="436"/>
      <c r="N399" s="436"/>
      <c r="O399" s="436"/>
      <c r="P399" s="436"/>
      <c r="Q399" s="436"/>
      <c r="R399" s="436"/>
      <c r="S399" s="436"/>
      <c r="T399" s="436"/>
      <c r="U399" s="436"/>
      <c r="V399" s="436"/>
      <c r="W399" s="436"/>
      <c r="X399" s="436"/>
      <c r="Y399" s="436"/>
    </row>
    <row r="400" spans="1:25" ht="12.75" customHeight="1">
      <c r="A400" s="436"/>
      <c r="B400" s="436"/>
      <c r="C400" s="436"/>
      <c r="D400" s="446"/>
      <c r="E400" s="436"/>
      <c r="F400" s="435"/>
      <c r="G400" s="436"/>
      <c r="H400" s="436"/>
      <c r="I400" s="436"/>
      <c r="J400" s="436"/>
      <c r="K400" s="436"/>
      <c r="L400" s="436"/>
      <c r="M400" s="436"/>
      <c r="N400" s="436"/>
      <c r="O400" s="436"/>
      <c r="P400" s="436"/>
      <c r="Q400" s="436"/>
      <c r="R400" s="436"/>
      <c r="S400" s="436"/>
      <c r="T400" s="436"/>
      <c r="U400" s="436"/>
      <c r="V400" s="436"/>
      <c r="W400" s="436"/>
      <c r="X400" s="436"/>
      <c r="Y400" s="436"/>
    </row>
    <row r="401" spans="1:25" ht="12.75" customHeight="1">
      <c r="A401" s="436"/>
      <c r="B401" s="436"/>
      <c r="C401" s="436"/>
      <c r="D401" s="446"/>
      <c r="E401" s="436"/>
      <c r="F401" s="435"/>
      <c r="G401" s="436"/>
      <c r="H401" s="436"/>
      <c r="I401" s="436"/>
      <c r="J401" s="436"/>
      <c r="K401" s="436"/>
      <c r="L401" s="436"/>
      <c r="M401" s="436"/>
      <c r="N401" s="436"/>
      <c r="O401" s="436"/>
      <c r="P401" s="436"/>
      <c r="Q401" s="436"/>
      <c r="R401" s="436"/>
      <c r="S401" s="436"/>
      <c r="T401" s="436"/>
      <c r="U401" s="436"/>
      <c r="V401" s="436"/>
      <c r="W401" s="436"/>
      <c r="X401" s="436"/>
      <c r="Y401" s="436"/>
    </row>
    <row r="402" spans="1:25" ht="12.75" customHeight="1">
      <c r="A402" s="436"/>
      <c r="B402" s="436"/>
      <c r="C402" s="436"/>
      <c r="D402" s="446"/>
      <c r="E402" s="436"/>
      <c r="F402" s="435"/>
      <c r="G402" s="436"/>
      <c r="H402" s="436"/>
      <c r="I402" s="436"/>
      <c r="J402" s="436"/>
      <c r="K402" s="436"/>
      <c r="L402" s="436"/>
      <c r="M402" s="436"/>
      <c r="N402" s="436"/>
      <c r="O402" s="436"/>
      <c r="P402" s="436"/>
      <c r="Q402" s="436"/>
      <c r="R402" s="436"/>
      <c r="S402" s="436"/>
      <c r="T402" s="436"/>
      <c r="U402" s="436"/>
      <c r="V402" s="436"/>
      <c r="W402" s="436"/>
      <c r="X402" s="436"/>
      <c r="Y402" s="436"/>
    </row>
    <row r="403" spans="1:25" ht="12.75" customHeight="1">
      <c r="A403" s="436"/>
      <c r="B403" s="436"/>
      <c r="C403" s="436"/>
      <c r="D403" s="446"/>
      <c r="E403" s="436"/>
      <c r="F403" s="435"/>
      <c r="G403" s="436"/>
      <c r="H403" s="436"/>
      <c r="I403" s="436"/>
      <c r="J403" s="436"/>
      <c r="K403" s="436"/>
      <c r="L403" s="436"/>
      <c r="M403" s="436"/>
      <c r="N403" s="436"/>
      <c r="O403" s="436"/>
      <c r="P403" s="436"/>
      <c r="Q403" s="436"/>
      <c r="R403" s="436"/>
      <c r="S403" s="436"/>
      <c r="T403" s="436"/>
      <c r="U403" s="436"/>
      <c r="V403" s="436"/>
      <c r="W403" s="436"/>
      <c r="X403" s="436"/>
      <c r="Y403" s="436"/>
    </row>
    <row r="404" spans="1:25" ht="12.75" customHeight="1">
      <c r="A404" s="436"/>
      <c r="B404" s="436"/>
      <c r="C404" s="436"/>
      <c r="D404" s="446"/>
      <c r="E404" s="436"/>
      <c r="F404" s="435"/>
      <c r="G404" s="436"/>
      <c r="H404" s="436"/>
      <c r="I404" s="436"/>
      <c r="J404" s="436"/>
      <c r="K404" s="436"/>
      <c r="L404" s="436"/>
      <c r="M404" s="436"/>
      <c r="N404" s="436"/>
      <c r="O404" s="436"/>
      <c r="P404" s="436"/>
      <c r="Q404" s="436"/>
      <c r="R404" s="436"/>
      <c r="S404" s="436"/>
      <c r="T404" s="436"/>
      <c r="U404" s="436"/>
      <c r="V404" s="436"/>
      <c r="W404" s="436"/>
      <c r="X404" s="436"/>
      <c r="Y404" s="436"/>
    </row>
    <row r="405" spans="1:25" ht="12.75" customHeight="1">
      <c r="A405" s="436"/>
      <c r="B405" s="436"/>
      <c r="C405" s="436"/>
      <c r="D405" s="446"/>
      <c r="E405" s="436"/>
      <c r="F405" s="435"/>
      <c r="G405" s="436"/>
      <c r="H405" s="436"/>
      <c r="I405" s="436"/>
      <c r="J405" s="436"/>
      <c r="K405" s="436"/>
      <c r="L405" s="436"/>
      <c r="M405" s="436"/>
      <c r="N405" s="436"/>
      <c r="O405" s="436"/>
      <c r="P405" s="436"/>
      <c r="Q405" s="436"/>
      <c r="R405" s="436"/>
      <c r="S405" s="436"/>
      <c r="T405" s="436"/>
      <c r="U405" s="436"/>
      <c r="V405" s="436"/>
      <c r="W405" s="436"/>
      <c r="X405" s="436"/>
      <c r="Y405" s="436"/>
    </row>
    <row r="406" spans="1:25" ht="12.75" customHeight="1">
      <c r="A406" s="436"/>
      <c r="B406" s="436"/>
      <c r="C406" s="436"/>
      <c r="D406" s="446"/>
      <c r="E406" s="436"/>
      <c r="F406" s="435"/>
      <c r="G406" s="436"/>
      <c r="H406" s="436"/>
      <c r="I406" s="436"/>
      <c r="J406" s="436"/>
      <c r="K406" s="436"/>
      <c r="L406" s="436"/>
      <c r="M406" s="436"/>
      <c r="N406" s="436"/>
      <c r="O406" s="436"/>
      <c r="P406" s="436"/>
      <c r="Q406" s="436"/>
      <c r="R406" s="436"/>
      <c r="S406" s="436"/>
      <c r="T406" s="436"/>
      <c r="U406" s="436"/>
      <c r="V406" s="436"/>
      <c r="W406" s="436"/>
      <c r="X406" s="436"/>
      <c r="Y406" s="436"/>
    </row>
    <row r="407" spans="1:25" ht="12.75" customHeight="1">
      <c r="A407" s="436"/>
      <c r="B407" s="436"/>
      <c r="C407" s="436"/>
      <c r="D407" s="446"/>
      <c r="E407" s="436"/>
      <c r="F407" s="435"/>
      <c r="G407" s="436"/>
      <c r="H407" s="436"/>
      <c r="I407" s="436"/>
      <c r="J407" s="436"/>
      <c r="K407" s="436"/>
      <c r="L407" s="436"/>
      <c r="M407" s="436"/>
      <c r="N407" s="436"/>
      <c r="O407" s="436"/>
      <c r="P407" s="436"/>
      <c r="Q407" s="436"/>
      <c r="R407" s="436"/>
      <c r="S407" s="436"/>
      <c r="T407" s="436"/>
      <c r="U407" s="436"/>
      <c r="V407" s="436"/>
      <c r="W407" s="436"/>
      <c r="X407" s="436"/>
      <c r="Y407" s="436"/>
    </row>
    <row r="408" spans="1:25" ht="12.75" customHeight="1">
      <c r="A408" s="436"/>
      <c r="B408" s="436"/>
      <c r="C408" s="436"/>
      <c r="D408" s="446"/>
      <c r="E408" s="436"/>
      <c r="F408" s="435"/>
      <c r="G408" s="436"/>
      <c r="H408" s="436"/>
      <c r="I408" s="436"/>
      <c r="J408" s="436"/>
      <c r="K408" s="436"/>
      <c r="L408" s="436"/>
      <c r="M408" s="436"/>
      <c r="N408" s="436"/>
      <c r="O408" s="436"/>
      <c r="P408" s="436"/>
      <c r="Q408" s="436"/>
      <c r="R408" s="436"/>
      <c r="S408" s="436"/>
      <c r="T408" s="436"/>
      <c r="U408" s="436"/>
      <c r="V408" s="436"/>
      <c r="W408" s="436"/>
      <c r="X408" s="436"/>
      <c r="Y408" s="436"/>
    </row>
    <row r="409" spans="1:25" ht="12.75" customHeight="1">
      <c r="A409" s="436"/>
      <c r="B409" s="436"/>
      <c r="C409" s="436"/>
      <c r="D409" s="446"/>
      <c r="E409" s="436"/>
      <c r="F409" s="435"/>
      <c r="G409" s="436"/>
      <c r="H409" s="436"/>
      <c r="I409" s="436"/>
      <c r="J409" s="436"/>
      <c r="K409" s="436"/>
      <c r="L409" s="436"/>
      <c r="M409" s="436"/>
      <c r="N409" s="436"/>
      <c r="O409" s="436"/>
      <c r="P409" s="436"/>
      <c r="Q409" s="436"/>
      <c r="R409" s="436"/>
      <c r="S409" s="436"/>
      <c r="T409" s="436"/>
      <c r="U409" s="436"/>
      <c r="V409" s="436"/>
      <c r="W409" s="436"/>
      <c r="X409" s="436"/>
      <c r="Y409" s="436"/>
    </row>
    <row r="410" spans="1:25" ht="12.75" customHeight="1">
      <c r="A410" s="436"/>
      <c r="B410" s="436"/>
      <c r="C410" s="436"/>
      <c r="D410" s="446"/>
      <c r="E410" s="436"/>
      <c r="F410" s="435"/>
      <c r="G410" s="436"/>
      <c r="H410" s="436"/>
      <c r="I410" s="436"/>
      <c r="J410" s="436"/>
      <c r="K410" s="436"/>
      <c r="L410" s="436"/>
      <c r="M410" s="436"/>
      <c r="N410" s="436"/>
      <c r="O410" s="436"/>
      <c r="P410" s="436"/>
      <c r="Q410" s="436"/>
      <c r="R410" s="436"/>
      <c r="S410" s="436"/>
      <c r="T410" s="436"/>
      <c r="U410" s="436"/>
      <c r="V410" s="436"/>
      <c r="W410" s="436"/>
      <c r="X410" s="436"/>
      <c r="Y410" s="436"/>
    </row>
    <row r="411" spans="1:25" ht="12.75" customHeight="1">
      <c r="A411" s="436"/>
      <c r="B411" s="436"/>
      <c r="C411" s="436"/>
      <c r="D411" s="446"/>
      <c r="E411" s="436"/>
      <c r="F411" s="435"/>
      <c r="G411" s="436"/>
      <c r="H411" s="436"/>
      <c r="I411" s="436"/>
      <c r="J411" s="436"/>
      <c r="K411" s="436"/>
      <c r="L411" s="436"/>
      <c r="M411" s="436"/>
      <c r="N411" s="436"/>
      <c r="O411" s="436"/>
      <c r="P411" s="436"/>
      <c r="Q411" s="436"/>
      <c r="R411" s="436"/>
      <c r="S411" s="436"/>
      <c r="T411" s="436"/>
      <c r="U411" s="436"/>
      <c r="V411" s="436"/>
      <c r="W411" s="436"/>
      <c r="X411" s="436"/>
      <c r="Y411" s="436"/>
    </row>
    <row r="412" spans="1:25" ht="12.75" customHeight="1">
      <c r="A412" s="436"/>
      <c r="B412" s="436"/>
      <c r="C412" s="436"/>
      <c r="D412" s="446"/>
      <c r="E412" s="436"/>
      <c r="F412" s="435"/>
      <c r="G412" s="436"/>
      <c r="H412" s="436"/>
      <c r="I412" s="436"/>
      <c r="J412" s="436"/>
      <c r="K412" s="436"/>
      <c r="L412" s="436"/>
      <c r="M412" s="436"/>
      <c r="N412" s="436"/>
      <c r="O412" s="436"/>
      <c r="P412" s="436"/>
      <c r="Q412" s="436"/>
      <c r="R412" s="436"/>
      <c r="S412" s="436"/>
      <c r="T412" s="436"/>
      <c r="U412" s="436"/>
      <c r="V412" s="436"/>
      <c r="W412" s="436"/>
      <c r="X412" s="436"/>
      <c r="Y412" s="436"/>
    </row>
    <row r="413" spans="1:25" ht="12.75" customHeight="1">
      <c r="A413" s="436"/>
      <c r="B413" s="436"/>
      <c r="C413" s="436"/>
      <c r="D413" s="446"/>
      <c r="E413" s="436"/>
      <c r="F413" s="435"/>
      <c r="G413" s="436"/>
      <c r="H413" s="436"/>
      <c r="I413" s="436"/>
      <c r="J413" s="436"/>
      <c r="K413" s="436"/>
      <c r="L413" s="436"/>
      <c r="M413" s="436"/>
      <c r="N413" s="436"/>
      <c r="O413" s="436"/>
      <c r="P413" s="436"/>
      <c r="Q413" s="436"/>
      <c r="R413" s="436"/>
      <c r="S413" s="436"/>
      <c r="T413" s="436"/>
      <c r="U413" s="436"/>
      <c r="V413" s="436"/>
      <c r="W413" s="436"/>
      <c r="X413" s="436"/>
      <c r="Y413" s="436"/>
    </row>
    <row r="414" spans="1:25" ht="12.75" customHeight="1">
      <c r="A414" s="436"/>
      <c r="B414" s="436"/>
      <c r="C414" s="436"/>
      <c r="D414" s="446"/>
      <c r="E414" s="436"/>
      <c r="F414" s="435"/>
      <c r="G414" s="436"/>
      <c r="H414" s="436"/>
      <c r="I414" s="436"/>
      <c r="J414" s="436"/>
      <c r="K414" s="436"/>
      <c r="L414" s="436"/>
      <c r="M414" s="436"/>
      <c r="N414" s="436"/>
      <c r="O414" s="436"/>
      <c r="P414" s="436"/>
      <c r="Q414" s="436"/>
      <c r="R414" s="436"/>
      <c r="S414" s="436"/>
      <c r="T414" s="436"/>
      <c r="U414" s="436"/>
      <c r="V414" s="436"/>
      <c r="W414" s="436"/>
      <c r="X414" s="436"/>
      <c r="Y414" s="436"/>
    </row>
    <row r="415" spans="1:25" ht="12.75" customHeight="1">
      <c r="A415" s="436"/>
      <c r="B415" s="436"/>
      <c r="C415" s="436"/>
      <c r="D415" s="446"/>
      <c r="E415" s="436"/>
      <c r="F415" s="435"/>
      <c r="G415" s="436"/>
      <c r="H415" s="436"/>
      <c r="I415" s="436"/>
      <c r="J415" s="436"/>
      <c r="K415" s="436"/>
      <c r="L415" s="436"/>
      <c r="M415" s="436"/>
      <c r="N415" s="436"/>
      <c r="O415" s="436"/>
      <c r="P415" s="436"/>
      <c r="Q415" s="436"/>
      <c r="R415" s="436"/>
      <c r="S415" s="436"/>
      <c r="T415" s="436"/>
      <c r="U415" s="436"/>
      <c r="V415" s="436"/>
      <c r="W415" s="436"/>
      <c r="X415" s="436"/>
      <c r="Y415" s="436"/>
    </row>
    <row r="416" spans="1:25" ht="12.75" customHeight="1">
      <c r="A416" s="436"/>
      <c r="B416" s="436"/>
      <c r="C416" s="436"/>
      <c r="D416" s="446"/>
      <c r="E416" s="436"/>
      <c r="F416" s="435"/>
      <c r="G416" s="436"/>
      <c r="H416" s="436"/>
      <c r="I416" s="436"/>
      <c r="J416" s="436"/>
      <c r="K416" s="436"/>
      <c r="L416" s="436"/>
      <c r="M416" s="436"/>
      <c r="N416" s="436"/>
      <c r="O416" s="436"/>
      <c r="P416" s="436"/>
      <c r="Q416" s="436"/>
      <c r="R416" s="436"/>
      <c r="S416" s="436"/>
      <c r="T416" s="436"/>
      <c r="U416" s="436"/>
      <c r="V416" s="436"/>
      <c r="W416" s="436"/>
      <c r="X416" s="436"/>
      <c r="Y416" s="436"/>
    </row>
    <row r="417" spans="1:25" ht="12.75" customHeight="1">
      <c r="A417" s="436"/>
      <c r="B417" s="436"/>
      <c r="C417" s="436"/>
      <c r="D417" s="446"/>
      <c r="E417" s="436"/>
      <c r="F417" s="435"/>
      <c r="G417" s="436"/>
      <c r="H417" s="436"/>
      <c r="I417" s="436"/>
      <c r="J417" s="436"/>
      <c r="K417" s="436"/>
      <c r="L417" s="436"/>
      <c r="M417" s="436"/>
      <c r="N417" s="436"/>
      <c r="O417" s="436"/>
      <c r="P417" s="436"/>
      <c r="Q417" s="436"/>
      <c r="R417" s="436"/>
      <c r="S417" s="436"/>
      <c r="T417" s="436"/>
      <c r="U417" s="436"/>
      <c r="V417" s="436"/>
      <c r="W417" s="436"/>
      <c r="X417" s="436"/>
      <c r="Y417" s="436"/>
    </row>
    <row r="418" spans="1:25" ht="12.75" customHeight="1">
      <c r="A418" s="436"/>
      <c r="B418" s="436"/>
      <c r="C418" s="436"/>
      <c r="D418" s="446"/>
      <c r="E418" s="436"/>
      <c r="F418" s="435"/>
      <c r="G418" s="436"/>
      <c r="H418" s="436"/>
      <c r="I418" s="436"/>
      <c r="J418" s="436"/>
      <c r="K418" s="436"/>
      <c r="L418" s="436"/>
      <c r="M418" s="436"/>
      <c r="N418" s="436"/>
      <c r="O418" s="436"/>
      <c r="P418" s="436"/>
      <c r="Q418" s="436"/>
      <c r="R418" s="436"/>
      <c r="S418" s="436"/>
      <c r="T418" s="436"/>
      <c r="U418" s="436"/>
      <c r="V418" s="436"/>
      <c r="W418" s="436"/>
      <c r="X418" s="436"/>
      <c r="Y418" s="436"/>
    </row>
    <row r="419" spans="1:25" ht="12.75" customHeight="1">
      <c r="A419" s="436"/>
      <c r="B419" s="436"/>
      <c r="C419" s="436"/>
      <c r="D419" s="446"/>
      <c r="E419" s="436"/>
      <c r="F419" s="435"/>
      <c r="G419" s="436"/>
      <c r="H419" s="436"/>
      <c r="I419" s="436"/>
      <c r="J419" s="436"/>
      <c r="K419" s="436"/>
      <c r="L419" s="436"/>
      <c r="M419" s="436"/>
      <c r="N419" s="436"/>
      <c r="O419" s="436"/>
      <c r="P419" s="436"/>
      <c r="Q419" s="436"/>
      <c r="R419" s="436"/>
      <c r="S419" s="436"/>
      <c r="T419" s="436"/>
      <c r="U419" s="436"/>
      <c r="V419" s="436"/>
      <c r="W419" s="436"/>
      <c r="X419" s="436"/>
      <c r="Y419" s="436"/>
    </row>
    <row r="420" spans="1:25" ht="12.75" customHeight="1">
      <c r="A420" s="436"/>
      <c r="B420" s="436"/>
      <c r="C420" s="436"/>
      <c r="D420" s="446"/>
      <c r="E420" s="436"/>
      <c r="F420" s="435"/>
      <c r="G420" s="436"/>
      <c r="H420" s="436"/>
      <c r="I420" s="436"/>
      <c r="J420" s="436"/>
      <c r="K420" s="436"/>
      <c r="L420" s="436"/>
      <c r="M420" s="436"/>
      <c r="N420" s="436"/>
      <c r="O420" s="436"/>
      <c r="P420" s="436"/>
      <c r="Q420" s="436"/>
      <c r="R420" s="436"/>
      <c r="S420" s="436"/>
      <c r="T420" s="436"/>
      <c r="U420" s="436"/>
      <c r="V420" s="436"/>
      <c r="W420" s="436"/>
      <c r="X420" s="436"/>
      <c r="Y420" s="436"/>
    </row>
    <row r="421" spans="1:25" ht="12.75" customHeight="1">
      <c r="A421" s="436"/>
      <c r="B421" s="436"/>
      <c r="C421" s="436"/>
      <c r="D421" s="446"/>
      <c r="E421" s="436"/>
      <c r="F421" s="435"/>
      <c r="G421" s="436"/>
      <c r="H421" s="436"/>
      <c r="I421" s="436"/>
      <c r="J421" s="436"/>
      <c r="K421" s="436"/>
      <c r="L421" s="436"/>
      <c r="M421" s="436"/>
      <c r="N421" s="436"/>
      <c r="O421" s="436"/>
      <c r="P421" s="436"/>
      <c r="Q421" s="436"/>
      <c r="R421" s="436"/>
      <c r="S421" s="436"/>
      <c r="T421" s="436"/>
      <c r="U421" s="436"/>
      <c r="V421" s="436"/>
      <c r="W421" s="436"/>
      <c r="X421" s="436"/>
      <c r="Y421" s="436"/>
    </row>
    <row r="422" spans="1:25" ht="12.75" customHeight="1">
      <c r="A422" s="436"/>
      <c r="B422" s="436"/>
      <c r="C422" s="436"/>
      <c r="D422" s="446"/>
      <c r="E422" s="436"/>
      <c r="F422" s="435"/>
      <c r="G422" s="436"/>
      <c r="H422" s="436"/>
      <c r="I422" s="436"/>
      <c r="J422" s="436"/>
      <c r="K422" s="436"/>
      <c r="L422" s="436"/>
      <c r="M422" s="436"/>
      <c r="N422" s="436"/>
      <c r="O422" s="436"/>
      <c r="P422" s="436"/>
      <c r="Q422" s="436"/>
      <c r="R422" s="436"/>
      <c r="S422" s="436"/>
      <c r="T422" s="436"/>
      <c r="U422" s="436"/>
      <c r="V422" s="436"/>
      <c r="W422" s="436"/>
      <c r="X422" s="436"/>
      <c r="Y422" s="436"/>
    </row>
    <row r="423" spans="1:25" ht="12.75" customHeight="1">
      <c r="A423" s="436"/>
      <c r="B423" s="436"/>
      <c r="C423" s="436"/>
      <c r="D423" s="446"/>
      <c r="E423" s="436"/>
      <c r="F423" s="435"/>
      <c r="G423" s="436"/>
      <c r="H423" s="436"/>
      <c r="I423" s="436"/>
      <c r="J423" s="436"/>
      <c r="K423" s="436"/>
      <c r="L423" s="436"/>
      <c r="M423" s="436"/>
      <c r="N423" s="436"/>
      <c r="O423" s="436"/>
      <c r="P423" s="436"/>
      <c r="Q423" s="436"/>
      <c r="R423" s="436"/>
      <c r="S423" s="436"/>
      <c r="T423" s="436"/>
      <c r="U423" s="436"/>
      <c r="V423" s="436"/>
      <c r="W423" s="436"/>
      <c r="X423" s="436"/>
      <c r="Y423" s="436"/>
    </row>
    <row r="424" spans="1:25" ht="12.75" customHeight="1">
      <c r="A424" s="436"/>
      <c r="B424" s="436"/>
      <c r="C424" s="436"/>
      <c r="D424" s="446"/>
      <c r="E424" s="436"/>
      <c r="F424" s="435"/>
      <c r="G424" s="436"/>
      <c r="H424" s="436"/>
      <c r="I424" s="436"/>
      <c r="J424" s="436"/>
      <c r="K424" s="436"/>
      <c r="L424" s="436"/>
      <c r="M424" s="436"/>
      <c r="N424" s="436"/>
      <c r="O424" s="436"/>
      <c r="P424" s="436"/>
      <c r="Q424" s="436"/>
      <c r="R424" s="436"/>
      <c r="S424" s="436"/>
      <c r="T424" s="436"/>
      <c r="U424" s="436"/>
      <c r="V424" s="436"/>
      <c r="W424" s="436"/>
      <c r="X424" s="436"/>
      <c r="Y424" s="436"/>
    </row>
    <row r="425" spans="1:25" ht="12.75" customHeight="1">
      <c r="A425" s="436"/>
      <c r="B425" s="436"/>
      <c r="C425" s="436"/>
      <c r="D425" s="446"/>
      <c r="E425" s="436"/>
      <c r="F425" s="435"/>
      <c r="G425" s="436"/>
      <c r="H425" s="436"/>
      <c r="I425" s="436"/>
      <c r="J425" s="436"/>
      <c r="K425" s="436"/>
      <c r="L425" s="436"/>
      <c r="M425" s="436"/>
      <c r="N425" s="436"/>
      <c r="O425" s="436"/>
      <c r="P425" s="436"/>
      <c r="Q425" s="436"/>
      <c r="R425" s="436"/>
      <c r="S425" s="436"/>
      <c r="T425" s="436"/>
      <c r="U425" s="436"/>
      <c r="V425" s="436"/>
      <c r="W425" s="436"/>
      <c r="X425" s="436"/>
      <c r="Y425" s="436"/>
    </row>
    <row r="426" spans="1:25" ht="12.75" customHeight="1">
      <c r="A426" s="436"/>
      <c r="B426" s="436"/>
      <c r="C426" s="436"/>
      <c r="D426" s="446"/>
      <c r="E426" s="436"/>
      <c r="F426" s="435"/>
      <c r="G426" s="436"/>
      <c r="H426" s="436"/>
      <c r="I426" s="436"/>
      <c r="J426" s="436"/>
      <c r="K426" s="436"/>
      <c r="L426" s="436"/>
      <c r="M426" s="436"/>
      <c r="N426" s="436"/>
      <c r="O426" s="436"/>
      <c r="P426" s="436"/>
      <c r="Q426" s="436"/>
      <c r="R426" s="436"/>
      <c r="S426" s="436"/>
      <c r="T426" s="436"/>
      <c r="U426" s="436"/>
      <c r="V426" s="436"/>
      <c r="W426" s="436"/>
      <c r="X426" s="436"/>
      <c r="Y426" s="436"/>
    </row>
    <row r="427" spans="1:25" ht="12.75" customHeight="1">
      <c r="A427" s="436"/>
      <c r="B427" s="436"/>
      <c r="C427" s="436"/>
      <c r="D427" s="446"/>
      <c r="E427" s="436"/>
      <c r="F427" s="435"/>
      <c r="G427" s="436"/>
      <c r="H427" s="436"/>
      <c r="I427" s="436"/>
      <c r="J427" s="436"/>
      <c r="K427" s="436"/>
      <c r="L427" s="436"/>
      <c r="M427" s="436"/>
      <c r="N427" s="436"/>
      <c r="O427" s="436"/>
      <c r="P427" s="436"/>
      <c r="Q427" s="436"/>
      <c r="R427" s="436"/>
      <c r="S427" s="436"/>
      <c r="T427" s="436"/>
      <c r="U427" s="436"/>
      <c r="V427" s="436"/>
      <c r="W427" s="436"/>
      <c r="X427" s="436"/>
      <c r="Y427" s="436"/>
    </row>
    <row r="428" spans="1:25" ht="12.75" customHeight="1">
      <c r="A428" s="436"/>
      <c r="B428" s="436"/>
      <c r="C428" s="436"/>
      <c r="D428" s="446"/>
      <c r="E428" s="436"/>
      <c r="F428" s="435"/>
      <c r="G428" s="436"/>
      <c r="H428" s="436"/>
      <c r="I428" s="436"/>
      <c r="J428" s="436"/>
      <c r="K428" s="436"/>
      <c r="L428" s="436"/>
      <c r="M428" s="436"/>
      <c r="N428" s="436"/>
      <c r="O428" s="436"/>
      <c r="P428" s="436"/>
      <c r="Q428" s="436"/>
      <c r="R428" s="436"/>
      <c r="S428" s="436"/>
      <c r="T428" s="436"/>
      <c r="U428" s="436"/>
      <c r="V428" s="436"/>
      <c r="W428" s="436"/>
      <c r="X428" s="436"/>
      <c r="Y428" s="436"/>
    </row>
    <row r="429" spans="1:25" ht="12.75" customHeight="1">
      <c r="A429" s="436"/>
      <c r="B429" s="436"/>
      <c r="C429" s="436"/>
      <c r="D429" s="446"/>
      <c r="E429" s="436"/>
      <c r="F429" s="435"/>
      <c r="G429" s="436"/>
      <c r="H429" s="436"/>
      <c r="I429" s="436"/>
      <c r="J429" s="436"/>
      <c r="K429" s="436"/>
      <c r="L429" s="436"/>
      <c r="M429" s="436"/>
      <c r="N429" s="436"/>
      <c r="O429" s="436"/>
      <c r="P429" s="436"/>
      <c r="Q429" s="436"/>
      <c r="R429" s="436"/>
      <c r="S429" s="436"/>
      <c r="T429" s="436"/>
      <c r="U429" s="436"/>
      <c r="V429" s="436"/>
      <c r="W429" s="436"/>
      <c r="X429" s="436"/>
      <c r="Y429" s="436"/>
    </row>
    <row r="430" spans="1:25" ht="12.75" customHeight="1">
      <c r="A430" s="436"/>
      <c r="B430" s="436"/>
      <c r="C430" s="436"/>
      <c r="D430" s="446"/>
      <c r="E430" s="436"/>
      <c r="F430" s="435"/>
      <c r="G430" s="436"/>
      <c r="H430" s="436"/>
      <c r="I430" s="436"/>
      <c r="J430" s="436"/>
      <c r="K430" s="436"/>
      <c r="L430" s="436"/>
      <c r="M430" s="436"/>
      <c r="N430" s="436"/>
      <c r="O430" s="436"/>
      <c r="P430" s="436"/>
      <c r="Q430" s="436"/>
      <c r="R430" s="436"/>
      <c r="S430" s="436"/>
      <c r="T430" s="436"/>
      <c r="U430" s="436"/>
      <c r="V430" s="436"/>
      <c r="W430" s="436"/>
      <c r="X430" s="436"/>
      <c r="Y430" s="436"/>
    </row>
    <row r="431" spans="1:25" ht="12.75" customHeight="1">
      <c r="A431" s="436"/>
      <c r="B431" s="436"/>
      <c r="C431" s="436"/>
      <c r="D431" s="446"/>
      <c r="E431" s="436"/>
      <c r="F431" s="435"/>
      <c r="G431" s="436"/>
      <c r="H431" s="436"/>
      <c r="I431" s="436"/>
      <c r="J431" s="436"/>
      <c r="K431" s="436"/>
      <c r="L431" s="436"/>
      <c r="M431" s="436"/>
      <c r="N431" s="436"/>
      <c r="O431" s="436"/>
      <c r="P431" s="436"/>
      <c r="Q431" s="436"/>
      <c r="R431" s="436"/>
      <c r="S431" s="436"/>
      <c r="T431" s="436"/>
      <c r="U431" s="436"/>
      <c r="V431" s="436"/>
      <c r="W431" s="436"/>
      <c r="X431" s="436"/>
      <c r="Y431" s="436"/>
    </row>
    <row r="432" spans="1:25" ht="12.75" customHeight="1">
      <c r="A432" s="436"/>
      <c r="B432" s="436"/>
      <c r="C432" s="436"/>
      <c r="D432" s="446"/>
      <c r="E432" s="436"/>
      <c r="F432" s="435"/>
      <c r="G432" s="436"/>
      <c r="H432" s="436"/>
      <c r="I432" s="436"/>
      <c r="J432" s="436"/>
      <c r="K432" s="436"/>
      <c r="L432" s="436"/>
      <c r="M432" s="436"/>
      <c r="N432" s="436"/>
      <c r="O432" s="436"/>
      <c r="P432" s="436"/>
      <c r="Q432" s="436"/>
      <c r="R432" s="436"/>
      <c r="S432" s="436"/>
      <c r="T432" s="436"/>
      <c r="U432" s="436"/>
      <c r="V432" s="436"/>
      <c r="W432" s="436"/>
      <c r="X432" s="436"/>
      <c r="Y432" s="436"/>
    </row>
    <row r="433" spans="1:25" ht="12.75" customHeight="1">
      <c r="A433" s="436"/>
      <c r="B433" s="436"/>
      <c r="C433" s="436"/>
      <c r="D433" s="446"/>
      <c r="E433" s="436"/>
      <c r="F433" s="435"/>
      <c r="G433" s="436"/>
      <c r="H433" s="436"/>
      <c r="I433" s="436"/>
      <c r="J433" s="436"/>
      <c r="K433" s="436"/>
      <c r="L433" s="436"/>
      <c r="M433" s="436"/>
      <c r="N433" s="436"/>
      <c r="O433" s="436"/>
      <c r="P433" s="436"/>
      <c r="Q433" s="436"/>
      <c r="R433" s="436"/>
      <c r="S433" s="436"/>
      <c r="T433" s="436"/>
      <c r="U433" s="436"/>
      <c r="V433" s="436"/>
      <c r="W433" s="436"/>
      <c r="X433" s="436"/>
      <c r="Y433" s="436"/>
    </row>
    <row r="434" spans="1:25" ht="12.75" customHeight="1">
      <c r="A434" s="436"/>
      <c r="B434" s="436"/>
      <c r="C434" s="436"/>
      <c r="D434" s="446"/>
      <c r="E434" s="436"/>
      <c r="F434" s="435"/>
      <c r="G434" s="436"/>
      <c r="H434" s="436"/>
      <c r="I434" s="436"/>
      <c r="J434" s="436"/>
      <c r="K434" s="436"/>
      <c r="L434" s="436"/>
      <c r="M434" s="436"/>
      <c r="N434" s="436"/>
      <c r="O434" s="436"/>
      <c r="P434" s="436"/>
      <c r="Q434" s="436"/>
      <c r="R434" s="436"/>
      <c r="S434" s="436"/>
      <c r="T434" s="436"/>
      <c r="U434" s="436"/>
      <c r="V434" s="436"/>
      <c r="W434" s="436"/>
      <c r="X434" s="436"/>
      <c r="Y434" s="436"/>
    </row>
    <row r="435" spans="1:25" ht="12.75" customHeight="1">
      <c r="A435" s="436"/>
      <c r="B435" s="436"/>
      <c r="C435" s="436"/>
      <c r="D435" s="446"/>
      <c r="E435" s="436"/>
      <c r="F435" s="435"/>
      <c r="G435" s="436"/>
      <c r="H435" s="436"/>
      <c r="I435" s="436"/>
      <c r="J435" s="436"/>
      <c r="K435" s="436"/>
      <c r="L435" s="436"/>
      <c r="M435" s="436"/>
      <c r="N435" s="436"/>
      <c r="O435" s="436"/>
      <c r="P435" s="436"/>
      <c r="Q435" s="436"/>
      <c r="R435" s="436"/>
      <c r="S435" s="436"/>
      <c r="T435" s="436"/>
      <c r="U435" s="436"/>
      <c r="V435" s="436"/>
      <c r="W435" s="436"/>
      <c r="X435" s="436"/>
      <c r="Y435" s="436"/>
    </row>
    <row r="436" spans="1:25" ht="12.75" customHeight="1">
      <c r="A436" s="436"/>
      <c r="B436" s="436"/>
      <c r="C436" s="436"/>
      <c r="D436" s="446"/>
      <c r="E436" s="436"/>
      <c r="F436" s="435"/>
      <c r="G436" s="436"/>
      <c r="H436" s="436"/>
      <c r="I436" s="436"/>
      <c r="J436" s="436"/>
      <c r="K436" s="436"/>
      <c r="L436" s="436"/>
      <c r="M436" s="436"/>
      <c r="N436" s="436"/>
      <c r="O436" s="436"/>
      <c r="P436" s="436"/>
      <c r="Q436" s="436"/>
      <c r="R436" s="436"/>
      <c r="S436" s="436"/>
      <c r="T436" s="436"/>
      <c r="U436" s="436"/>
      <c r="V436" s="436"/>
      <c r="W436" s="436"/>
      <c r="X436" s="436"/>
      <c r="Y436" s="436"/>
    </row>
    <row r="437" spans="1:25" ht="12.75" customHeight="1">
      <c r="A437" s="436"/>
      <c r="B437" s="436"/>
      <c r="C437" s="436"/>
      <c r="D437" s="446"/>
      <c r="E437" s="436"/>
      <c r="F437" s="435"/>
      <c r="G437" s="436"/>
      <c r="H437" s="436"/>
      <c r="I437" s="436"/>
      <c r="J437" s="436"/>
      <c r="K437" s="436"/>
      <c r="L437" s="436"/>
      <c r="M437" s="436"/>
      <c r="N437" s="436"/>
      <c r="O437" s="436"/>
      <c r="P437" s="436"/>
      <c r="Q437" s="436"/>
      <c r="R437" s="436"/>
      <c r="S437" s="436"/>
      <c r="T437" s="436"/>
      <c r="U437" s="436"/>
      <c r="V437" s="436"/>
      <c r="W437" s="436"/>
      <c r="X437" s="436"/>
      <c r="Y437" s="436"/>
    </row>
    <row r="438" spans="1:25" ht="12.75" customHeight="1">
      <c r="A438" s="436"/>
      <c r="B438" s="436"/>
      <c r="C438" s="436"/>
      <c r="D438" s="446"/>
      <c r="E438" s="436"/>
      <c r="F438" s="435"/>
      <c r="G438" s="436"/>
      <c r="H438" s="436"/>
      <c r="I438" s="436"/>
      <c r="J438" s="436"/>
      <c r="K438" s="436"/>
      <c r="L438" s="436"/>
      <c r="M438" s="436"/>
      <c r="N438" s="436"/>
      <c r="O438" s="436"/>
      <c r="P438" s="436"/>
      <c r="Q438" s="436"/>
      <c r="R438" s="436"/>
      <c r="S438" s="436"/>
      <c r="T438" s="436"/>
      <c r="U438" s="436"/>
      <c r="V438" s="436"/>
      <c r="W438" s="436"/>
      <c r="X438" s="436"/>
      <c r="Y438" s="436"/>
    </row>
    <row r="439" spans="1:25" ht="12.75" customHeight="1">
      <c r="A439" s="436"/>
      <c r="B439" s="436"/>
      <c r="C439" s="436"/>
      <c r="D439" s="446"/>
      <c r="E439" s="436"/>
      <c r="F439" s="435"/>
      <c r="G439" s="436"/>
      <c r="H439" s="436"/>
      <c r="I439" s="436"/>
      <c r="J439" s="436"/>
      <c r="K439" s="436"/>
      <c r="L439" s="436"/>
      <c r="M439" s="436"/>
      <c r="N439" s="436"/>
      <c r="O439" s="436"/>
      <c r="P439" s="436"/>
      <c r="Q439" s="436"/>
      <c r="R439" s="436"/>
      <c r="S439" s="436"/>
      <c r="T439" s="436"/>
      <c r="U439" s="436"/>
      <c r="V439" s="436"/>
      <c r="W439" s="436"/>
      <c r="X439" s="436"/>
      <c r="Y439" s="436"/>
    </row>
    <row r="440" spans="1:25" ht="12.75" customHeight="1">
      <c r="A440" s="436"/>
      <c r="B440" s="436"/>
      <c r="C440" s="436"/>
      <c r="D440" s="446"/>
      <c r="E440" s="436"/>
      <c r="F440" s="435"/>
      <c r="G440" s="436"/>
      <c r="H440" s="436"/>
      <c r="I440" s="436"/>
      <c r="J440" s="436"/>
      <c r="K440" s="436"/>
      <c r="L440" s="436"/>
      <c r="M440" s="436"/>
      <c r="N440" s="436"/>
      <c r="O440" s="436"/>
      <c r="P440" s="436"/>
      <c r="Q440" s="436"/>
      <c r="R440" s="436"/>
      <c r="S440" s="436"/>
      <c r="T440" s="436"/>
      <c r="U440" s="436"/>
      <c r="V440" s="436"/>
      <c r="W440" s="436"/>
      <c r="X440" s="436"/>
      <c r="Y440" s="436"/>
    </row>
    <row r="441" spans="1:25" ht="12.75" customHeight="1">
      <c r="A441" s="436"/>
      <c r="B441" s="436"/>
      <c r="C441" s="436"/>
      <c r="D441" s="446"/>
      <c r="E441" s="436"/>
      <c r="F441" s="435"/>
      <c r="G441" s="436"/>
      <c r="H441" s="436"/>
      <c r="I441" s="436"/>
      <c r="J441" s="436"/>
      <c r="K441" s="436"/>
      <c r="L441" s="436"/>
      <c r="M441" s="436"/>
      <c r="N441" s="436"/>
      <c r="O441" s="436"/>
      <c r="P441" s="436"/>
      <c r="Q441" s="436"/>
      <c r="R441" s="436"/>
      <c r="S441" s="436"/>
      <c r="T441" s="436"/>
      <c r="U441" s="436"/>
      <c r="V441" s="436"/>
      <c r="W441" s="436"/>
      <c r="X441" s="436"/>
      <c r="Y441" s="436"/>
    </row>
    <row r="442" spans="1:25" ht="12.75" customHeight="1">
      <c r="A442" s="436"/>
      <c r="B442" s="436"/>
      <c r="C442" s="436"/>
      <c r="D442" s="446"/>
      <c r="E442" s="436"/>
      <c r="F442" s="435"/>
      <c r="G442" s="436"/>
      <c r="H442" s="436"/>
      <c r="I442" s="436"/>
      <c r="J442" s="436"/>
      <c r="K442" s="436"/>
      <c r="L442" s="436"/>
      <c r="M442" s="436"/>
      <c r="N442" s="436"/>
      <c r="O442" s="436"/>
      <c r="P442" s="436"/>
      <c r="Q442" s="436"/>
      <c r="R442" s="436"/>
      <c r="S442" s="436"/>
      <c r="T442" s="436"/>
      <c r="U442" s="436"/>
      <c r="V442" s="436"/>
      <c r="W442" s="436"/>
      <c r="X442" s="436"/>
      <c r="Y442" s="436"/>
    </row>
    <row r="443" spans="1:25" ht="12.75" customHeight="1">
      <c r="A443" s="436"/>
      <c r="B443" s="436"/>
      <c r="C443" s="436"/>
      <c r="D443" s="446"/>
      <c r="E443" s="436"/>
      <c r="F443" s="435"/>
      <c r="G443" s="436"/>
      <c r="H443" s="436"/>
      <c r="I443" s="436"/>
      <c r="J443" s="436"/>
      <c r="K443" s="436"/>
      <c r="L443" s="436"/>
      <c r="M443" s="436"/>
      <c r="N443" s="436"/>
      <c r="O443" s="436"/>
      <c r="P443" s="436"/>
      <c r="Q443" s="436"/>
      <c r="R443" s="436"/>
      <c r="S443" s="436"/>
      <c r="T443" s="436"/>
      <c r="U443" s="436"/>
      <c r="V443" s="436"/>
      <c r="W443" s="436"/>
      <c r="X443" s="436"/>
      <c r="Y443" s="436"/>
    </row>
    <row r="444" spans="1:25" ht="12.75" customHeight="1">
      <c r="A444" s="436"/>
      <c r="B444" s="436"/>
      <c r="C444" s="436"/>
      <c r="D444" s="446"/>
      <c r="E444" s="436"/>
      <c r="F444" s="435"/>
      <c r="G444" s="436"/>
      <c r="H444" s="436"/>
      <c r="I444" s="436"/>
      <c r="J444" s="436"/>
      <c r="K444" s="436"/>
      <c r="L444" s="436"/>
      <c r="M444" s="436"/>
      <c r="N444" s="436"/>
      <c r="O444" s="436"/>
      <c r="P444" s="436"/>
      <c r="Q444" s="436"/>
      <c r="R444" s="436"/>
      <c r="S444" s="436"/>
      <c r="T444" s="436"/>
      <c r="U444" s="436"/>
      <c r="V444" s="436"/>
      <c r="W444" s="436"/>
      <c r="X444" s="436"/>
      <c r="Y444" s="436"/>
    </row>
    <row r="445" spans="1:25" ht="12.75" customHeight="1">
      <c r="A445" s="436"/>
      <c r="B445" s="436"/>
      <c r="C445" s="436"/>
      <c r="D445" s="446"/>
      <c r="E445" s="436"/>
      <c r="F445" s="435"/>
      <c r="G445" s="436"/>
      <c r="H445" s="436"/>
      <c r="I445" s="436"/>
      <c r="J445" s="436"/>
      <c r="K445" s="436"/>
      <c r="L445" s="436"/>
      <c r="M445" s="436"/>
      <c r="N445" s="436"/>
      <c r="O445" s="436"/>
      <c r="P445" s="436"/>
      <c r="Q445" s="436"/>
      <c r="R445" s="436"/>
      <c r="S445" s="436"/>
      <c r="T445" s="436"/>
      <c r="U445" s="436"/>
      <c r="V445" s="436"/>
      <c r="W445" s="436"/>
      <c r="X445" s="436"/>
      <c r="Y445" s="436"/>
    </row>
    <row r="446" spans="1:25" ht="12.75" customHeight="1">
      <c r="A446" s="436"/>
      <c r="B446" s="436"/>
      <c r="C446" s="436"/>
      <c r="D446" s="446"/>
      <c r="E446" s="436"/>
      <c r="F446" s="435"/>
      <c r="G446" s="436"/>
      <c r="H446" s="436"/>
      <c r="I446" s="436"/>
      <c r="J446" s="436"/>
      <c r="K446" s="436"/>
      <c r="L446" s="436"/>
      <c r="M446" s="436"/>
      <c r="N446" s="436"/>
      <c r="O446" s="436"/>
      <c r="P446" s="436"/>
      <c r="Q446" s="436"/>
      <c r="R446" s="436"/>
      <c r="S446" s="436"/>
      <c r="T446" s="436"/>
      <c r="U446" s="436"/>
      <c r="V446" s="436"/>
      <c r="W446" s="436"/>
      <c r="X446" s="436"/>
      <c r="Y446" s="436"/>
    </row>
    <row r="447" spans="1:25" ht="12.75" customHeight="1">
      <c r="A447" s="436"/>
      <c r="B447" s="436"/>
      <c r="C447" s="436"/>
      <c r="D447" s="446"/>
      <c r="E447" s="436"/>
      <c r="F447" s="435"/>
      <c r="G447" s="436"/>
      <c r="H447" s="436"/>
      <c r="I447" s="436"/>
      <c r="J447" s="436"/>
      <c r="K447" s="436"/>
      <c r="L447" s="436"/>
      <c r="M447" s="436"/>
      <c r="N447" s="436"/>
      <c r="O447" s="436"/>
      <c r="P447" s="436"/>
      <c r="Q447" s="436"/>
      <c r="R447" s="436"/>
      <c r="S447" s="436"/>
      <c r="T447" s="436"/>
      <c r="U447" s="436"/>
      <c r="V447" s="436"/>
      <c r="W447" s="436"/>
      <c r="X447" s="436"/>
      <c r="Y447" s="436"/>
    </row>
    <row r="448" spans="1:25" ht="12.75" customHeight="1">
      <c r="A448" s="436"/>
      <c r="B448" s="436"/>
      <c r="C448" s="436"/>
      <c r="D448" s="446"/>
      <c r="E448" s="436"/>
      <c r="F448" s="435"/>
      <c r="G448" s="436"/>
      <c r="H448" s="436"/>
      <c r="I448" s="436"/>
      <c r="J448" s="436"/>
      <c r="K448" s="436"/>
      <c r="L448" s="436"/>
      <c r="M448" s="436"/>
      <c r="N448" s="436"/>
      <c r="O448" s="436"/>
      <c r="P448" s="436"/>
      <c r="Q448" s="436"/>
      <c r="R448" s="436"/>
      <c r="S448" s="436"/>
      <c r="T448" s="436"/>
      <c r="U448" s="436"/>
      <c r="V448" s="436"/>
      <c r="W448" s="436"/>
      <c r="X448" s="436"/>
      <c r="Y448" s="436"/>
    </row>
    <row r="449" spans="1:25" ht="12.75" customHeight="1">
      <c r="A449" s="436"/>
      <c r="B449" s="436"/>
      <c r="C449" s="436"/>
      <c r="D449" s="446"/>
      <c r="E449" s="436"/>
      <c r="F449" s="435"/>
      <c r="G449" s="436"/>
      <c r="H449" s="436"/>
      <c r="I449" s="436"/>
      <c r="J449" s="436"/>
      <c r="K449" s="436"/>
      <c r="L449" s="436"/>
      <c r="M449" s="436"/>
      <c r="N449" s="436"/>
      <c r="O449" s="436"/>
      <c r="P449" s="436"/>
      <c r="Q449" s="436"/>
      <c r="R449" s="436"/>
      <c r="S449" s="436"/>
      <c r="T449" s="436"/>
      <c r="U449" s="436"/>
      <c r="V449" s="436"/>
      <c r="W449" s="436"/>
      <c r="X449" s="436"/>
      <c r="Y449" s="436"/>
    </row>
    <row r="450" spans="1:25" ht="12.75" customHeight="1">
      <c r="A450" s="436"/>
      <c r="B450" s="436"/>
      <c r="C450" s="436"/>
      <c r="D450" s="446"/>
      <c r="E450" s="436"/>
      <c r="F450" s="435"/>
      <c r="G450" s="436"/>
      <c r="H450" s="436"/>
      <c r="I450" s="436"/>
      <c r="J450" s="436"/>
      <c r="K450" s="436"/>
      <c r="L450" s="436"/>
      <c r="M450" s="436"/>
      <c r="N450" s="436"/>
      <c r="O450" s="436"/>
      <c r="P450" s="436"/>
      <c r="Q450" s="436"/>
      <c r="R450" s="436"/>
      <c r="S450" s="436"/>
      <c r="T450" s="436"/>
      <c r="U450" s="436"/>
      <c r="V450" s="436"/>
      <c r="W450" s="436"/>
      <c r="X450" s="436"/>
      <c r="Y450" s="436"/>
    </row>
    <row r="451" spans="1:25" ht="12.75" customHeight="1">
      <c r="A451" s="436"/>
      <c r="B451" s="436"/>
      <c r="C451" s="436"/>
      <c r="D451" s="446"/>
      <c r="E451" s="436"/>
      <c r="F451" s="435"/>
      <c r="G451" s="436"/>
      <c r="H451" s="436"/>
      <c r="I451" s="436"/>
      <c r="J451" s="436"/>
      <c r="K451" s="436"/>
      <c r="L451" s="436"/>
      <c r="M451" s="436"/>
      <c r="N451" s="436"/>
      <c r="O451" s="436"/>
      <c r="P451" s="436"/>
      <c r="Q451" s="436"/>
      <c r="R451" s="436"/>
      <c r="S451" s="436"/>
      <c r="T451" s="436"/>
      <c r="U451" s="436"/>
      <c r="V451" s="436"/>
      <c r="W451" s="436"/>
      <c r="X451" s="436"/>
      <c r="Y451" s="436"/>
    </row>
    <row r="452" spans="1:25" ht="12.75" customHeight="1">
      <c r="A452" s="436"/>
      <c r="B452" s="436"/>
      <c r="C452" s="436"/>
      <c r="D452" s="446"/>
      <c r="E452" s="436"/>
      <c r="F452" s="435"/>
      <c r="G452" s="436"/>
      <c r="H452" s="436"/>
      <c r="I452" s="436"/>
      <c r="J452" s="436"/>
      <c r="K452" s="436"/>
      <c r="L452" s="436"/>
      <c r="M452" s="436"/>
      <c r="N452" s="436"/>
      <c r="O452" s="436"/>
      <c r="P452" s="436"/>
      <c r="Q452" s="436"/>
      <c r="R452" s="436"/>
      <c r="S452" s="436"/>
      <c r="T452" s="436"/>
      <c r="U452" s="436"/>
      <c r="V452" s="436"/>
      <c r="W452" s="436"/>
      <c r="X452" s="436"/>
      <c r="Y452" s="436"/>
    </row>
    <row r="453" spans="1:25" ht="12.75" customHeight="1">
      <c r="A453" s="436"/>
      <c r="B453" s="436"/>
      <c r="C453" s="436"/>
      <c r="D453" s="446"/>
      <c r="E453" s="436"/>
      <c r="F453" s="435"/>
      <c r="G453" s="436"/>
      <c r="H453" s="436"/>
      <c r="I453" s="436"/>
      <c r="J453" s="436"/>
      <c r="K453" s="436"/>
      <c r="L453" s="436"/>
      <c r="M453" s="436"/>
      <c r="N453" s="436"/>
      <c r="O453" s="436"/>
      <c r="P453" s="436"/>
      <c r="Q453" s="436"/>
      <c r="R453" s="436"/>
      <c r="S453" s="436"/>
      <c r="T453" s="436"/>
      <c r="U453" s="436"/>
      <c r="V453" s="436"/>
      <c r="W453" s="436"/>
      <c r="X453" s="436"/>
      <c r="Y453" s="436"/>
    </row>
    <row r="454" spans="1:25" ht="12.75" customHeight="1">
      <c r="A454" s="436"/>
      <c r="B454" s="436"/>
      <c r="C454" s="436"/>
      <c r="D454" s="446"/>
      <c r="E454" s="436"/>
      <c r="F454" s="435"/>
      <c r="G454" s="436"/>
      <c r="H454" s="436"/>
      <c r="I454" s="436"/>
      <c r="J454" s="436"/>
      <c r="K454" s="436"/>
      <c r="L454" s="436"/>
      <c r="M454" s="436"/>
      <c r="N454" s="436"/>
      <c r="O454" s="436"/>
      <c r="P454" s="436"/>
      <c r="Q454" s="436"/>
      <c r="R454" s="436"/>
      <c r="S454" s="436"/>
      <c r="T454" s="436"/>
      <c r="U454" s="436"/>
      <c r="V454" s="436"/>
      <c r="W454" s="436"/>
      <c r="X454" s="436"/>
      <c r="Y454" s="436"/>
    </row>
    <row r="455" spans="1:25" ht="12.75" customHeight="1">
      <c r="A455" s="436"/>
      <c r="B455" s="436"/>
      <c r="C455" s="436"/>
      <c r="D455" s="446"/>
      <c r="E455" s="436"/>
      <c r="F455" s="435"/>
      <c r="G455" s="436"/>
      <c r="H455" s="436"/>
      <c r="I455" s="436"/>
      <c r="J455" s="436"/>
      <c r="K455" s="436"/>
      <c r="L455" s="436"/>
      <c r="M455" s="436"/>
      <c r="N455" s="436"/>
      <c r="O455" s="436"/>
      <c r="P455" s="436"/>
      <c r="Q455" s="436"/>
      <c r="R455" s="436"/>
      <c r="S455" s="436"/>
      <c r="T455" s="436"/>
      <c r="U455" s="436"/>
      <c r="V455" s="436"/>
      <c r="W455" s="436"/>
      <c r="X455" s="436"/>
      <c r="Y455" s="436"/>
    </row>
    <row r="456" spans="1:25" ht="12.75" customHeight="1">
      <c r="A456" s="436"/>
      <c r="B456" s="436"/>
      <c r="C456" s="436"/>
      <c r="D456" s="446"/>
      <c r="E456" s="436"/>
      <c r="F456" s="435"/>
      <c r="G456" s="436"/>
      <c r="H456" s="436"/>
      <c r="I456" s="436"/>
      <c r="J456" s="436"/>
      <c r="K456" s="436"/>
      <c r="L456" s="436"/>
      <c r="M456" s="436"/>
      <c r="N456" s="436"/>
      <c r="O456" s="436"/>
      <c r="P456" s="436"/>
      <c r="Q456" s="436"/>
      <c r="R456" s="436"/>
      <c r="S456" s="436"/>
      <c r="T456" s="436"/>
      <c r="U456" s="436"/>
      <c r="V456" s="436"/>
      <c r="W456" s="436"/>
      <c r="X456" s="436"/>
      <c r="Y456" s="436"/>
    </row>
    <row r="457" spans="1:25" ht="12.75" customHeight="1">
      <c r="A457" s="436"/>
      <c r="B457" s="436"/>
      <c r="C457" s="436"/>
      <c r="D457" s="446"/>
      <c r="E457" s="436"/>
      <c r="F457" s="435"/>
      <c r="G457" s="436"/>
      <c r="H457" s="436"/>
      <c r="I457" s="436"/>
      <c r="J457" s="436"/>
      <c r="K457" s="436"/>
      <c r="L457" s="436"/>
      <c r="M457" s="436"/>
      <c r="N457" s="436"/>
      <c r="O457" s="436"/>
      <c r="P457" s="436"/>
      <c r="Q457" s="436"/>
      <c r="R457" s="436"/>
      <c r="S457" s="436"/>
      <c r="T457" s="436"/>
      <c r="U457" s="436"/>
      <c r="V457" s="436"/>
      <c r="W457" s="436"/>
      <c r="X457" s="436"/>
      <c r="Y457" s="436"/>
    </row>
    <row r="458" spans="1:25" ht="12.75" customHeight="1">
      <c r="A458" s="436"/>
      <c r="B458" s="436"/>
      <c r="C458" s="436"/>
      <c r="D458" s="446"/>
      <c r="E458" s="436"/>
      <c r="F458" s="435"/>
      <c r="G458" s="436"/>
      <c r="H458" s="436"/>
      <c r="I458" s="436"/>
      <c r="J458" s="436"/>
      <c r="K458" s="436"/>
      <c r="L458" s="436"/>
      <c r="M458" s="436"/>
      <c r="N458" s="436"/>
      <c r="O458" s="436"/>
      <c r="P458" s="436"/>
      <c r="Q458" s="436"/>
      <c r="R458" s="436"/>
      <c r="S458" s="436"/>
      <c r="T458" s="436"/>
      <c r="U458" s="436"/>
      <c r="V458" s="436"/>
      <c r="W458" s="436"/>
      <c r="X458" s="436"/>
      <c r="Y458" s="436"/>
    </row>
    <row r="459" spans="1:25" ht="12.75" customHeight="1">
      <c r="A459" s="436"/>
      <c r="B459" s="436"/>
      <c r="C459" s="436"/>
      <c r="D459" s="446"/>
      <c r="E459" s="436"/>
      <c r="F459" s="435"/>
      <c r="G459" s="436"/>
      <c r="H459" s="436"/>
      <c r="I459" s="436"/>
      <c r="J459" s="436"/>
      <c r="K459" s="436"/>
      <c r="L459" s="436"/>
      <c r="M459" s="436"/>
      <c r="N459" s="436"/>
      <c r="O459" s="436"/>
      <c r="P459" s="436"/>
      <c r="Q459" s="436"/>
      <c r="R459" s="436"/>
      <c r="S459" s="436"/>
      <c r="T459" s="436"/>
      <c r="U459" s="436"/>
      <c r="V459" s="436"/>
      <c r="W459" s="436"/>
      <c r="X459" s="436"/>
      <c r="Y459" s="436"/>
    </row>
    <row r="460" spans="1:25" ht="12.75" customHeight="1">
      <c r="A460" s="436"/>
      <c r="B460" s="436"/>
      <c r="C460" s="436"/>
      <c r="D460" s="446"/>
      <c r="E460" s="436"/>
      <c r="F460" s="435"/>
      <c r="G460" s="436"/>
      <c r="H460" s="436"/>
      <c r="I460" s="436"/>
      <c r="J460" s="436"/>
      <c r="K460" s="436"/>
      <c r="L460" s="436"/>
      <c r="M460" s="436"/>
      <c r="N460" s="436"/>
      <c r="O460" s="436"/>
      <c r="P460" s="436"/>
      <c r="Q460" s="436"/>
      <c r="R460" s="436"/>
      <c r="S460" s="436"/>
      <c r="T460" s="436"/>
      <c r="U460" s="436"/>
      <c r="V460" s="436"/>
      <c r="W460" s="436"/>
      <c r="X460" s="436"/>
      <c r="Y460" s="436"/>
    </row>
    <row r="461" spans="1:25" ht="12.75" customHeight="1">
      <c r="A461" s="436"/>
      <c r="B461" s="436"/>
      <c r="C461" s="436"/>
      <c r="D461" s="446"/>
      <c r="E461" s="436"/>
      <c r="F461" s="435"/>
      <c r="G461" s="436"/>
      <c r="H461" s="436"/>
      <c r="I461" s="436"/>
      <c r="J461" s="436"/>
      <c r="K461" s="436"/>
      <c r="L461" s="436"/>
      <c r="M461" s="436"/>
      <c r="N461" s="436"/>
      <c r="O461" s="436"/>
      <c r="P461" s="436"/>
      <c r="Q461" s="436"/>
      <c r="R461" s="436"/>
      <c r="S461" s="436"/>
      <c r="T461" s="436"/>
      <c r="U461" s="436"/>
      <c r="V461" s="436"/>
      <c r="W461" s="436"/>
      <c r="X461" s="436"/>
      <c r="Y461" s="436"/>
    </row>
    <row r="462" spans="1:25" ht="12.75" customHeight="1">
      <c r="A462" s="436"/>
      <c r="B462" s="436"/>
      <c r="C462" s="436"/>
      <c r="D462" s="446"/>
      <c r="E462" s="436"/>
      <c r="F462" s="435"/>
      <c r="G462" s="436"/>
      <c r="H462" s="436"/>
      <c r="I462" s="436"/>
      <c r="J462" s="436"/>
      <c r="K462" s="436"/>
      <c r="L462" s="436"/>
      <c r="M462" s="436"/>
      <c r="N462" s="436"/>
      <c r="O462" s="436"/>
      <c r="P462" s="436"/>
      <c r="Q462" s="436"/>
      <c r="R462" s="436"/>
      <c r="S462" s="436"/>
      <c r="T462" s="436"/>
      <c r="U462" s="436"/>
      <c r="V462" s="436"/>
      <c r="W462" s="436"/>
      <c r="X462" s="436"/>
      <c r="Y462" s="436"/>
    </row>
    <row r="463" spans="1:25" ht="12.75" customHeight="1">
      <c r="A463" s="436"/>
      <c r="B463" s="436"/>
      <c r="C463" s="436"/>
      <c r="D463" s="446"/>
      <c r="E463" s="436"/>
      <c r="F463" s="435"/>
      <c r="G463" s="436"/>
      <c r="H463" s="436"/>
      <c r="I463" s="436"/>
      <c r="J463" s="436"/>
      <c r="K463" s="436"/>
      <c r="L463" s="436"/>
      <c r="M463" s="436"/>
      <c r="N463" s="436"/>
      <c r="O463" s="436"/>
      <c r="P463" s="436"/>
      <c r="Q463" s="436"/>
      <c r="R463" s="436"/>
      <c r="S463" s="436"/>
      <c r="T463" s="436"/>
      <c r="U463" s="436"/>
      <c r="V463" s="436"/>
      <c r="W463" s="436"/>
      <c r="X463" s="436"/>
      <c r="Y463" s="436"/>
    </row>
    <row r="464" spans="1:25" ht="12.75" customHeight="1">
      <c r="A464" s="436"/>
      <c r="B464" s="436"/>
      <c r="C464" s="436"/>
      <c r="D464" s="446"/>
      <c r="E464" s="436"/>
      <c r="F464" s="435"/>
      <c r="G464" s="436"/>
      <c r="H464" s="436"/>
      <c r="I464" s="436"/>
      <c r="J464" s="436"/>
      <c r="K464" s="436"/>
      <c r="L464" s="436"/>
      <c r="M464" s="436"/>
      <c r="N464" s="436"/>
      <c r="O464" s="436"/>
      <c r="P464" s="436"/>
      <c r="Q464" s="436"/>
      <c r="R464" s="436"/>
      <c r="S464" s="436"/>
      <c r="T464" s="436"/>
      <c r="U464" s="436"/>
      <c r="V464" s="436"/>
      <c r="W464" s="436"/>
      <c r="X464" s="436"/>
      <c r="Y464" s="436"/>
    </row>
    <row r="465" spans="1:25" ht="12.75" customHeight="1">
      <c r="A465" s="436"/>
      <c r="B465" s="436"/>
      <c r="C465" s="436"/>
      <c r="D465" s="446"/>
      <c r="E465" s="436"/>
      <c r="F465" s="435"/>
      <c r="G465" s="436"/>
      <c r="H465" s="436"/>
      <c r="I465" s="436"/>
      <c r="J465" s="436"/>
      <c r="K465" s="436"/>
      <c r="L465" s="436"/>
      <c r="M465" s="436"/>
      <c r="N465" s="436"/>
      <c r="O465" s="436"/>
      <c r="P465" s="436"/>
      <c r="Q465" s="436"/>
      <c r="R465" s="436"/>
      <c r="S465" s="436"/>
      <c r="T465" s="436"/>
      <c r="U465" s="436"/>
      <c r="V465" s="436"/>
      <c r="W465" s="436"/>
      <c r="X465" s="436"/>
      <c r="Y465" s="436"/>
    </row>
    <row r="466" spans="1:25" ht="12.75" customHeight="1">
      <c r="A466" s="436"/>
      <c r="B466" s="436"/>
      <c r="C466" s="436"/>
      <c r="D466" s="446"/>
      <c r="E466" s="436"/>
      <c r="F466" s="435"/>
      <c r="G466" s="436"/>
      <c r="H466" s="436"/>
      <c r="I466" s="436"/>
      <c r="J466" s="436"/>
      <c r="K466" s="436"/>
      <c r="L466" s="436"/>
      <c r="M466" s="436"/>
      <c r="N466" s="436"/>
      <c r="O466" s="436"/>
      <c r="P466" s="436"/>
      <c r="Q466" s="436"/>
      <c r="R466" s="436"/>
      <c r="S466" s="436"/>
      <c r="T466" s="436"/>
      <c r="U466" s="436"/>
      <c r="V466" s="436"/>
      <c r="W466" s="436"/>
      <c r="X466" s="436"/>
      <c r="Y466" s="436"/>
    </row>
    <row r="467" spans="1:25" ht="12.75" customHeight="1">
      <c r="A467" s="436"/>
      <c r="B467" s="436"/>
      <c r="C467" s="436"/>
      <c r="D467" s="446"/>
      <c r="E467" s="436"/>
      <c r="F467" s="435"/>
      <c r="G467" s="436"/>
      <c r="H467" s="436"/>
      <c r="I467" s="436"/>
      <c r="J467" s="436"/>
      <c r="K467" s="436"/>
      <c r="L467" s="436"/>
      <c r="M467" s="436"/>
      <c r="N467" s="436"/>
      <c r="O467" s="436"/>
      <c r="P467" s="436"/>
      <c r="Q467" s="436"/>
      <c r="R467" s="436"/>
      <c r="S467" s="436"/>
      <c r="T467" s="436"/>
      <c r="U467" s="436"/>
      <c r="V467" s="436"/>
      <c r="W467" s="436"/>
      <c r="X467" s="436"/>
      <c r="Y467" s="436"/>
    </row>
    <row r="468" spans="1:25" ht="12.75" customHeight="1">
      <c r="A468" s="436"/>
      <c r="B468" s="436"/>
      <c r="C468" s="436"/>
      <c r="D468" s="446"/>
      <c r="E468" s="436"/>
      <c r="F468" s="435"/>
      <c r="G468" s="436"/>
      <c r="H468" s="436"/>
      <c r="I468" s="436"/>
      <c r="J468" s="436"/>
      <c r="K468" s="436"/>
      <c r="L468" s="436"/>
      <c r="M468" s="436"/>
      <c r="N468" s="436"/>
      <c r="O468" s="436"/>
      <c r="P468" s="436"/>
      <c r="Q468" s="436"/>
      <c r="R468" s="436"/>
      <c r="S468" s="436"/>
      <c r="T468" s="436"/>
      <c r="U468" s="436"/>
      <c r="V468" s="436"/>
      <c r="W468" s="436"/>
      <c r="X468" s="436"/>
      <c r="Y468" s="436"/>
    </row>
    <row r="469" spans="1:25" ht="12.75" customHeight="1">
      <c r="A469" s="436"/>
      <c r="B469" s="436"/>
      <c r="C469" s="436"/>
      <c r="D469" s="446"/>
      <c r="E469" s="436"/>
      <c r="F469" s="435"/>
      <c r="G469" s="436"/>
      <c r="H469" s="436"/>
      <c r="I469" s="436"/>
      <c r="J469" s="436"/>
      <c r="K469" s="436"/>
      <c r="L469" s="436"/>
      <c r="M469" s="436"/>
      <c r="N469" s="436"/>
      <c r="O469" s="436"/>
      <c r="P469" s="436"/>
      <c r="Q469" s="436"/>
      <c r="R469" s="436"/>
      <c r="S469" s="436"/>
      <c r="T469" s="436"/>
      <c r="U469" s="436"/>
      <c r="V469" s="436"/>
      <c r="W469" s="436"/>
      <c r="X469" s="436"/>
      <c r="Y469" s="436"/>
    </row>
    <row r="470" spans="1:25" ht="12.75" customHeight="1">
      <c r="A470" s="436"/>
      <c r="B470" s="436"/>
      <c r="C470" s="436"/>
      <c r="D470" s="446"/>
      <c r="E470" s="436"/>
      <c r="F470" s="435"/>
      <c r="G470" s="436"/>
      <c r="H470" s="436"/>
      <c r="I470" s="436"/>
      <c r="J470" s="436"/>
      <c r="K470" s="436"/>
      <c r="L470" s="436"/>
      <c r="M470" s="436"/>
      <c r="N470" s="436"/>
      <c r="O470" s="436"/>
      <c r="P470" s="436"/>
      <c r="Q470" s="436"/>
      <c r="R470" s="436"/>
      <c r="S470" s="436"/>
      <c r="T470" s="436"/>
      <c r="U470" s="436"/>
      <c r="V470" s="436"/>
      <c r="W470" s="436"/>
      <c r="X470" s="436"/>
      <c r="Y470" s="436"/>
    </row>
    <row r="471" spans="1:25" ht="12.75" customHeight="1">
      <c r="A471" s="436"/>
      <c r="B471" s="436"/>
      <c r="C471" s="436"/>
      <c r="D471" s="446"/>
      <c r="E471" s="436"/>
      <c r="F471" s="435"/>
      <c r="G471" s="436"/>
      <c r="H471" s="436"/>
      <c r="I471" s="436"/>
      <c r="J471" s="436"/>
      <c r="K471" s="436"/>
      <c r="L471" s="436"/>
      <c r="M471" s="436"/>
      <c r="N471" s="436"/>
      <c r="O471" s="436"/>
      <c r="P471" s="436"/>
      <c r="Q471" s="436"/>
      <c r="R471" s="436"/>
      <c r="S471" s="436"/>
      <c r="T471" s="436"/>
      <c r="U471" s="436"/>
      <c r="V471" s="436"/>
      <c r="W471" s="436"/>
      <c r="X471" s="436"/>
      <c r="Y471" s="436"/>
    </row>
    <row r="472" spans="1:25" ht="12.75" customHeight="1">
      <c r="A472" s="436"/>
      <c r="B472" s="436"/>
      <c r="C472" s="436"/>
      <c r="D472" s="446"/>
      <c r="E472" s="436"/>
      <c r="F472" s="435"/>
      <c r="G472" s="436"/>
      <c r="H472" s="436"/>
      <c r="I472" s="436"/>
      <c r="J472" s="436"/>
      <c r="K472" s="436"/>
      <c r="L472" s="436"/>
      <c r="M472" s="436"/>
      <c r="N472" s="436"/>
      <c r="O472" s="436"/>
      <c r="P472" s="436"/>
      <c r="Q472" s="436"/>
      <c r="R472" s="436"/>
      <c r="S472" s="436"/>
      <c r="T472" s="436"/>
      <c r="U472" s="436"/>
      <c r="V472" s="436"/>
      <c r="W472" s="436"/>
      <c r="X472" s="436"/>
      <c r="Y472" s="436"/>
    </row>
    <row r="473" spans="1:25" ht="12.75" customHeight="1">
      <c r="A473" s="436"/>
      <c r="B473" s="436"/>
      <c r="C473" s="436"/>
      <c r="D473" s="446"/>
      <c r="E473" s="436"/>
      <c r="F473" s="435"/>
      <c r="G473" s="436"/>
      <c r="H473" s="436"/>
      <c r="I473" s="436"/>
      <c r="J473" s="436"/>
      <c r="K473" s="436"/>
      <c r="L473" s="436"/>
      <c r="M473" s="436"/>
      <c r="N473" s="436"/>
      <c r="O473" s="436"/>
      <c r="P473" s="436"/>
      <c r="Q473" s="436"/>
      <c r="R473" s="436"/>
      <c r="S473" s="436"/>
      <c r="T473" s="436"/>
      <c r="U473" s="436"/>
      <c r="V473" s="436"/>
      <c r="W473" s="436"/>
      <c r="X473" s="436"/>
      <c r="Y473" s="436"/>
    </row>
    <row r="474" spans="1:25" ht="12.75" customHeight="1">
      <c r="A474" s="436"/>
      <c r="B474" s="436"/>
      <c r="C474" s="436"/>
      <c r="D474" s="446"/>
      <c r="E474" s="436"/>
      <c r="F474" s="435"/>
      <c r="G474" s="436"/>
      <c r="H474" s="436"/>
      <c r="I474" s="436"/>
      <c r="J474" s="436"/>
      <c r="K474" s="436"/>
      <c r="L474" s="436"/>
      <c r="M474" s="436"/>
      <c r="N474" s="436"/>
      <c r="O474" s="436"/>
      <c r="P474" s="436"/>
      <c r="Q474" s="436"/>
      <c r="R474" s="436"/>
      <c r="S474" s="436"/>
      <c r="T474" s="436"/>
      <c r="U474" s="436"/>
      <c r="V474" s="436"/>
      <c r="W474" s="436"/>
      <c r="X474" s="436"/>
      <c r="Y474" s="436"/>
    </row>
    <row r="475" spans="1:25" ht="12.75" customHeight="1">
      <c r="A475" s="436"/>
      <c r="B475" s="436"/>
      <c r="C475" s="436"/>
      <c r="D475" s="446"/>
      <c r="E475" s="436"/>
      <c r="F475" s="435"/>
      <c r="G475" s="436"/>
      <c r="H475" s="436"/>
      <c r="I475" s="436"/>
      <c r="J475" s="436"/>
      <c r="K475" s="436"/>
      <c r="L475" s="436"/>
      <c r="M475" s="436"/>
      <c r="N475" s="436"/>
      <c r="O475" s="436"/>
      <c r="P475" s="436"/>
      <c r="Q475" s="436"/>
      <c r="R475" s="436"/>
      <c r="S475" s="436"/>
      <c r="T475" s="436"/>
      <c r="U475" s="436"/>
      <c r="V475" s="436"/>
      <c r="W475" s="436"/>
      <c r="X475" s="436"/>
      <c r="Y475" s="436"/>
    </row>
    <row r="476" spans="1:25" ht="12.75" customHeight="1">
      <c r="A476" s="436"/>
      <c r="B476" s="436"/>
      <c r="C476" s="436"/>
      <c r="D476" s="446"/>
      <c r="E476" s="436"/>
      <c r="F476" s="435"/>
      <c r="G476" s="436"/>
      <c r="H476" s="436"/>
      <c r="I476" s="436"/>
      <c r="J476" s="436"/>
      <c r="K476" s="436"/>
      <c r="L476" s="436"/>
      <c r="M476" s="436"/>
      <c r="N476" s="436"/>
      <c r="O476" s="436"/>
      <c r="P476" s="436"/>
      <c r="Q476" s="436"/>
      <c r="R476" s="436"/>
      <c r="S476" s="436"/>
      <c r="T476" s="436"/>
      <c r="U476" s="436"/>
      <c r="V476" s="436"/>
      <c r="W476" s="436"/>
      <c r="X476" s="436"/>
      <c r="Y476" s="436"/>
    </row>
    <row r="477" spans="1:25" ht="12.75" customHeight="1">
      <c r="A477" s="436"/>
      <c r="B477" s="436"/>
      <c r="C477" s="436"/>
      <c r="D477" s="446"/>
      <c r="E477" s="436"/>
      <c r="F477" s="435"/>
      <c r="G477" s="436"/>
      <c r="H477" s="436"/>
      <c r="I477" s="436"/>
      <c r="J477" s="436"/>
      <c r="K477" s="436"/>
      <c r="L477" s="436"/>
      <c r="M477" s="436"/>
      <c r="N477" s="436"/>
      <c r="O477" s="436"/>
      <c r="P477" s="436"/>
      <c r="Q477" s="436"/>
      <c r="R477" s="436"/>
      <c r="S477" s="436"/>
      <c r="T477" s="436"/>
      <c r="U477" s="436"/>
      <c r="V477" s="436"/>
      <c r="W477" s="436"/>
      <c r="X477" s="436"/>
      <c r="Y477" s="436"/>
    </row>
    <row r="478" spans="1:25" ht="12.75" customHeight="1">
      <c r="A478" s="436"/>
      <c r="B478" s="436"/>
      <c r="C478" s="436"/>
      <c r="D478" s="446"/>
      <c r="E478" s="436"/>
      <c r="F478" s="435"/>
      <c r="G478" s="436"/>
      <c r="H478" s="436"/>
      <c r="I478" s="436"/>
      <c r="J478" s="436"/>
      <c r="K478" s="436"/>
      <c r="L478" s="436"/>
      <c r="M478" s="436"/>
      <c r="N478" s="436"/>
      <c r="O478" s="436"/>
      <c r="P478" s="436"/>
      <c r="Q478" s="436"/>
      <c r="R478" s="436"/>
      <c r="S478" s="436"/>
      <c r="T478" s="436"/>
      <c r="U478" s="436"/>
      <c r="V478" s="436"/>
      <c r="W478" s="436"/>
      <c r="X478" s="436"/>
      <c r="Y478" s="436"/>
    </row>
    <row r="479" spans="1:25" ht="12.75" customHeight="1">
      <c r="A479" s="436"/>
      <c r="B479" s="436"/>
      <c r="C479" s="436"/>
      <c r="D479" s="446"/>
      <c r="E479" s="436"/>
      <c r="F479" s="435"/>
      <c r="G479" s="436"/>
      <c r="H479" s="436"/>
      <c r="I479" s="436"/>
      <c r="J479" s="436"/>
      <c r="K479" s="436"/>
      <c r="L479" s="436"/>
      <c r="M479" s="436"/>
      <c r="N479" s="436"/>
      <c r="O479" s="436"/>
      <c r="P479" s="436"/>
      <c r="Q479" s="436"/>
      <c r="R479" s="436"/>
      <c r="S479" s="436"/>
      <c r="T479" s="436"/>
      <c r="U479" s="436"/>
      <c r="V479" s="436"/>
      <c r="W479" s="436"/>
      <c r="X479" s="436"/>
      <c r="Y479" s="436"/>
    </row>
    <row r="480" spans="1:25" ht="12.75" customHeight="1">
      <c r="A480" s="436"/>
      <c r="B480" s="436"/>
      <c r="C480" s="436"/>
      <c r="D480" s="446"/>
      <c r="E480" s="436"/>
      <c r="F480" s="435"/>
      <c r="G480" s="436"/>
      <c r="H480" s="436"/>
      <c r="I480" s="436"/>
      <c r="J480" s="436"/>
      <c r="K480" s="436"/>
      <c r="L480" s="436"/>
      <c r="M480" s="436"/>
      <c r="N480" s="436"/>
      <c r="O480" s="436"/>
      <c r="P480" s="436"/>
      <c r="Q480" s="436"/>
      <c r="R480" s="436"/>
      <c r="S480" s="436"/>
      <c r="T480" s="436"/>
      <c r="U480" s="436"/>
      <c r="V480" s="436"/>
      <c r="W480" s="436"/>
      <c r="X480" s="436"/>
      <c r="Y480" s="436"/>
    </row>
    <row r="481" spans="1:25" ht="12.75" customHeight="1">
      <c r="A481" s="436"/>
      <c r="B481" s="436"/>
      <c r="C481" s="436"/>
      <c r="D481" s="446"/>
      <c r="E481" s="436"/>
      <c r="F481" s="435"/>
      <c r="G481" s="436"/>
      <c r="H481" s="436"/>
      <c r="I481" s="436"/>
      <c r="J481" s="436"/>
      <c r="K481" s="436"/>
      <c r="L481" s="436"/>
      <c r="M481" s="436"/>
      <c r="N481" s="436"/>
      <c r="O481" s="436"/>
      <c r="P481" s="436"/>
      <c r="Q481" s="436"/>
      <c r="R481" s="436"/>
      <c r="S481" s="436"/>
      <c r="T481" s="436"/>
      <c r="U481" s="436"/>
      <c r="V481" s="436"/>
      <c r="W481" s="436"/>
      <c r="X481" s="436"/>
      <c r="Y481" s="436"/>
    </row>
    <row r="482" spans="1:25" ht="12.75" customHeight="1">
      <c r="A482" s="436"/>
      <c r="B482" s="436"/>
      <c r="C482" s="436"/>
      <c r="D482" s="446"/>
      <c r="E482" s="436"/>
      <c r="F482" s="435"/>
      <c r="G482" s="436"/>
      <c r="H482" s="436"/>
      <c r="I482" s="436"/>
      <c r="J482" s="436"/>
      <c r="K482" s="436"/>
      <c r="L482" s="436"/>
      <c r="M482" s="436"/>
      <c r="N482" s="436"/>
      <c r="O482" s="436"/>
      <c r="P482" s="436"/>
      <c r="Q482" s="436"/>
      <c r="R482" s="436"/>
      <c r="S482" s="436"/>
      <c r="T482" s="436"/>
      <c r="U482" s="436"/>
      <c r="V482" s="436"/>
      <c r="W482" s="436"/>
      <c r="X482" s="436"/>
      <c r="Y482" s="436"/>
    </row>
    <row r="483" spans="1:25" ht="12.75" customHeight="1">
      <c r="A483" s="436"/>
      <c r="B483" s="436"/>
      <c r="C483" s="436"/>
      <c r="D483" s="446"/>
      <c r="E483" s="436"/>
      <c r="F483" s="435"/>
      <c r="G483" s="436"/>
      <c r="H483" s="436"/>
      <c r="I483" s="436"/>
      <c r="J483" s="436"/>
      <c r="K483" s="436"/>
      <c r="L483" s="436"/>
      <c r="M483" s="436"/>
      <c r="N483" s="436"/>
      <c r="O483" s="436"/>
      <c r="P483" s="436"/>
      <c r="Q483" s="436"/>
      <c r="R483" s="436"/>
      <c r="S483" s="436"/>
      <c r="T483" s="436"/>
      <c r="U483" s="436"/>
      <c r="V483" s="436"/>
      <c r="W483" s="436"/>
      <c r="X483" s="436"/>
      <c r="Y483" s="436"/>
    </row>
    <row r="484" spans="1:25" ht="12.75" customHeight="1">
      <c r="A484" s="436"/>
      <c r="B484" s="436"/>
      <c r="C484" s="436"/>
      <c r="D484" s="446"/>
      <c r="E484" s="436"/>
      <c r="F484" s="435"/>
      <c r="G484" s="436"/>
      <c r="H484" s="436"/>
      <c r="I484" s="436"/>
      <c r="J484" s="436"/>
      <c r="K484" s="436"/>
      <c r="L484" s="436"/>
      <c r="M484" s="436"/>
      <c r="N484" s="436"/>
      <c r="O484" s="436"/>
      <c r="P484" s="436"/>
      <c r="Q484" s="436"/>
      <c r="R484" s="436"/>
      <c r="S484" s="436"/>
      <c r="T484" s="436"/>
      <c r="U484" s="436"/>
      <c r="V484" s="436"/>
      <c r="W484" s="436"/>
      <c r="X484" s="436"/>
      <c r="Y484" s="436"/>
    </row>
    <row r="485" spans="1:25" ht="12.75" customHeight="1">
      <c r="A485" s="436"/>
      <c r="B485" s="436"/>
      <c r="C485" s="436"/>
      <c r="D485" s="446"/>
      <c r="E485" s="436"/>
      <c r="F485" s="435"/>
      <c r="G485" s="436"/>
      <c r="H485" s="436"/>
      <c r="I485" s="436"/>
      <c r="J485" s="436"/>
      <c r="K485" s="436"/>
      <c r="L485" s="436"/>
      <c r="M485" s="436"/>
      <c r="N485" s="436"/>
      <c r="O485" s="436"/>
      <c r="P485" s="436"/>
      <c r="Q485" s="436"/>
      <c r="R485" s="436"/>
      <c r="S485" s="436"/>
      <c r="T485" s="436"/>
      <c r="U485" s="436"/>
      <c r="V485" s="436"/>
      <c r="W485" s="436"/>
      <c r="X485" s="436"/>
      <c r="Y485" s="436"/>
    </row>
    <row r="486" spans="1:25" ht="12.75" customHeight="1">
      <c r="A486" s="436"/>
      <c r="B486" s="436"/>
      <c r="C486" s="436"/>
      <c r="D486" s="446"/>
      <c r="E486" s="436"/>
      <c r="F486" s="435"/>
      <c r="G486" s="436"/>
      <c r="H486" s="436"/>
      <c r="I486" s="436"/>
      <c r="J486" s="436"/>
      <c r="K486" s="436"/>
      <c r="L486" s="436"/>
      <c r="M486" s="436"/>
      <c r="N486" s="436"/>
      <c r="O486" s="436"/>
      <c r="P486" s="436"/>
      <c r="Q486" s="436"/>
      <c r="R486" s="436"/>
      <c r="S486" s="436"/>
      <c r="T486" s="436"/>
      <c r="U486" s="436"/>
      <c r="V486" s="436"/>
      <c r="W486" s="436"/>
      <c r="X486" s="436"/>
      <c r="Y486" s="436"/>
    </row>
    <row r="487" spans="1:25" ht="12.75" customHeight="1">
      <c r="A487" s="436"/>
      <c r="B487" s="436"/>
      <c r="C487" s="436"/>
      <c r="D487" s="446"/>
      <c r="E487" s="436"/>
      <c r="F487" s="435"/>
      <c r="G487" s="436"/>
      <c r="H487" s="436"/>
      <c r="I487" s="436"/>
      <c r="J487" s="436"/>
      <c r="K487" s="436"/>
      <c r="L487" s="436"/>
      <c r="M487" s="436"/>
      <c r="N487" s="436"/>
      <c r="O487" s="436"/>
      <c r="P487" s="436"/>
      <c r="Q487" s="436"/>
      <c r="R487" s="436"/>
      <c r="S487" s="436"/>
      <c r="T487" s="436"/>
      <c r="U487" s="436"/>
      <c r="V487" s="436"/>
      <c r="W487" s="436"/>
      <c r="X487" s="436"/>
      <c r="Y487" s="436"/>
    </row>
    <row r="488" spans="1:25" ht="12.75" customHeight="1">
      <c r="A488" s="436"/>
      <c r="B488" s="436"/>
      <c r="C488" s="436"/>
      <c r="D488" s="446"/>
      <c r="E488" s="436"/>
      <c r="F488" s="435"/>
      <c r="G488" s="436"/>
      <c r="H488" s="436"/>
      <c r="I488" s="436"/>
      <c r="J488" s="436"/>
      <c r="K488" s="436"/>
      <c r="L488" s="436"/>
      <c r="M488" s="436"/>
      <c r="N488" s="436"/>
      <c r="O488" s="436"/>
      <c r="P488" s="436"/>
      <c r="Q488" s="436"/>
      <c r="R488" s="436"/>
      <c r="S488" s="436"/>
      <c r="T488" s="436"/>
      <c r="U488" s="436"/>
      <c r="V488" s="436"/>
      <c r="W488" s="436"/>
      <c r="X488" s="436"/>
      <c r="Y488" s="436"/>
    </row>
    <row r="489" spans="1:25" ht="12.75" customHeight="1">
      <c r="A489" s="436"/>
      <c r="B489" s="436"/>
      <c r="C489" s="436"/>
      <c r="D489" s="446"/>
      <c r="E489" s="436"/>
      <c r="F489" s="435"/>
      <c r="G489" s="436"/>
      <c r="H489" s="436"/>
      <c r="I489" s="436"/>
      <c r="J489" s="436"/>
      <c r="K489" s="436"/>
      <c r="L489" s="436"/>
      <c r="M489" s="436"/>
      <c r="N489" s="436"/>
      <c r="O489" s="436"/>
      <c r="P489" s="436"/>
      <c r="Q489" s="436"/>
      <c r="R489" s="436"/>
      <c r="S489" s="436"/>
      <c r="T489" s="436"/>
      <c r="U489" s="436"/>
      <c r="V489" s="436"/>
      <c r="W489" s="436"/>
      <c r="X489" s="436"/>
      <c r="Y489" s="436"/>
    </row>
    <row r="490" spans="1:25" ht="12.75" customHeight="1">
      <c r="A490" s="436"/>
      <c r="B490" s="436"/>
      <c r="C490" s="436"/>
      <c r="D490" s="446"/>
      <c r="E490" s="436"/>
      <c r="F490" s="435"/>
      <c r="G490" s="436"/>
      <c r="H490" s="436"/>
      <c r="I490" s="436"/>
      <c r="J490" s="436"/>
      <c r="K490" s="436"/>
      <c r="L490" s="436"/>
      <c r="M490" s="436"/>
      <c r="N490" s="436"/>
      <c r="O490" s="436"/>
      <c r="P490" s="436"/>
      <c r="Q490" s="436"/>
      <c r="R490" s="436"/>
      <c r="S490" s="436"/>
      <c r="T490" s="436"/>
      <c r="U490" s="436"/>
      <c r="V490" s="436"/>
      <c r="W490" s="436"/>
      <c r="X490" s="436"/>
      <c r="Y490" s="436"/>
    </row>
    <row r="491" spans="1:25" ht="12.75" customHeight="1">
      <c r="A491" s="436"/>
      <c r="B491" s="436"/>
      <c r="C491" s="436"/>
      <c r="D491" s="446"/>
      <c r="E491" s="436"/>
      <c r="F491" s="435"/>
      <c r="G491" s="436"/>
      <c r="H491" s="436"/>
      <c r="I491" s="436"/>
      <c r="J491" s="436"/>
      <c r="K491" s="436"/>
      <c r="L491" s="436"/>
      <c r="M491" s="436"/>
      <c r="N491" s="436"/>
      <c r="O491" s="436"/>
      <c r="P491" s="436"/>
      <c r="Q491" s="436"/>
      <c r="R491" s="436"/>
      <c r="S491" s="436"/>
      <c r="T491" s="436"/>
      <c r="U491" s="436"/>
      <c r="V491" s="436"/>
      <c r="W491" s="436"/>
      <c r="X491" s="436"/>
      <c r="Y491" s="436"/>
    </row>
    <row r="492" spans="1:25" ht="12.75" customHeight="1">
      <c r="A492" s="436"/>
      <c r="B492" s="436"/>
      <c r="C492" s="436"/>
      <c r="D492" s="446"/>
      <c r="E492" s="436"/>
      <c r="F492" s="435"/>
      <c r="G492" s="436"/>
      <c r="H492" s="436"/>
      <c r="I492" s="436"/>
      <c r="J492" s="436"/>
      <c r="K492" s="436"/>
      <c r="L492" s="436"/>
      <c r="M492" s="436"/>
      <c r="N492" s="436"/>
      <c r="O492" s="436"/>
      <c r="P492" s="436"/>
      <c r="Q492" s="436"/>
      <c r="R492" s="436"/>
      <c r="S492" s="436"/>
      <c r="T492" s="436"/>
      <c r="U492" s="436"/>
      <c r="V492" s="436"/>
      <c r="W492" s="436"/>
      <c r="X492" s="436"/>
      <c r="Y492" s="436"/>
    </row>
    <row r="493" spans="1:25" ht="12.75" customHeight="1">
      <c r="A493" s="436"/>
      <c r="B493" s="436"/>
      <c r="C493" s="436"/>
      <c r="D493" s="446"/>
      <c r="E493" s="436"/>
      <c r="F493" s="435"/>
      <c r="G493" s="436"/>
      <c r="H493" s="436"/>
      <c r="I493" s="436"/>
      <c r="J493" s="436"/>
      <c r="K493" s="436"/>
      <c r="L493" s="436"/>
      <c r="M493" s="436"/>
      <c r="N493" s="436"/>
      <c r="O493" s="436"/>
      <c r="P493" s="436"/>
      <c r="Q493" s="436"/>
      <c r="R493" s="436"/>
      <c r="S493" s="436"/>
      <c r="T493" s="436"/>
      <c r="U493" s="436"/>
      <c r="V493" s="436"/>
      <c r="W493" s="436"/>
      <c r="X493" s="436"/>
      <c r="Y493" s="436"/>
    </row>
    <row r="494" spans="1:25" ht="12.75" customHeight="1">
      <c r="A494" s="436"/>
      <c r="B494" s="436"/>
      <c r="C494" s="436"/>
      <c r="D494" s="446"/>
      <c r="E494" s="436"/>
      <c r="F494" s="435"/>
      <c r="G494" s="436"/>
      <c r="H494" s="436"/>
      <c r="I494" s="436"/>
      <c r="J494" s="436"/>
      <c r="K494" s="436"/>
      <c r="L494" s="436"/>
      <c r="M494" s="436"/>
      <c r="N494" s="436"/>
      <c r="O494" s="436"/>
      <c r="P494" s="436"/>
      <c r="Q494" s="436"/>
      <c r="R494" s="436"/>
      <c r="S494" s="436"/>
      <c r="T494" s="436"/>
      <c r="U494" s="436"/>
      <c r="V494" s="436"/>
      <c r="W494" s="436"/>
      <c r="X494" s="436"/>
      <c r="Y494" s="436"/>
    </row>
    <row r="495" spans="1:25" ht="12.75" customHeight="1">
      <c r="A495" s="436"/>
      <c r="B495" s="436"/>
      <c r="C495" s="436"/>
      <c r="D495" s="446"/>
      <c r="E495" s="436"/>
      <c r="F495" s="435"/>
      <c r="G495" s="436"/>
      <c r="H495" s="436"/>
      <c r="I495" s="436"/>
      <c r="J495" s="436"/>
      <c r="K495" s="436"/>
      <c r="L495" s="436"/>
      <c r="M495" s="436"/>
      <c r="N495" s="436"/>
      <c r="O495" s="436"/>
      <c r="P495" s="436"/>
      <c r="Q495" s="436"/>
      <c r="R495" s="436"/>
      <c r="S495" s="436"/>
      <c r="T495" s="436"/>
      <c r="U495" s="436"/>
      <c r="V495" s="436"/>
      <c r="W495" s="436"/>
      <c r="X495" s="436"/>
      <c r="Y495" s="436"/>
    </row>
    <row r="496" spans="1:25" ht="12.75" customHeight="1">
      <c r="A496" s="436"/>
      <c r="B496" s="436"/>
      <c r="C496" s="436"/>
      <c r="D496" s="446"/>
      <c r="E496" s="436"/>
      <c r="F496" s="435"/>
      <c r="G496" s="436"/>
      <c r="H496" s="436"/>
      <c r="I496" s="436"/>
      <c r="J496" s="436"/>
      <c r="K496" s="436"/>
      <c r="L496" s="436"/>
      <c r="M496" s="436"/>
      <c r="N496" s="436"/>
      <c r="O496" s="436"/>
      <c r="P496" s="436"/>
      <c r="Q496" s="436"/>
      <c r="R496" s="436"/>
      <c r="S496" s="436"/>
      <c r="T496" s="436"/>
      <c r="U496" s="436"/>
      <c r="V496" s="436"/>
      <c r="W496" s="436"/>
      <c r="X496" s="436"/>
      <c r="Y496" s="436"/>
    </row>
    <row r="497" spans="1:25" ht="12.75" customHeight="1">
      <c r="A497" s="436"/>
      <c r="B497" s="436"/>
      <c r="C497" s="436"/>
      <c r="D497" s="446"/>
      <c r="E497" s="436"/>
      <c r="F497" s="435"/>
      <c r="G497" s="436"/>
      <c r="H497" s="436"/>
      <c r="I497" s="436"/>
      <c r="J497" s="436"/>
      <c r="K497" s="436"/>
      <c r="L497" s="436"/>
      <c r="M497" s="436"/>
      <c r="N497" s="436"/>
      <c r="O497" s="436"/>
      <c r="P497" s="436"/>
      <c r="Q497" s="436"/>
      <c r="R497" s="436"/>
      <c r="S497" s="436"/>
      <c r="T497" s="436"/>
      <c r="U497" s="436"/>
      <c r="V497" s="436"/>
      <c r="W497" s="436"/>
      <c r="X497" s="436"/>
      <c r="Y497" s="436"/>
    </row>
    <row r="498" spans="1:25" ht="12.75" customHeight="1">
      <c r="A498" s="436"/>
      <c r="B498" s="436"/>
      <c r="C498" s="436"/>
      <c r="D498" s="446"/>
      <c r="E498" s="436"/>
      <c r="F498" s="435"/>
      <c r="G498" s="436"/>
      <c r="H498" s="436"/>
      <c r="I498" s="436"/>
      <c r="J498" s="436"/>
      <c r="K498" s="436"/>
      <c r="L498" s="436"/>
      <c r="M498" s="436"/>
      <c r="N498" s="436"/>
      <c r="O498" s="436"/>
      <c r="P498" s="436"/>
      <c r="Q498" s="436"/>
      <c r="R498" s="436"/>
      <c r="S498" s="436"/>
      <c r="T498" s="436"/>
      <c r="U498" s="436"/>
      <c r="V498" s="436"/>
      <c r="W498" s="436"/>
      <c r="X498" s="436"/>
      <c r="Y498" s="436"/>
    </row>
    <row r="499" spans="1:25" ht="12.75" customHeight="1">
      <c r="A499" s="436"/>
      <c r="B499" s="436"/>
      <c r="C499" s="436"/>
      <c r="D499" s="446"/>
      <c r="E499" s="436"/>
      <c r="F499" s="435"/>
      <c r="G499" s="436"/>
      <c r="H499" s="436"/>
      <c r="I499" s="436"/>
      <c r="J499" s="436"/>
      <c r="K499" s="436"/>
      <c r="L499" s="436"/>
      <c r="M499" s="436"/>
      <c r="N499" s="436"/>
      <c r="O499" s="436"/>
      <c r="P499" s="436"/>
      <c r="Q499" s="436"/>
      <c r="R499" s="436"/>
      <c r="S499" s="436"/>
      <c r="T499" s="436"/>
      <c r="U499" s="436"/>
      <c r="V499" s="436"/>
      <c r="W499" s="436"/>
      <c r="X499" s="436"/>
      <c r="Y499" s="436"/>
    </row>
    <row r="500" spans="1:25" ht="12.75" customHeight="1">
      <c r="A500" s="436"/>
      <c r="B500" s="436"/>
      <c r="C500" s="436"/>
      <c r="D500" s="446"/>
      <c r="E500" s="436"/>
      <c r="F500" s="435"/>
      <c r="G500" s="436"/>
      <c r="H500" s="436"/>
      <c r="I500" s="436"/>
      <c r="J500" s="436"/>
      <c r="K500" s="436"/>
      <c r="L500" s="436"/>
      <c r="M500" s="436"/>
      <c r="N500" s="436"/>
      <c r="O500" s="436"/>
      <c r="P500" s="436"/>
      <c r="Q500" s="436"/>
      <c r="R500" s="436"/>
      <c r="S500" s="436"/>
      <c r="T500" s="436"/>
      <c r="U500" s="436"/>
      <c r="V500" s="436"/>
      <c r="W500" s="436"/>
      <c r="X500" s="436"/>
      <c r="Y500" s="436"/>
    </row>
    <row r="501" spans="1:25" ht="12.75" customHeight="1">
      <c r="A501" s="436"/>
      <c r="B501" s="436"/>
      <c r="C501" s="436"/>
      <c r="D501" s="446"/>
      <c r="E501" s="436"/>
      <c r="F501" s="435"/>
      <c r="G501" s="436"/>
      <c r="H501" s="436"/>
      <c r="I501" s="436"/>
      <c r="J501" s="436"/>
      <c r="K501" s="436"/>
      <c r="L501" s="436"/>
      <c r="M501" s="436"/>
      <c r="N501" s="436"/>
      <c r="O501" s="436"/>
      <c r="P501" s="436"/>
      <c r="Q501" s="436"/>
      <c r="R501" s="436"/>
      <c r="S501" s="436"/>
      <c r="T501" s="436"/>
      <c r="U501" s="436"/>
      <c r="V501" s="436"/>
      <c r="W501" s="436"/>
      <c r="X501" s="436"/>
      <c r="Y501" s="436"/>
    </row>
    <row r="502" spans="1:25" ht="12.75" customHeight="1">
      <c r="A502" s="436"/>
      <c r="B502" s="436"/>
      <c r="C502" s="436"/>
      <c r="D502" s="446"/>
      <c r="E502" s="436"/>
      <c r="F502" s="435"/>
      <c r="G502" s="436"/>
      <c r="H502" s="436"/>
      <c r="I502" s="436"/>
      <c r="J502" s="436"/>
      <c r="K502" s="436"/>
      <c r="L502" s="436"/>
      <c r="M502" s="436"/>
      <c r="N502" s="436"/>
      <c r="O502" s="436"/>
      <c r="P502" s="436"/>
      <c r="Q502" s="436"/>
      <c r="R502" s="436"/>
      <c r="S502" s="436"/>
      <c r="T502" s="436"/>
      <c r="U502" s="436"/>
      <c r="V502" s="436"/>
      <c r="W502" s="436"/>
      <c r="X502" s="436"/>
      <c r="Y502" s="436"/>
    </row>
    <row r="503" spans="1:25" ht="12.75" customHeight="1">
      <c r="A503" s="436"/>
      <c r="B503" s="436"/>
      <c r="C503" s="436"/>
      <c r="D503" s="446"/>
      <c r="E503" s="436"/>
      <c r="F503" s="435"/>
      <c r="G503" s="436"/>
      <c r="H503" s="436"/>
      <c r="I503" s="436"/>
      <c r="J503" s="436"/>
      <c r="K503" s="436"/>
      <c r="L503" s="436"/>
      <c r="M503" s="436"/>
      <c r="N503" s="436"/>
      <c r="O503" s="436"/>
      <c r="P503" s="436"/>
      <c r="Q503" s="436"/>
      <c r="R503" s="436"/>
      <c r="S503" s="436"/>
      <c r="T503" s="436"/>
      <c r="U503" s="436"/>
      <c r="V503" s="436"/>
      <c r="W503" s="436"/>
      <c r="X503" s="436"/>
      <c r="Y503" s="436"/>
    </row>
    <row r="504" spans="1:25" ht="12.75" customHeight="1">
      <c r="A504" s="436"/>
      <c r="B504" s="436"/>
      <c r="C504" s="436"/>
      <c r="D504" s="446"/>
      <c r="E504" s="436"/>
      <c r="F504" s="435"/>
      <c r="G504" s="436"/>
      <c r="H504" s="436"/>
      <c r="I504" s="436"/>
      <c r="J504" s="436"/>
      <c r="K504" s="436"/>
      <c r="L504" s="436"/>
      <c r="M504" s="436"/>
      <c r="N504" s="436"/>
      <c r="O504" s="436"/>
      <c r="P504" s="436"/>
      <c r="Q504" s="436"/>
      <c r="R504" s="436"/>
      <c r="S504" s="436"/>
      <c r="T504" s="436"/>
      <c r="U504" s="436"/>
      <c r="V504" s="436"/>
      <c r="W504" s="436"/>
      <c r="X504" s="436"/>
      <c r="Y504" s="436"/>
    </row>
    <row r="505" spans="1:25" ht="12.75" customHeight="1">
      <c r="A505" s="436"/>
      <c r="B505" s="436"/>
      <c r="C505" s="436"/>
      <c r="D505" s="446"/>
      <c r="E505" s="436"/>
      <c r="F505" s="435"/>
      <c r="G505" s="436"/>
      <c r="H505" s="436"/>
      <c r="I505" s="436"/>
      <c r="J505" s="436"/>
      <c r="K505" s="436"/>
      <c r="L505" s="436"/>
      <c r="M505" s="436"/>
      <c r="N505" s="436"/>
      <c r="O505" s="436"/>
      <c r="P505" s="436"/>
      <c r="Q505" s="436"/>
      <c r="R505" s="436"/>
      <c r="S505" s="436"/>
      <c r="T505" s="436"/>
      <c r="U505" s="436"/>
      <c r="V505" s="436"/>
      <c r="W505" s="436"/>
      <c r="X505" s="436"/>
      <c r="Y505" s="436"/>
    </row>
    <row r="506" spans="1:25" ht="12.75" customHeight="1">
      <c r="A506" s="436"/>
      <c r="B506" s="436"/>
      <c r="C506" s="436"/>
      <c r="D506" s="446"/>
      <c r="E506" s="436"/>
      <c r="F506" s="435"/>
      <c r="G506" s="436"/>
      <c r="H506" s="436"/>
      <c r="I506" s="436"/>
      <c r="J506" s="436"/>
      <c r="K506" s="436"/>
      <c r="L506" s="436"/>
      <c r="M506" s="436"/>
      <c r="N506" s="436"/>
      <c r="O506" s="436"/>
      <c r="P506" s="436"/>
      <c r="Q506" s="436"/>
      <c r="R506" s="436"/>
      <c r="S506" s="436"/>
      <c r="T506" s="436"/>
      <c r="U506" s="436"/>
      <c r="V506" s="436"/>
      <c r="W506" s="436"/>
      <c r="X506" s="436"/>
      <c r="Y506" s="436"/>
    </row>
    <row r="507" spans="1:25" ht="12.75" customHeight="1">
      <c r="A507" s="436"/>
      <c r="B507" s="436"/>
      <c r="C507" s="436"/>
      <c r="D507" s="446"/>
      <c r="E507" s="436"/>
      <c r="F507" s="435"/>
      <c r="G507" s="436"/>
      <c r="H507" s="436"/>
      <c r="I507" s="436"/>
      <c r="J507" s="436"/>
      <c r="K507" s="436"/>
      <c r="L507" s="436"/>
      <c r="M507" s="436"/>
      <c r="N507" s="436"/>
      <c r="O507" s="436"/>
      <c r="P507" s="436"/>
      <c r="Q507" s="436"/>
      <c r="R507" s="436"/>
      <c r="S507" s="436"/>
      <c r="T507" s="436"/>
      <c r="U507" s="436"/>
      <c r="V507" s="436"/>
      <c r="W507" s="436"/>
      <c r="X507" s="436"/>
      <c r="Y507" s="436"/>
    </row>
    <row r="508" spans="1:25" ht="12.75" customHeight="1">
      <c r="A508" s="436"/>
      <c r="B508" s="436"/>
      <c r="C508" s="436"/>
      <c r="D508" s="446"/>
      <c r="E508" s="436"/>
      <c r="F508" s="435"/>
      <c r="G508" s="436"/>
      <c r="H508" s="436"/>
      <c r="I508" s="436"/>
      <c r="J508" s="436"/>
      <c r="K508" s="436"/>
      <c r="L508" s="436"/>
      <c r="M508" s="436"/>
      <c r="N508" s="436"/>
      <c r="O508" s="436"/>
      <c r="P508" s="436"/>
      <c r="Q508" s="436"/>
      <c r="R508" s="436"/>
      <c r="S508" s="436"/>
      <c r="T508" s="436"/>
      <c r="U508" s="436"/>
      <c r="V508" s="436"/>
      <c r="W508" s="436"/>
      <c r="X508" s="436"/>
      <c r="Y508" s="436"/>
    </row>
    <row r="509" spans="1:25" ht="12.75" customHeight="1">
      <c r="A509" s="436"/>
      <c r="B509" s="436"/>
      <c r="C509" s="436"/>
      <c r="D509" s="446"/>
      <c r="E509" s="436"/>
      <c r="F509" s="435"/>
      <c r="G509" s="436"/>
      <c r="H509" s="436"/>
      <c r="I509" s="436"/>
      <c r="J509" s="436"/>
      <c r="K509" s="436"/>
      <c r="L509" s="436"/>
      <c r="M509" s="436"/>
      <c r="N509" s="436"/>
      <c r="O509" s="436"/>
      <c r="P509" s="436"/>
      <c r="Q509" s="436"/>
      <c r="R509" s="436"/>
      <c r="S509" s="436"/>
      <c r="T509" s="436"/>
      <c r="U509" s="436"/>
      <c r="V509" s="436"/>
      <c r="W509" s="436"/>
      <c r="X509" s="436"/>
      <c r="Y509" s="436"/>
    </row>
    <row r="510" spans="1:25" ht="12.75" customHeight="1">
      <c r="A510" s="436"/>
      <c r="B510" s="436"/>
      <c r="C510" s="436"/>
      <c r="D510" s="446"/>
      <c r="E510" s="436"/>
      <c r="F510" s="435"/>
      <c r="G510" s="436"/>
      <c r="H510" s="436"/>
      <c r="I510" s="436"/>
      <c r="J510" s="436"/>
      <c r="K510" s="436"/>
      <c r="L510" s="436"/>
      <c r="M510" s="436"/>
      <c r="N510" s="436"/>
      <c r="O510" s="436"/>
      <c r="P510" s="436"/>
      <c r="Q510" s="436"/>
      <c r="R510" s="436"/>
      <c r="S510" s="436"/>
      <c r="T510" s="436"/>
      <c r="U510" s="436"/>
      <c r="V510" s="436"/>
      <c r="W510" s="436"/>
      <c r="X510" s="436"/>
      <c r="Y510" s="436"/>
    </row>
    <row r="511" spans="1:25" ht="12.75" customHeight="1">
      <c r="A511" s="436"/>
      <c r="B511" s="436"/>
      <c r="C511" s="436"/>
      <c r="D511" s="446"/>
      <c r="E511" s="436"/>
      <c r="F511" s="435"/>
      <c r="G511" s="436"/>
      <c r="H511" s="436"/>
      <c r="I511" s="436"/>
      <c r="J511" s="436"/>
      <c r="K511" s="436"/>
      <c r="L511" s="436"/>
      <c r="M511" s="436"/>
      <c r="N511" s="436"/>
      <c r="O511" s="436"/>
      <c r="P511" s="436"/>
      <c r="Q511" s="436"/>
      <c r="R511" s="436"/>
      <c r="S511" s="436"/>
      <c r="T511" s="436"/>
      <c r="U511" s="436"/>
      <c r="V511" s="436"/>
      <c r="W511" s="436"/>
      <c r="X511" s="436"/>
      <c r="Y511" s="436"/>
    </row>
    <row r="512" spans="1:25" ht="12.75" customHeight="1">
      <c r="A512" s="436"/>
      <c r="B512" s="436"/>
      <c r="C512" s="436"/>
      <c r="D512" s="446"/>
      <c r="E512" s="436"/>
      <c r="F512" s="435"/>
      <c r="G512" s="436"/>
      <c r="H512" s="436"/>
      <c r="I512" s="436"/>
      <c r="J512" s="436"/>
      <c r="K512" s="436"/>
      <c r="L512" s="436"/>
      <c r="M512" s="436"/>
      <c r="N512" s="436"/>
      <c r="O512" s="436"/>
      <c r="P512" s="436"/>
      <c r="Q512" s="436"/>
      <c r="R512" s="436"/>
      <c r="S512" s="436"/>
      <c r="T512" s="436"/>
      <c r="U512" s="436"/>
      <c r="V512" s="436"/>
      <c r="W512" s="436"/>
      <c r="X512" s="436"/>
      <c r="Y512" s="436"/>
    </row>
    <row r="513" spans="1:25" ht="12.75" customHeight="1">
      <c r="A513" s="436"/>
      <c r="B513" s="436"/>
      <c r="C513" s="436"/>
      <c r="D513" s="446"/>
      <c r="E513" s="436"/>
      <c r="F513" s="435"/>
      <c r="G513" s="436"/>
      <c r="H513" s="436"/>
      <c r="I513" s="436"/>
      <c r="J513" s="436"/>
      <c r="K513" s="436"/>
      <c r="L513" s="436"/>
      <c r="M513" s="436"/>
      <c r="N513" s="436"/>
      <c r="O513" s="436"/>
      <c r="P513" s="436"/>
      <c r="Q513" s="436"/>
      <c r="R513" s="436"/>
      <c r="S513" s="436"/>
      <c r="T513" s="436"/>
      <c r="U513" s="436"/>
      <c r="V513" s="436"/>
      <c r="W513" s="436"/>
      <c r="X513" s="436"/>
      <c r="Y513" s="436"/>
    </row>
    <row r="514" spans="1:25" ht="12.75" customHeight="1">
      <c r="A514" s="436"/>
      <c r="B514" s="436"/>
      <c r="C514" s="436"/>
      <c r="D514" s="446"/>
      <c r="E514" s="436"/>
      <c r="F514" s="435"/>
      <c r="G514" s="436"/>
      <c r="H514" s="436"/>
      <c r="I514" s="436"/>
      <c r="J514" s="436"/>
      <c r="K514" s="436"/>
      <c r="L514" s="436"/>
      <c r="M514" s="436"/>
      <c r="N514" s="436"/>
      <c r="O514" s="436"/>
      <c r="P514" s="436"/>
      <c r="Q514" s="436"/>
      <c r="R514" s="436"/>
      <c r="S514" s="436"/>
      <c r="T514" s="436"/>
      <c r="U514" s="436"/>
      <c r="V514" s="436"/>
      <c r="W514" s="436"/>
      <c r="X514" s="436"/>
      <c r="Y514" s="436"/>
    </row>
    <row r="515" spans="1:25" ht="12.75" customHeight="1">
      <c r="A515" s="436"/>
      <c r="B515" s="436"/>
      <c r="C515" s="436"/>
      <c r="D515" s="446"/>
      <c r="E515" s="436"/>
      <c r="F515" s="435"/>
      <c r="G515" s="436"/>
      <c r="H515" s="436"/>
      <c r="I515" s="436"/>
      <c r="J515" s="436"/>
      <c r="K515" s="436"/>
      <c r="L515" s="436"/>
      <c r="M515" s="436"/>
      <c r="N515" s="436"/>
      <c r="O515" s="436"/>
      <c r="P515" s="436"/>
      <c r="Q515" s="436"/>
      <c r="R515" s="436"/>
      <c r="S515" s="436"/>
      <c r="T515" s="436"/>
      <c r="U515" s="436"/>
      <c r="V515" s="436"/>
      <c r="W515" s="436"/>
      <c r="X515" s="436"/>
      <c r="Y515" s="436"/>
    </row>
    <row r="516" spans="1:25" ht="12.75" customHeight="1">
      <c r="A516" s="436"/>
      <c r="B516" s="436"/>
      <c r="C516" s="436"/>
      <c r="D516" s="446"/>
      <c r="E516" s="436"/>
      <c r="F516" s="435"/>
      <c r="G516" s="436"/>
      <c r="H516" s="436"/>
      <c r="I516" s="436"/>
      <c r="J516" s="436"/>
      <c r="K516" s="436"/>
      <c r="L516" s="436"/>
      <c r="M516" s="436"/>
      <c r="N516" s="436"/>
      <c r="O516" s="436"/>
      <c r="P516" s="436"/>
      <c r="Q516" s="436"/>
      <c r="R516" s="436"/>
      <c r="S516" s="436"/>
      <c r="T516" s="436"/>
      <c r="U516" s="436"/>
      <c r="V516" s="436"/>
      <c r="W516" s="436"/>
      <c r="X516" s="436"/>
      <c r="Y516" s="436"/>
    </row>
    <row r="517" spans="1:25" ht="12.75" customHeight="1">
      <c r="A517" s="436"/>
      <c r="B517" s="436"/>
      <c r="C517" s="436"/>
      <c r="D517" s="446"/>
      <c r="E517" s="436"/>
      <c r="F517" s="435"/>
      <c r="G517" s="436"/>
      <c r="H517" s="436"/>
      <c r="I517" s="436"/>
      <c r="J517" s="436"/>
      <c r="K517" s="436"/>
      <c r="L517" s="436"/>
      <c r="M517" s="436"/>
      <c r="N517" s="436"/>
      <c r="O517" s="436"/>
      <c r="P517" s="436"/>
      <c r="Q517" s="436"/>
      <c r="R517" s="436"/>
      <c r="S517" s="436"/>
      <c r="T517" s="436"/>
      <c r="U517" s="436"/>
      <c r="V517" s="436"/>
      <c r="W517" s="436"/>
      <c r="X517" s="436"/>
      <c r="Y517" s="436"/>
    </row>
    <row r="518" spans="1:25" ht="12.75" customHeight="1">
      <c r="A518" s="436"/>
      <c r="B518" s="436"/>
      <c r="C518" s="436"/>
      <c r="D518" s="446"/>
      <c r="E518" s="436"/>
      <c r="F518" s="435"/>
      <c r="G518" s="436"/>
      <c r="H518" s="436"/>
      <c r="I518" s="436"/>
      <c r="J518" s="436"/>
      <c r="K518" s="436"/>
      <c r="L518" s="436"/>
      <c r="M518" s="436"/>
      <c r="N518" s="436"/>
      <c r="O518" s="436"/>
      <c r="P518" s="436"/>
      <c r="Q518" s="436"/>
      <c r="R518" s="436"/>
      <c r="S518" s="436"/>
      <c r="T518" s="436"/>
      <c r="U518" s="436"/>
      <c r="V518" s="436"/>
      <c r="W518" s="436"/>
      <c r="X518" s="436"/>
      <c r="Y518" s="436"/>
    </row>
    <row r="519" spans="1:25" ht="12.75" customHeight="1">
      <c r="A519" s="436"/>
      <c r="B519" s="436"/>
      <c r="C519" s="436"/>
      <c r="D519" s="446"/>
      <c r="E519" s="436"/>
      <c r="F519" s="435"/>
      <c r="G519" s="436"/>
      <c r="H519" s="436"/>
      <c r="I519" s="436"/>
      <c r="J519" s="436"/>
      <c r="K519" s="436"/>
      <c r="L519" s="436"/>
      <c r="M519" s="436"/>
      <c r="N519" s="436"/>
      <c r="O519" s="436"/>
      <c r="P519" s="436"/>
      <c r="Q519" s="436"/>
      <c r="R519" s="436"/>
      <c r="S519" s="436"/>
      <c r="T519" s="436"/>
      <c r="U519" s="436"/>
      <c r="V519" s="436"/>
      <c r="W519" s="436"/>
      <c r="X519" s="436"/>
      <c r="Y519" s="436"/>
    </row>
    <row r="520" spans="1:25" ht="12.75" customHeight="1">
      <c r="A520" s="436"/>
      <c r="B520" s="436"/>
      <c r="C520" s="436"/>
      <c r="D520" s="446"/>
      <c r="E520" s="436"/>
      <c r="F520" s="435"/>
      <c r="G520" s="436"/>
      <c r="H520" s="436"/>
      <c r="I520" s="436"/>
      <c r="J520" s="436"/>
      <c r="K520" s="436"/>
      <c r="L520" s="436"/>
      <c r="M520" s="436"/>
      <c r="N520" s="436"/>
      <c r="O520" s="436"/>
      <c r="P520" s="436"/>
      <c r="Q520" s="436"/>
      <c r="R520" s="436"/>
      <c r="S520" s="436"/>
      <c r="T520" s="436"/>
      <c r="U520" s="436"/>
      <c r="V520" s="436"/>
      <c r="W520" s="436"/>
      <c r="X520" s="436"/>
      <c r="Y520" s="436"/>
    </row>
    <row r="521" spans="1:25" ht="12.75" customHeight="1">
      <c r="A521" s="436"/>
      <c r="B521" s="436"/>
      <c r="C521" s="436"/>
      <c r="D521" s="446"/>
      <c r="E521" s="436"/>
      <c r="F521" s="435"/>
      <c r="G521" s="436"/>
      <c r="H521" s="436"/>
      <c r="I521" s="436"/>
      <c r="J521" s="436"/>
      <c r="K521" s="436"/>
      <c r="L521" s="436"/>
      <c r="M521" s="436"/>
      <c r="N521" s="436"/>
      <c r="O521" s="436"/>
      <c r="P521" s="436"/>
      <c r="Q521" s="436"/>
      <c r="R521" s="436"/>
      <c r="S521" s="436"/>
      <c r="T521" s="436"/>
      <c r="U521" s="436"/>
      <c r="V521" s="436"/>
      <c r="W521" s="436"/>
      <c r="X521" s="436"/>
      <c r="Y521" s="436"/>
    </row>
    <row r="522" spans="1:25" ht="12.75" customHeight="1">
      <c r="A522" s="436"/>
      <c r="B522" s="436"/>
      <c r="C522" s="436"/>
      <c r="D522" s="446"/>
      <c r="E522" s="436"/>
      <c r="F522" s="435"/>
      <c r="G522" s="436"/>
      <c r="H522" s="436"/>
      <c r="I522" s="436"/>
      <c r="J522" s="436"/>
      <c r="K522" s="436"/>
      <c r="L522" s="436"/>
      <c r="M522" s="436"/>
      <c r="N522" s="436"/>
      <c r="O522" s="436"/>
      <c r="P522" s="436"/>
      <c r="Q522" s="436"/>
      <c r="R522" s="436"/>
      <c r="S522" s="436"/>
      <c r="T522" s="436"/>
      <c r="U522" s="436"/>
      <c r="V522" s="436"/>
      <c r="W522" s="436"/>
      <c r="X522" s="436"/>
      <c r="Y522" s="436"/>
    </row>
    <row r="523" spans="1:25" ht="12.75" customHeight="1">
      <c r="A523" s="436"/>
      <c r="B523" s="436"/>
      <c r="C523" s="436"/>
      <c r="D523" s="446"/>
      <c r="E523" s="436"/>
      <c r="F523" s="435"/>
      <c r="G523" s="436"/>
      <c r="H523" s="436"/>
      <c r="I523" s="436"/>
      <c r="J523" s="436"/>
      <c r="K523" s="436"/>
      <c r="L523" s="436"/>
      <c r="M523" s="436"/>
      <c r="N523" s="436"/>
      <c r="O523" s="436"/>
      <c r="P523" s="436"/>
      <c r="Q523" s="436"/>
      <c r="R523" s="436"/>
      <c r="S523" s="436"/>
      <c r="T523" s="436"/>
      <c r="U523" s="436"/>
      <c r="V523" s="436"/>
      <c r="W523" s="436"/>
      <c r="X523" s="436"/>
      <c r="Y523" s="436"/>
    </row>
    <row r="524" spans="1:25" ht="12.75" customHeight="1">
      <c r="A524" s="436"/>
      <c r="B524" s="436"/>
      <c r="C524" s="436"/>
      <c r="D524" s="446"/>
      <c r="E524" s="436"/>
      <c r="F524" s="435"/>
      <c r="G524" s="436"/>
      <c r="H524" s="436"/>
      <c r="I524" s="436"/>
      <c r="J524" s="436"/>
      <c r="K524" s="436"/>
      <c r="L524" s="436"/>
      <c r="M524" s="436"/>
      <c r="N524" s="436"/>
      <c r="O524" s="436"/>
      <c r="P524" s="436"/>
      <c r="Q524" s="436"/>
      <c r="R524" s="436"/>
      <c r="S524" s="436"/>
      <c r="T524" s="436"/>
      <c r="U524" s="436"/>
      <c r="V524" s="436"/>
      <c r="W524" s="436"/>
      <c r="X524" s="436"/>
      <c r="Y524" s="436"/>
    </row>
    <row r="525" spans="1:25" ht="12.75" customHeight="1">
      <c r="A525" s="436"/>
      <c r="B525" s="436"/>
      <c r="C525" s="436"/>
      <c r="D525" s="446"/>
      <c r="E525" s="436"/>
      <c r="F525" s="435"/>
      <c r="G525" s="436"/>
      <c r="H525" s="436"/>
      <c r="I525" s="436"/>
      <c r="J525" s="436"/>
      <c r="K525" s="436"/>
      <c r="L525" s="436"/>
      <c r="M525" s="436"/>
      <c r="N525" s="436"/>
      <c r="O525" s="436"/>
      <c r="P525" s="436"/>
      <c r="Q525" s="436"/>
      <c r="R525" s="436"/>
      <c r="S525" s="436"/>
      <c r="T525" s="436"/>
      <c r="U525" s="436"/>
      <c r="V525" s="436"/>
      <c r="W525" s="436"/>
      <c r="X525" s="436"/>
      <c r="Y525" s="436"/>
    </row>
    <row r="526" spans="1:25" ht="12.75" customHeight="1">
      <c r="A526" s="436"/>
      <c r="B526" s="436"/>
      <c r="C526" s="436"/>
      <c r="D526" s="446"/>
      <c r="E526" s="436"/>
      <c r="F526" s="435"/>
      <c r="G526" s="436"/>
      <c r="H526" s="436"/>
      <c r="I526" s="436"/>
      <c r="J526" s="436"/>
      <c r="K526" s="436"/>
      <c r="L526" s="436"/>
      <c r="M526" s="436"/>
      <c r="N526" s="436"/>
      <c r="O526" s="436"/>
      <c r="P526" s="436"/>
      <c r="Q526" s="436"/>
      <c r="R526" s="436"/>
      <c r="S526" s="436"/>
      <c r="T526" s="436"/>
      <c r="U526" s="436"/>
      <c r="V526" s="436"/>
      <c r="W526" s="436"/>
      <c r="X526" s="436"/>
      <c r="Y526" s="436"/>
    </row>
    <row r="527" spans="1:25" ht="12.75" customHeight="1">
      <c r="A527" s="436"/>
      <c r="B527" s="436"/>
      <c r="C527" s="436"/>
      <c r="D527" s="446"/>
      <c r="E527" s="436"/>
      <c r="F527" s="435"/>
      <c r="G527" s="436"/>
      <c r="H527" s="436"/>
      <c r="I527" s="436"/>
      <c r="J527" s="436"/>
      <c r="K527" s="436"/>
      <c r="L527" s="436"/>
      <c r="M527" s="436"/>
      <c r="N527" s="436"/>
      <c r="O527" s="436"/>
      <c r="P527" s="436"/>
      <c r="Q527" s="436"/>
      <c r="R527" s="436"/>
      <c r="S527" s="436"/>
      <c r="T527" s="436"/>
      <c r="U527" s="436"/>
      <c r="V527" s="436"/>
      <c r="W527" s="436"/>
      <c r="X527" s="436"/>
      <c r="Y527" s="436"/>
    </row>
    <row r="528" spans="1:25" ht="12.75" customHeight="1">
      <c r="A528" s="436"/>
      <c r="B528" s="436"/>
      <c r="C528" s="436"/>
      <c r="D528" s="446"/>
      <c r="E528" s="436"/>
      <c r="F528" s="435"/>
      <c r="G528" s="436"/>
      <c r="H528" s="436"/>
      <c r="I528" s="436"/>
      <c r="J528" s="436"/>
      <c r="K528" s="436"/>
      <c r="L528" s="436"/>
      <c r="M528" s="436"/>
      <c r="N528" s="436"/>
      <c r="O528" s="436"/>
      <c r="P528" s="436"/>
      <c r="Q528" s="436"/>
      <c r="R528" s="436"/>
      <c r="S528" s="436"/>
      <c r="T528" s="436"/>
      <c r="U528" s="436"/>
      <c r="V528" s="436"/>
      <c r="W528" s="436"/>
      <c r="X528" s="436"/>
      <c r="Y528" s="436"/>
    </row>
    <row r="529" spans="1:25" ht="12.75" customHeight="1">
      <c r="A529" s="436"/>
      <c r="B529" s="436"/>
      <c r="C529" s="436"/>
      <c r="D529" s="446"/>
      <c r="E529" s="436"/>
      <c r="F529" s="435"/>
      <c r="G529" s="436"/>
      <c r="H529" s="436"/>
      <c r="I529" s="436"/>
      <c r="J529" s="436"/>
      <c r="K529" s="436"/>
      <c r="L529" s="436"/>
      <c r="M529" s="436"/>
      <c r="N529" s="436"/>
      <c r="O529" s="436"/>
      <c r="P529" s="436"/>
      <c r="Q529" s="436"/>
      <c r="R529" s="436"/>
      <c r="S529" s="436"/>
      <c r="T529" s="436"/>
      <c r="U529" s="436"/>
      <c r="V529" s="436"/>
      <c r="W529" s="436"/>
      <c r="X529" s="436"/>
      <c r="Y529" s="436"/>
    </row>
    <row r="530" spans="1:25" ht="12.75" customHeight="1">
      <c r="A530" s="436"/>
      <c r="B530" s="436"/>
      <c r="C530" s="436"/>
      <c r="D530" s="446"/>
      <c r="E530" s="436"/>
      <c r="F530" s="435"/>
      <c r="G530" s="436"/>
      <c r="H530" s="436"/>
      <c r="I530" s="436"/>
      <c r="J530" s="436"/>
      <c r="K530" s="436"/>
      <c r="L530" s="436"/>
      <c r="M530" s="436"/>
      <c r="N530" s="436"/>
      <c r="O530" s="436"/>
      <c r="P530" s="436"/>
      <c r="Q530" s="436"/>
      <c r="R530" s="436"/>
      <c r="S530" s="436"/>
      <c r="T530" s="436"/>
      <c r="U530" s="436"/>
      <c r="V530" s="436"/>
      <c r="W530" s="436"/>
      <c r="X530" s="436"/>
      <c r="Y530" s="436"/>
    </row>
    <row r="531" spans="1:25" ht="12.75" customHeight="1">
      <c r="A531" s="436"/>
      <c r="B531" s="436"/>
      <c r="C531" s="436"/>
      <c r="D531" s="446"/>
      <c r="E531" s="436"/>
      <c r="F531" s="435"/>
      <c r="G531" s="436"/>
      <c r="H531" s="436"/>
      <c r="I531" s="436"/>
      <c r="J531" s="436"/>
      <c r="K531" s="436"/>
      <c r="L531" s="436"/>
      <c r="M531" s="436"/>
      <c r="N531" s="436"/>
      <c r="O531" s="436"/>
      <c r="P531" s="436"/>
      <c r="Q531" s="436"/>
      <c r="R531" s="436"/>
      <c r="S531" s="436"/>
      <c r="T531" s="436"/>
      <c r="U531" s="436"/>
      <c r="V531" s="436"/>
      <c r="W531" s="436"/>
      <c r="X531" s="436"/>
      <c r="Y531" s="436"/>
    </row>
    <row r="532" spans="1:25" ht="12.75" customHeight="1">
      <c r="A532" s="436"/>
      <c r="B532" s="436"/>
      <c r="C532" s="436"/>
      <c r="D532" s="446"/>
      <c r="E532" s="436"/>
      <c r="F532" s="435"/>
      <c r="G532" s="436"/>
      <c r="H532" s="436"/>
      <c r="I532" s="436"/>
      <c r="J532" s="436"/>
      <c r="K532" s="436"/>
      <c r="L532" s="436"/>
      <c r="M532" s="436"/>
      <c r="N532" s="436"/>
      <c r="O532" s="436"/>
      <c r="P532" s="436"/>
      <c r="Q532" s="436"/>
      <c r="R532" s="436"/>
      <c r="S532" s="436"/>
      <c r="T532" s="436"/>
      <c r="U532" s="436"/>
      <c r="V532" s="436"/>
      <c r="W532" s="436"/>
      <c r="X532" s="436"/>
      <c r="Y532" s="436"/>
    </row>
    <row r="533" spans="1:25" ht="12.75" customHeight="1">
      <c r="A533" s="436"/>
      <c r="B533" s="436"/>
      <c r="C533" s="436"/>
      <c r="D533" s="446"/>
      <c r="E533" s="436"/>
      <c r="F533" s="435"/>
      <c r="G533" s="436"/>
      <c r="H533" s="436"/>
      <c r="I533" s="436"/>
      <c r="J533" s="436"/>
      <c r="K533" s="436"/>
      <c r="L533" s="436"/>
      <c r="M533" s="436"/>
      <c r="N533" s="436"/>
      <c r="O533" s="436"/>
      <c r="P533" s="436"/>
      <c r="Q533" s="436"/>
      <c r="R533" s="436"/>
      <c r="S533" s="436"/>
      <c r="T533" s="436"/>
      <c r="U533" s="436"/>
      <c r="V533" s="436"/>
      <c r="W533" s="436"/>
      <c r="X533" s="436"/>
      <c r="Y533" s="436"/>
    </row>
    <row r="534" spans="1:25" ht="12.75" customHeight="1">
      <c r="A534" s="436"/>
      <c r="B534" s="436"/>
      <c r="C534" s="436"/>
      <c r="D534" s="446"/>
      <c r="E534" s="436"/>
      <c r="F534" s="435"/>
      <c r="G534" s="436"/>
      <c r="H534" s="436"/>
      <c r="I534" s="436"/>
      <c r="J534" s="436"/>
      <c r="K534" s="436"/>
      <c r="L534" s="436"/>
      <c r="M534" s="436"/>
      <c r="N534" s="436"/>
      <c r="O534" s="436"/>
      <c r="P534" s="436"/>
      <c r="Q534" s="436"/>
      <c r="R534" s="436"/>
      <c r="S534" s="436"/>
      <c r="T534" s="436"/>
      <c r="U534" s="436"/>
      <c r="V534" s="436"/>
      <c r="W534" s="436"/>
      <c r="X534" s="436"/>
      <c r="Y534" s="436"/>
    </row>
    <row r="535" spans="1:25" ht="12.75" customHeight="1">
      <c r="A535" s="436"/>
      <c r="B535" s="436"/>
      <c r="C535" s="436"/>
      <c r="D535" s="446"/>
      <c r="E535" s="436"/>
      <c r="F535" s="435"/>
      <c r="G535" s="436"/>
      <c r="H535" s="436"/>
      <c r="I535" s="436"/>
      <c r="J535" s="436"/>
      <c r="K535" s="436"/>
      <c r="L535" s="436"/>
      <c r="M535" s="436"/>
      <c r="N535" s="436"/>
      <c r="O535" s="436"/>
      <c r="P535" s="436"/>
      <c r="Q535" s="436"/>
      <c r="R535" s="436"/>
      <c r="S535" s="436"/>
      <c r="T535" s="436"/>
      <c r="U535" s="436"/>
      <c r="V535" s="436"/>
      <c r="W535" s="436"/>
      <c r="X535" s="436"/>
      <c r="Y535" s="436"/>
    </row>
    <row r="536" spans="1:25" ht="12.75" customHeight="1">
      <c r="A536" s="436"/>
      <c r="B536" s="436"/>
      <c r="C536" s="436"/>
      <c r="D536" s="446"/>
      <c r="E536" s="436"/>
      <c r="F536" s="435"/>
      <c r="G536" s="436"/>
      <c r="H536" s="436"/>
      <c r="I536" s="436"/>
      <c r="J536" s="436"/>
      <c r="K536" s="436"/>
      <c r="L536" s="436"/>
      <c r="M536" s="436"/>
      <c r="N536" s="436"/>
      <c r="O536" s="436"/>
      <c r="P536" s="436"/>
      <c r="Q536" s="436"/>
      <c r="R536" s="436"/>
      <c r="S536" s="436"/>
      <c r="T536" s="436"/>
      <c r="U536" s="436"/>
      <c r="V536" s="436"/>
      <c r="W536" s="436"/>
      <c r="X536" s="436"/>
      <c r="Y536" s="436"/>
    </row>
    <row r="537" spans="1:25" ht="12.75" customHeight="1">
      <c r="A537" s="436"/>
      <c r="B537" s="436"/>
      <c r="C537" s="436"/>
      <c r="D537" s="446"/>
      <c r="E537" s="436"/>
      <c r="F537" s="435"/>
      <c r="G537" s="436"/>
      <c r="H537" s="436"/>
      <c r="I537" s="436"/>
      <c r="J537" s="436"/>
      <c r="K537" s="436"/>
      <c r="L537" s="436"/>
      <c r="M537" s="436"/>
      <c r="N537" s="436"/>
      <c r="O537" s="436"/>
      <c r="P537" s="436"/>
      <c r="Q537" s="436"/>
      <c r="R537" s="436"/>
      <c r="S537" s="436"/>
      <c r="T537" s="436"/>
      <c r="U537" s="436"/>
      <c r="V537" s="436"/>
      <c r="W537" s="436"/>
      <c r="X537" s="436"/>
      <c r="Y537" s="436"/>
    </row>
    <row r="538" spans="1:25" ht="12.75" customHeight="1">
      <c r="A538" s="436"/>
      <c r="B538" s="436"/>
      <c r="C538" s="436"/>
      <c r="D538" s="446"/>
      <c r="E538" s="436"/>
      <c r="F538" s="435"/>
      <c r="G538" s="436"/>
      <c r="H538" s="436"/>
      <c r="I538" s="436"/>
      <c r="J538" s="436"/>
      <c r="K538" s="436"/>
      <c r="L538" s="436"/>
      <c r="M538" s="436"/>
      <c r="N538" s="436"/>
      <c r="O538" s="436"/>
      <c r="P538" s="436"/>
      <c r="Q538" s="436"/>
      <c r="R538" s="436"/>
      <c r="S538" s="436"/>
      <c r="T538" s="436"/>
      <c r="U538" s="436"/>
      <c r="V538" s="436"/>
      <c r="W538" s="436"/>
      <c r="X538" s="436"/>
      <c r="Y538" s="436"/>
    </row>
    <row r="539" spans="1:25" ht="12.75" customHeight="1">
      <c r="A539" s="436"/>
      <c r="B539" s="436"/>
      <c r="C539" s="436"/>
      <c r="D539" s="446"/>
      <c r="E539" s="436"/>
      <c r="F539" s="435"/>
      <c r="G539" s="436"/>
      <c r="H539" s="436"/>
      <c r="I539" s="436"/>
      <c r="J539" s="436"/>
      <c r="K539" s="436"/>
      <c r="L539" s="436"/>
      <c r="M539" s="436"/>
      <c r="N539" s="436"/>
      <c r="O539" s="436"/>
      <c r="P539" s="436"/>
      <c r="Q539" s="436"/>
      <c r="R539" s="436"/>
      <c r="S539" s="436"/>
      <c r="T539" s="436"/>
      <c r="U539" s="436"/>
      <c r="V539" s="436"/>
      <c r="W539" s="436"/>
      <c r="X539" s="436"/>
      <c r="Y539" s="436"/>
    </row>
    <row r="540" spans="1:25" ht="12.75" customHeight="1">
      <c r="A540" s="436"/>
      <c r="B540" s="436"/>
      <c r="C540" s="436"/>
      <c r="D540" s="446"/>
      <c r="E540" s="436"/>
      <c r="F540" s="435"/>
      <c r="G540" s="436"/>
      <c r="H540" s="436"/>
      <c r="I540" s="436"/>
      <c r="J540" s="436"/>
      <c r="K540" s="436"/>
      <c r="L540" s="436"/>
      <c r="M540" s="436"/>
      <c r="N540" s="436"/>
      <c r="O540" s="436"/>
      <c r="P540" s="436"/>
      <c r="Q540" s="436"/>
      <c r="R540" s="436"/>
      <c r="S540" s="436"/>
      <c r="T540" s="436"/>
      <c r="U540" s="436"/>
      <c r="V540" s="436"/>
      <c r="W540" s="436"/>
      <c r="X540" s="436"/>
      <c r="Y540" s="436"/>
    </row>
    <row r="541" spans="1:25" ht="12.75" customHeight="1">
      <c r="A541" s="436"/>
      <c r="B541" s="436"/>
      <c r="C541" s="436"/>
      <c r="D541" s="446"/>
      <c r="E541" s="436"/>
      <c r="F541" s="435"/>
      <c r="G541" s="436"/>
      <c r="H541" s="436"/>
      <c r="I541" s="436"/>
      <c r="J541" s="436"/>
      <c r="K541" s="436"/>
      <c r="L541" s="436"/>
      <c r="M541" s="436"/>
      <c r="N541" s="436"/>
      <c r="O541" s="436"/>
      <c r="P541" s="436"/>
      <c r="Q541" s="436"/>
      <c r="R541" s="436"/>
      <c r="S541" s="436"/>
      <c r="T541" s="436"/>
      <c r="U541" s="436"/>
      <c r="V541" s="436"/>
      <c r="W541" s="436"/>
      <c r="X541" s="436"/>
      <c r="Y541" s="436"/>
    </row>
    <row r="542" spans="1:25" ht="12.75" customHeight="1">
      <c r="A542" s="436"/>
      <c r="B542" s="436"/>
      <c r="C542" s="436"/>
      <c r="D542" s="446"/>
      <c r="E542" s="436"/>
      <c r="F542" s="435"/>
      <c r="G542" s="436"/>
      <c r="H542" s="436"/>
      <c r="I542" s="436"/>
      <c r="J542" s="436"/>
      <c r="K542" s="436"/>
      <c r="L542" s="436"/>
      <c r="M542" s="436"/>
      <c r="N542" s="436"/>
      <c r="O542" s="436"/>
      <c r="P542" s="436"/>
      <c r="Q542" s="436"/>
      <c r="R542" s="436"/>
      <c r="S542" s="436"/>
      <c r="T542" s="436"/>
      <c r="U542" s="436"/>
      <c r="V542" s="436"/>
      <c r="W542" s="436"/>
      <c r="X542" s="436"/>
      <c r="Y542" s="436"/>
    </row>
    <row r="543" spans="1:25" ht="12.75" customHeight="1">
      <c r="A543" s="436"/>
      <c r="B543" s="436"/>
      <c r="C543" s="436"/>
      <c r="D543" s="446"/>
      <c r="E543" s="436"/>
      <c r="F543" s="435"/>
      <c r="G543" s="436"/>
      <c r="H543" s="436"/>
      <c r="I543" s="436"/>
      <c r="J543" s="436"/>
      <c r="K543" s="436"/>
      <c r="L543" s="436"/>
      <c r="M543" s="436"/>
      <c r="N543" s="436"/>
      <c r="O543" s="436"/>
      <c r="P543" s="436"/>
      <c r="Q543" s="436"/>
      <c r="R543" s="436"/>
      <c r="S543" s="436"/>
      <c r="T543" s="436"/>
      <c r="U543" s="436"/>
      <c r="V543" s="436"/>
      <c r="W543" s="436"/>
      <c r="X543" s="436"/>
      <c r="Y543" s="436"/>
    </row>
    <row r="544" spans="1:25" ht="12.75" customHeight="1">
      <c r="A544" s="436"/>
      <c r="B544" s="436"/>
      <c r="C544" s="436"/>
      <c r="D544" s="446"/>
      <c r="E544" s="436"/>
      <c r="F544" s="435"/>
      <c r="G544" s="436"/>
      <c r="H544" s="436"/>
      <c r="I544" s="436"/>
      <c r="J544" s="436"/>
      <c r="K544" s="436"/>
      <c r="L544" s="436"/>
      <c r="M544" s="436"/>
      <c r="N544" s="436"/>
      <c r="O544" s="436"/>
      <c r="P544" s="436"/>
      <c r="Q544" s="436"/>
      <c r="R544" s="436"/>
      <c r="S544" s="436"/>
      <c r="T544" s="436"/>
      <c r="U544" s="436"/>
      <c r="V544" s="436"/>
      <c r="W544" s="436"/>
      <c r="X544" s="436"/>
      <c r="Y544" s="436"/>
    </row>
    <row r="545" spans="1:25" ht="12.75" customHeight="1">
      <c r="A545" s="436"/>
      <c r="B545" s="436"/>
      <c r="C545" s="436"/>
      <c r="D545" s="446"/>
      <c r="E545" s="436"/>
      <c r="F545" s="435"/>
      <c r="G545" s="436"/>
      <c r="H545" s="436"/>
      <c r="I545" s="436"/>
      <c r="J545" s="436"/>
      <c r="K545" s="436"/>
      <c r="L545" s="436"/>
      <c r="M545" s="436"/>
      <c r="N545" s="436"/>
      <c r="O545" s="436"/>
      <c r="P545" s="436"/>
      <c r="Q545" s="436"/>
      <c r="R545" s="436"/>
      <c r="S545" s="436"/>
      <c r="T545" s="436"/>
      <c r="U545" s="436"/>
      <c r="V545" s="436"/>
      <c r="W545" s="436"/>
      <c r="X545" s="436"/>
      <c r="Y545" s="436"/>
    </row>
    <row r="546" spans="1:25" ht="12.75" customHeight="1">
      <c r="A546" s="436"/>
      <c r="B546" s="436"/>
      <c r="C546" s="436"/>
      <c r="D546" s="446"/>
      <c r="E546" s="436"/>
      <c r="F546" s="435"/>
      <c r="G546" s="436"/>
      <c r="H546" s="436"/>
      <c r="I546" s="436"/>
      <c r="J546" s="436"/>
      <c r="K546" s="436"/>
      <c r="L546" s="436"/>
      <c r="M546" s="436"/>
      <c r="N546" s="436"/>
      <c r="O546" s="436"/>
      <c r="P546" s="436"/>
      <c r="Q546" s="436"/>
      <c r="R546" s="436"/>
      <c r="S546" s="436"/>
      <c r="T546" s="436"/>
      <c r="U546" s="436"/>
      <c r="V546" s="436"/>
      <c r="W546" s="436"/>
      <c r="X546" s="436"/>
      <c r="Y546" s="436"/>
    </row>
    <row r="547" spans="1:25" ht="12.75" customHeight="1">
      <c r="A547" s="436"/>
      <c r="B547" s="436"/>
      <c r="C547" s="436"/>
      <c r="D547" s="446"/>
      <c r="E547" s="436"/>
      <c r="F547" s="435"/>
      <c r="G547" s="436"/>
      <c r="H547" s="436"/>
      <c r="I547" s="436"/>
      <c r="J547" s="436"/>
      <c r="K547" s="436"/>
      <c r="L547" s="436"/>
      <c r="M547" s="436"/>
      <c r="N547" s="436"/>
      <c r="O547" s="436"/>
      <c r="P547" s="436"/>
      <c r="Q547" s="436"/>
      <c r="R547" s="436"/>
      <c r="S547" s="436"/>
      <c r="T547" s="436"/>
      <c r="U547" s="436"/>
      <c r="V547" s="436"/>
      <c r="W547" s="436"/>
      <c r="X547" s="436"/>
      <c r="Y547" s="436"/>
    </row>
    <row r="548" spans="1:25" ht="12.75" customHeight="1">
      <c r="A548" s="436"/>
      <c r="B548" s="436"/>
      <c r="C548" s="436"/>
      <c r="D548" s="446"/>
      <c r="E548" s="436"/>
      <c r="F548" s="435"/>
      <c r="G548" s="436"/>
      <c r="H548" s="436"/>
      <c r="I548" s="436"/>
      <c r="J548" s="436"/>
      <c r="K548" s="436"/>
      <c r="L548" s="436"/>
      <c r="M548" s="436"/>
      <c r="N548" s="436"/>
      <c r="O548" s="436"/>
      <c r="P548" s="436"/>
      <c r="Q548" s="436"/>
      <c r="R548" s="436"/>
      <c r="S548" s="436"/>
      <c r="T548" s="436"/>
      <c r="U548" s="436"/>
      <c r="V548" s="436"/>
      <c r="W548" s="436"/>
      <c r="X548" s="436"/>
      <c r="Y548" s="436"/>
    </row>
    <row r="549" spans="1:25" ht="12.75" customHeight="1">
      <c r="A549" s="436"/>
      <c r="B549" s="436"/>
      <c r="C549" s="436"/>
      <c r="D549" s="446"/>
      <c r="E549" s="436"/>
      <c r="F549" s="435"/>
      <c r="G549" s="436"/>
      <c r="H549" s="436"/>
      <c r="I549" s="436"/>
      <c r="J549" s="436"/>
      <c r="K549" s="436"/>
      <c r="L549" s="436"/>
      <c r="M549" s="436"/>
      <c r="N549" s="436"/>
      <c r="O549" s="436"/>
      <c r="P549" s="436"/>
      <c r="Q549" s="436"/>
      <c r="R549" s="436"/>
      <c r="S549" s="436"/>
      <c r="T549" s="436"/>
      <c r="U549" s="436"/>
      <c r="V549" s="436"/>
      <c r="W549" s="436"/>
      <c r="X549" s="436"/>
      <c r="Y549" s="436"/>
    </row>
    <row r="550" spans="1:25" ht="12.75" customHeight="1">
      <c r="A550" s="436"/>
      <c r="B550" s="436"/>
      <c r="C550" s="436"/>
      <c r="D550" s="446"/>
      <c r="E550" s="436"/>
      <c r="F550" s="435"/>
      <c r="G550" s="436"/>
      <c r="H550" s="436"/>
      <c r="I550" s="436"/>
      <c r="J550" s="436"/>
      <c r="K550" s="436"/>
      <c r="L550" s="436"/>
      <c r="M550" s="436"/>
      <c r="N550" s="436"/>
      <c r="O550" s="436"/>
      <c r="P550" s="436"/>
      <c r="Q550" s="436"/>
      <c r="R550" s="436"/>
      <c r="S550" s="436"/>
      <c r="T550" s="436"/>
      <c r="U550" s="436"/>
      <c r="V550" s="436"/>
      <c r="W550" s="436"/>
      <c r="X550" s="436"/>
      <c r="Y550" s="436"/>
    </row>
    <row r="551" spans="1:25" ht="12.75" customHeight="1">
      <c r="A551" s="436"/>
      <c r="B551" s="436"/>
      <c r="C551" s="436"/>
      <c r="D551" s="446"/>
      <c r="E551" s="436"/>
      <c r="F551" s="435"/>
      <c r="G551" s="436"/>
      <c r="H551" s="436"/>
      <c r="I551" s="436"/>
      <c r="J551" s="436"/>
      <c r="K551" s="436"/>
      <c r="L551" s="436"/>
      <c r="M551" s="436"/>
      <c r="N551" s="436"/>
      <c r="O551" s="436"/>
      <c r="P551" s="436"/>
      <c r="Q551" s="436"/>
      <c r="R551" s="436"/>
      <c r="S551" s="436"/>
      <c r="T551" s="436"/>
      <c r="U551" s="436"/>
      <c r="V551" s="436"/>
      <c r="W551" s="436"/>
      <c r="X551" s="436"/>
      <c r="Y551" s="436"/>
    </row>
    <row r="552" spans="1:25" ht="12.75" customHeight="1">
      <c r="A552" s="436"/>
      <c r="B552" s="436"/>
      <c r="C552" s="436"/>
      <c r="D552" s="446"/>
      <c r="E552" s="436"/>
      <c r="F552" s="435"/>
      <c r="G552" s="436"/>
      <c r="H552" s="436"/>
      <c r="I552" s="436"/>
      <c r="J552" s="436"/>
      <c r="K552" s="436"/>
      <c r="L552" s="436"/>
      <c r="M552" s="436"/>
      <c r="N552" s="436"/>
      <c r="O552" s="436"/>
      <c r="P552" s="436"/>
      <c r="Q552" s="436"/>
      <c r="R552" s="436"/>
      <c r="S552" s="436"/>
      <c r="T552" s="436"/>
      <c r="U552" s="436"/>
      <c r="V552" s="436"/>
      <c r="W552" s="436"/>
      <c r="X552" s="436"/>
      <c r="Y552" s="436"/>
    </row>
    <row r="553" spans="1:25" ht="12.75" customHeight="1">
      <c r="A553" s="436"/>
      <c r="B553" s="436"/>
      <c r="C553" s="436"/>
      <c r="D553" s="446"/>
      <c r="E553" s="436"/>
      <c r="F553" s="435"/>
      <c r="G553" s="436"/>
      <c r="H553" s="436"/>
      <c r="I553" s="436"/>
      <c r="J553" s="436"/>
      <c r="K553" s="436"/>
      <c r="L553" s="436"/>
      <c r="M553" s="436"/>
      <c r="N553" s="436"/>
      <c r="O553" s="436"/>
      <c r="P553" s="436"/>
      <c r="Q553" s="436"/>
      <c r="R553" s="436"/>
      <c r="S553" s="436"/>
      <c r="T553" s="436"/>
      <c r="U553" s="436"/>
      <c r="V553" s="436"/>
      <c r="W553" s="436"/>
      <c r="X553" s="436"/>
      <c r="Y553" s="436"/>
    </row>
    <row r="554" spans="1:25" ht="12.75" customHeight="1">
      <c r="A554" s="436"/>
      <c r="B554" s="436"/>
      <c r="C554" s="436"/>
      <c r="D554" s="446"/>
      <c r="E554" s="436"/>
      <c r="F554" s="435"/>
      <c r="G554" s="436"/>
      <c r="H554" s="436"/>
      <c r="I554" s="436"/>
      <c r="J554" s="436"/>
      <c r="K554" s="436"/>
      <c r="L554" s="436"/>
      <c r="M554" s="436"/>
      <c r="N554" s="436"/>
      <c r="O554" s="436"/>
      <c r="P554" s="436"/>
      <c r="Q554" s="436"/>
      <c r="R554" s="436"/>
      <c r="S554" s="436"/>
      <c r="T554" s="436"/>
      <c r="U554" s="436"/>
      <c r="V554" s="436"/>
      <c r="W554" s="436"/>
      <c r="X554" s="436"/>
      <c r="Y554" s="436"/>
    </row>
    <row r="555" spans="1:25" ht="12.75" customHeight="1">
      <c r="A555" s="436"/>
      <c r="B555" s="436"/>
      <c r="C555" s="436"/>
      <c r="D555" s="446"/>
      <c r="E555" s="436"/>
      <c r="F555" s="435"/>
      <c r="G555" s="436"/>
      <c r="H555" s="436"/>
      <c r="I555" s="436"/>
      <c r="J555" s="436"/>
      <c r="K555" s="436"/>
      <c r="L555" s="436"/>
      <c r="M555" s="436"/>
      <c r="N555" s="436"/>
      <c r="O555" s="436"/>
      <c r="P555" s="436"/>
      <c r="Q555" s="436"/>
      <c r="R555" s="436"/>
      <c r="S555" s="436"/>
      <c r="T555" s="436"/>
      <c r="U555" s="436"/>
      <c r="V555" s="436"/>
      <c r="W555" s="436"/>
      <c r="X555" s="436"/>
      <c r="Y555" s="436"/>
    </row>
    <row r="556" spans="1:25" ht="12.75" customHeight="1">
      <c r="A556" s="436"/>
      <c r="B556" s="436"/>
      <c r="C556" s="436"/>
      <c r="D556" s="446"/>
      <c r="E556" s="436"/>
      <c r="F556" s="435"/>
      <c r="G556" s="436"/>
      <c r="H556" s="436"/>
      <c r="I556" s="436"/>
      <c r="J556" s="436"/>
      <c r="K556" s="436"/>
      <c r="L556" s="436"/>
      <c r="M556" s="436"/>
      <c r="N556" s="436"/>
      <c r="O556" s="436"/>
      <c r="P556" s="436"/>
      <c r="Q556" s="436"/>
      <c r="R556" s="436"/>
      <c r="S556" s="436"/>
      <c r="T556" s="436"/>
      <c r="U556" s="436"/>
      <c r="V556" s="436"/>
      <c r="W556" s="436"/>
      <c r="X556" s="436"/>
      <c r="Y556" s="436"/>
    </row>
    <row r="557" spans="1:25" ht="12.75" customHeight="1">
      <c r="A557" s="436"/>
      <c r="B557" s="436"/>
      <c r="C557" s="436"/>
      <c r="D557" s="446"/>
      <c r="E557" s="436"/>
      <c r="F557" s="435"/>
      <c r="G557" s="436"/>
      <c r="H557" s="436"/>
      <c r="I557" s="436"/>
      <c r="J557" s="436"/>
      <c r="K557" s="436"/>
      <c r="L557" s="436"/>
      <c r="M557" s="436"/>
      <c r="N557" s="436"/>
      <c r="O557" s="436"/>
      <c r="P557" s="436"/>
      <c r="Q557" s="436"/>
      <c r="R557" s="436"/>
      <c r="S557" s="436"/>
      <c r="T557" s="436"/>
      <c r="U557" s="436"/>
      <c r="V557" s="436"/>
      <c r="W557" s="436"/>
      <c r="X557" s="436"/>
      <c r="Y557" s="436"/>
    </row>
    <row r="558" spans="1:25" ht="12.75" customHeight="1">
      <c r="A558" s="436"/>
      <c r="B558" s="436"/>
      <c r="C558" s="436"/>
      <c r="D558" s="446"/>
      <c r="E558" s="436"/>
      <c r="F558" s="435"/>
      <c r="G558" s="436"/>
      <c r="H558" s="436"/>
      <c r="I558" s="436"/>
      <c r="J558" s="436"/>
      <c r="K558" s="436"/>
      <c r="L558" s="436"/>
      <c r="M558" s="436"/>
      <c r="N558" s="436"/>
      <c r="O558" s="436"/>
      <c r="P558" s="436"/>
      <c r="Q558" s="436"/>
      <c r="R558" s="436"/>
      <c r="S558" s="436"/>
      <c r="T558" s="436"/>
      <c r="U558" s="436"/>
      <c r="V558" s="436"/>
      <c r="W558" s="436"/>
      <c r="X558" s="436"/>
      <c r="Y558" s="436"/>
    </row>
    <row r="559" spans="1:25" ht="12.75" customHeight="1">
      <c r="A559" s="436"/>
      <c r="B559" s="436"/>
      <c r="C559" s="436"/>
      <c r="D559" s="446"/>
      <c r="E559" s="436"/>
      <c r="F559" s="435"/>
      <c r="G559" s="436"/>
      <c r="H559" s="436"/>
      <c r="I559" s="436"/>
      <c r="J559" s="436"/>
      <c r="K559" s="436"/>
      <c r="L559" s="436"/>
      <c r="M559" s="436"/>
      <c r="N559" s="436"/>
      <c r="O559" s="436"/>
      <c r="P559" s="436"/>
      <c r="Q559" s="436"/>
      <c r="R559" s="436"/>
      <c r="S559" s="436"/>
      <c r="T559" s="436"/>
      <c r="U559" s="436"/>
      <c r="V559" s="436"/>
      <c r="W559" s="436"/>
      <c r="X559" s="436"/>
      <c r="Y559" s="436"/>
    </row>
    <row r="560" spans="1:25" ht="12.75" customHeight="1">
      <c r="A560" s="436"/>
      <c r="B560" s="436"/>
      <c r="C560" s="436"/>
      <c r="D560" s="446"/>
      <c r="E560" s="436"/>
      <c r="F560" s="435"/>
      <c r="G560" s="436"/>
      <c r="H560" s="436"/>
      <c r="I560" s="436"/>
      <c r="J560" s="436"/>
      <c r="K560" s="436"/>
      <c r="L560" s="436"/>
      <c r="M560" s="436"/>
      <c r="N560" s="436"/>
      <c r="O560" s="436"/>
      <c r="P560" s="436"/>
      <c r="Q560" s="436"/>
      <c r="R560" s="436"/>
      <c r="S560" s="436"/>
      <c r="T560" s="436"/>
      <c r="U560" s="436"/>
      <c r="V560" s="436"/>
      <c r="W560" s="436"/>
      <c r="X560" s="436"/>
      <c r="Y560" s="436"/>
    </row>
    <row r="561" spans="1:25" ht="12.75" customHeight="1">
      <c r="A561" s="436"/>
      <c r="B561" s="436"/>
      <c r="C561" s="436"/>
      <c r="D561" s="446"/>
      <c r="E561" s="436"/>
      <c r="F561" s="435"/>
      <c r="G561" s="436"/>
      <c r="H561" s="436"/>
      <c r="I561" s="436"/>
      <c r="J561" s="436"/>
      <c r="K561" s="436"/>
      <c r="L561" s="436"/>
      <c r="M561" s="436"/>
      <c r="N561" s="436"/>
      <c r="O561" s="436"/>
      <c r="P561" s="436"/>
      <c r="Q561" s="436"/>
      <c r="R561" s="436"/>
      <c r="S561" s="436"/>
      <c r="T561" s="436"/>
      <c r="U561" s="436"/>
      <c r="V561" s="436"/>
      <c r="W561" s="436"/>
      <c r="X561" s="436"/>
      <c r="Y561" s="436"/>
    </row>
    <row r="562" spans="1:25" ht="12.75" customHeight="1">
      <c r="A562" s="436"/>
      <c r="B562" s="436"/>
      <c r="C562" s="436"/>
      <c r="D562" s="446"/>
      <c r="E562" s="436"/>
      <c r="F562" s="435"/>
      <c r="G562" s="436"/>
      <c r="H562" s="436"/>
      <c r="I562" s="436"/>
      <c r="J562" s="436"/>
      <c r="K562" s="436"/>
      <c r="L562" s="436"/>
      <c r="M562" s="436"/>
      <c r="N562" s="436"/>
      <c r="O562" s="436"/>
      <c r="P562" s="436"/>
      <c r="Q562" s="436"/>
      <c r="R562" s="436"/>
      <c r="S562" s="436"/>
      <c r="T562" s="436"/>
      <c r="U562" s="436"/>
      <c r="V562" s="436"/>
      <c r="W562" s="436"/>
      <c r="X562" s="436"/>
      <c r="Y562" s="436"/>
    </row>
    <row r="563" spans="1:25" ht="12.75" customHeight="1">
      <c r="A563" s="436"/>
      <c r="B563" s="436"/>
      <c r="C563" s="436"/>
      <c r="D563" s="446"/>
      <c r="E563" s="436"/>
      <c r="F563" s="435"/>
      <c r="G563" s="436"/>
      <c r="H563" s="436"/>
      <c r="I563" s="436"/>
      <c r="J563" s="436"/>
      <c r="K563" s="436"/>
      <c r="L563" s="436"/>
      <c r="M563" s="436"/>
      <c r="N563" s="436"/>
      <c r="O563" s="436"/>
      <c r="P563" s="436"/>
      <c r="Q563" s="436"/>
      <c r="R563" s="436"/>
      <c r="S563" s="436"/>
      <c r="T563" s="436"/>
      <c r="U563" s="436"/>
      <c r="V563" s="436"/>
      <c r="W563" s="436"/>
      <c r="X563" s="436"/>
      <c r="Y563" s="436"/>
    </row>
    <row r="564" spans="1:25" ht="12.75" customHeight="1">
      <c r="A564" s="436"/>
      <c r="B564" s="436"/>
      <c r="C564" s="436"/>
      <c r="D564" s="446"/>
      <c r="E564" s="436"/>
      <c r="F564" s="435"/>
      <c r="G564" s="436"/>
      <c r="H564" s="436"/>
      <c r="I564" s="436"/>
      <c r="J564" s="436"/>
      <c r="K564" s="436"/>
      <c r="L564" s="436"/>
      <c r="M564" s="436"/>
      <c r="N564" s="436"/>
      <c r="O564" s="436"/>
      <c r="P564" s="436"/>
      <c r="Q564" s="436"/>
      <c r="R564" s="436"/>
      <c r="S564" s="436"/>
      <c r="T564" s="436"/>
      <c r="U564" s="436"/>
      <c r="V564" s="436"/>
      <c r="W564" s="436"/>
      <c r="X564" s="436"/>
      <c r="Y564" s="436"/>
    </row>
    <row r="565" spans="1:25" ht="12.75" customHeight="1">
      <c r="A565" s="436"/>
      <c r="B565" s="436"/>
      <c r="C565" s="436"/>
      <c r="D565" s="446"/>
      <c r="E565" s="436"/>
      <c r="F565" s="435"/>
      <c r="G565" s="436"/>
      <c r="H565" s="436"/>
      <c r="I565" s="436"/>
      <c r="J565" s="436"/>
      <c r="K565" s="436"/>
      <c r="L565" s="436"/>
      <c r="M565" s="436"/>
      <c r="N565" s="436"/>
      <c r="O565" s="436"/>
      <c r="P565" s="436"/>
      <c r="Q565" s="436"/>
      <c r="R565" s="436"/>
      <c r="S565" s="436"/>
      <c r="T565" s="436"/>
      <c r="U565" s="436"/>
      <c r="V565" s="436"/>
      <c r="W565" s="436"/>
      <c r="X565" s="436"/>
      <c r="Y565" s="436"/>
    </row>
    <row r="566" spans="1:25" ht="12.75" customHeight="1">
      <c r="A566" s="436"/>
      <c r="B566" s="436"/>
      <c r="C566" s="436"/>
      <c r="D566" s="446"/>
      <c r="E566" s="436"/>
      <c r="F566" s="435"/>
      <c r="G566" s="436"/>
      <c r="H566" s="436"/>
      <c r="I566" s="436"/>
      <c r="J566" s="436"/>
      <c r="K566" s="436"/>
      <c r="L566" s="436"/>
      <c r="M566" s="436"/>
      <c r="N566" s="436"/>
      <c r="O566" s="436"/>
      <c r="P566" s="436"/>
      <c r="Q566" s="436"/>
      <c r="R566" s="436"/>
      <c r="S566" s="436"/>
      <c r="T566" s="436"/>
      <c r="U566" s="436"/>
      <c r="V566" s="436"/>
      <c r="W566" s="436"/>
      <c r="X566" s="436"/>
      <c r="Y566" s="436"/>
    </row>
    <row r="567" spans="1:25" ht="12.75" customHeight="1">
      <c r="A567" s="436"/>
      <c r="B567" s="436"/>
      <c r="C567" s="436"/>
      <c r="D567" s="446"/>
      <c r="E567" s="436"/>
      <c r="F567" s="435"/>
      <c r="G567" s="436"/>
      <c r="H567" s="436"/>
      <c r="I567" s="436"/>
      <c r="J567" s="436"/>
      <c r="K567" s="436"/>
      <c r="L567" s="436"/>
      <c r="M567" s="436"/>
      <c r="N567" s="436"/>
      <c r="O567" s="436"/>
      <c r="P567" s="436"/>
      <c r="Q567" s="436"/>
      <c r="R567" s="436"/>
      <c r="S567" s="436"/>
      <c r="T567" s="436"/>
      <c r="U567" s="436"/>
      <c r="V567" s="436"/>
      <c r="W567" s="436"/>
      <c r="X567" s="436"/>
      <c r="Y567" s="436"/>
    </row>
    <row r="568" spans="1:25" ht="12.75" customHeight="1">
      <c r="A568" s="436"/>
      <c r="B568" s="436"/>
      <c r="C568" s="436"/>
      <c r="D568" s="446"/>
      <c r="E568" s="436"/>
      <c r="F568" s="435"/>
      <c r="G568" s="436"/>
      <c r="H568" s="436"/>
      <c r="I568" s="436"/>
      <c r="J568" s="436"/>
      <c r="K568" s="436"/>
      <c r="L568" s="436"/>
      <c r="M568" s="436"/>
      <c r="N568" s="436"/>
      <c r="O568" s="436"/>
      <c r="P568" s="436"/>
      <c r="Q568" s="436"/>
      <c r="R568" s="436"/>
      <c r="S568" s="436"/>
      <c r="T568" s="436"/>
      <c r="U568" s="436"/>
      <c r="V568" s="436"/>
      <c r="W568" s="436"/>
      <c r="X568" s="436"/>
      <c r="Y568" s="436"/>
    </row>
    <row r="569" spans="1:25" ht="12.75" customHeight="1">
      <c r="A569" s="436"/>
      <c r="B569" s="436"/>
      <c r="C569" s="436"/>
      <c r="D569" s="446"/>
      <c r="E569" s="436"/>
      <c r="F569" s="435"/>
      <c r="G569" s="436"/>
      <c r="H569" s="436"/>
      <c r="I569" s="436"/>
      <c r="J569" s="436"/>
      <c r="K569" s="436"/>
      <c r="L569" s="436"/>
      <c r="M569" s="436"/>
      <c r="N569" s="436"/>
      <c r="O569" s="436"/>
      <c r="P569" s="436"/>
      <c r="Q569" s="436"/>
      <c r="R569" s="436"/>
      <c r="S569" s="436"/>
      <c r="T569" s="436"/>
      <c r="U569" s="436"/>
      <c r="V569" s="436"/>
      <c r="W569" s="436"/>
      <c r="X569" s="436"/>
      <c r="Y569" s="436"/>
    </row>
    <row r="570" spans="1:25" ht="12.75" customHeight="1">
      <c r="A570" s="436"/>
      <c r="B570" s="436"/>
      <c r="C570" s="436"/>
      <c r="D570" s="446"/>
      <c r="E570" s="436"/>
      <c r="F570" s="435"/>
      <c r="G570" s="436"/>
      <c r="H570" s="436"/>
      <c r="I570" s="436"/>
      <c r="J570" s="436"/>
      <c r="K570" s="436"/>
      <c r="L570" s="436"/>
      <c r="M570" s="436"/>
      <c r="N570" s="436"/>
      <c r="O570" s="436"/>
      <c r="P570" s="436"/>
      <c r="Q570" s="436"/>
      <c r="R570" s="436"/>
      <c r="S570" s="436"/>
      <c r="T570" s="436"/>
      <c r="U570" s="436"/>
      <c r="V570" s="436"/>
      <c r="W570" s="436"/>
      <c r="X570" s="436"/>
      <c r="Y570" s="436"/>
    </row>
    <row r="571" spans="1:25" ht="12.75" customHeight="1">
      <c r="A571" s="436"/>
      <c r="B571" s="436"/>
      <c r="C571" s="436"/>
      <c r="D571" s="446"/>
      <c r="E571" s="436"/>
      <c r="F571" s="435"/>
      <c r="G571" s="436"/>
      <c r="H571" s="436"/>
      <c r="I571" s="436"/>
      <c r="J571" s="436"/>
      <c r="K571" s="436"/>
      <c r="L571" s="436"/>
      <c r="M571" s="436"/>
      <c r="N571" s="436"/>
      <c r="O571" s="436"/>
      <c r="P571" s="436"/>
      <c r="Q571" s="436"/>
      <c r="R571" s="436"/>
      <c r="S571" s="436"/>
      <c r="T571" s="436"/>
      <c r="U571" s="436"/>
      <c r="V571" s="436"/>
      <c r="W571" s="436"/>
      <c r="X571" s="436"/>
      <c r="Y571" s="436"/>
    </row>
    <row r="572" spans="1:25" ht="12.75" customHeight="1">
      <c r="A572" s="436"/>
      <c r="B572" s="436"/>
      <c r="C572" s="436"/>
      <c r="D572" s="446"/>
      <c r="E572" s="436"/>
      <c r="F572" s="435"/>
      <c r="G572" s="436"/>
      <c r="H572" s="436"/>
      <c r="I572" s="436"/>
      <c r="J572" s="436"/>
      <c r="K572" s="436"/>
      <c r="L572" s="436"/>
      <c r="M572" s="436"/>
      <c r="N572" s="436"/>
      <c r="O572" s="436"/>
      <c r="P572" s="436"/>
      <c r="Q572" s="436"/>
      <c r="R572" s="436"/>
      <c r="S572" s="436"/>
      <c r="T572" s="436"/>
      <c r="U572" s="436"/>
      <c r="V572" s="436"/>
      <c r="W572" s="436"/>
      <c r="X572" s="436"/>
      <c r="Y572" s="436"/>
    </row>
    <row r="573" spans="1:25" ht="12.75" customHeight="1">
      <c r="A573" s="436"/>
      <c r="B573" s="436"/>
      <c r="C573" s="436"/>
      <c r="D573" s="446"/>
      <c r="E573" s="436"/>
      <c r="F573" s="435"/>
      <c r="G573" s="436"/>
      <c r="H573" s="436"/>
      <c r="I573" s="436"/>
      <c r="J573" s="436"/>
      <c r="K573" s="436"/>
      <c r="L573" s="436"/>
      <c r="M573" s="436"/>
      <c r="N573" s="436"/>
      <c r="O573" s="436"/>
      <c r="P573" s="436"/>
      <c r="Q573" s="436"/>
      <c r="R573" s="436"/>
      <c r="S573" s="436"/>
      <c r="T573" s="436"/>
      <c r="U573" s="436"/>
      <c r="V573" s="436"/>
      <c r="W573" s="436"/>
      <c r="X573" s="436"/>
      <c r="Y573" s="436"/>
    </row>
    <row r="574" spans="1:25" ht="12.75" customHeight="1">
      <c r="A574" s="436"/>
      <c r="B574" s="436"/>
      <c r="C574" s="436"/>
      <c r="D574" s="446"/>
      <c r="E574" s="436"/>
      <c r="F574" s="435"/>
      <c r="G574" s="436"/>
      <c r="H574" s="436"/>
      <c r="I574" s="436"/>
      <c r="J574" s="436"/>
      <c r="K574" s="436"/>
      <c r="L574" s="436"/>
      <c r="M574" s="436"/>
      <c r="N574" s="436"/>
      <c r="O574" s="436"/>
      <c r="P574" s="436"/>
      <c r="Q574" s="436"/>
      <c r="R574" s="436"/>
      <c r="S574" s="436"/>
      <c r="T574" s="436"/>
      <c r="U574" s="436"/>
      <c r="V574" s="436"/>
      <c r="W574" s="436"/>
      <c r="X574" s="436"/>
      <c r="Y574" s="436"/>
    </row>
    <row r="575" spans="1:25" ht="12.75" customHeight="1">
      <c r="A575" s="436"/>
      <c r="B575" s="436"/>
      <c r="C575" s="436"/>
      <c r="D575" s="446"/>
      <c r="E575" s="436"/>
      <c r="F575" s="435"/>
      <c r="G575" s="436"/>
      <c r="H575" s="436"/>
      <c r="I575" s="436"/>
      <c r="J575" s="436"/>
      <c r="K575" s="436"/>
      <c r="L575" s="436"/>
      <c r="M575" s="436"/>
      <c r="N575" s="436"/>
      <c r="O575" s="436"/>
      <c r="P575" s="436"/>
      <c r="Q575" s="436"/>
      <c r="R575" s="436"/>
      <c r="S575" s="436"/>
      <c r="T575" s="436"/>
      <c r="U575" s="436"/>
      <c r="V575" s="436"/>
      <c r="W575" s="436"/>
      <c r="X575" s="436"/>
      <c r="Y575" s="436"/>
    </row>
    <row r="576" spans="1:25" ht="12.75" customHeight="1">
      <c r="A576" s="436"/>
      <c r="B576" s="436"/>
      <c r="C576" s="436"/>
      <c r="D576" s="446"/>
      <c r="E576" s="436"/>
      <c r="F576" s="435"/>
      <c r="G576" s="436"/>
      <c r="H576" s="436"/>
      <c r="I576" s="436"/>
      <c r="J576" s="436"/>
      <c r="K576" s="436"/>
      <c r="L576" s="436"/>
      <c r="M576" s="436"/>
      <c r="N576" s="436"/>
      <c r="O576" s="436"/>
      <c r="P576" s="436"/>
      <c r="Q576" s="436"/>
      <c r="R576" s="436"/>
      <c r="S576" s="436"/>
      <c r="T576" s="436"/>
      <c r="U576" s="436"/>
      <c r="V576" s="436"/>
      <c r="W576" s="436"/>
      <c r="X576" s="436"/>
      <c r="Y576" s="436"/>
    </row>
    <row r="577" spans="1:25" ht="12.75" customHeight="1">
      <c r="A577" s="436"/>
      <c r="B577" s="436"/>
      <c r="C577" s="436"/>
      <c r="D577" s="446"/>
      <c r="E577" s="436"/>
      <c r="F577" s="435"/>
      <c r="G577" s="436"/>
      <c r="H577" s="436"/>
      <c r="I577" s="436"/>
      <c r="J577" s="436"/>
      <c r="K577" s="436"/>
      <c r="L577" s="436"/>
      <c r="M577" s="436"/>
      <c r="N577" s="436"/>
      <c r="O577" s="436"/>
      <c r="P577" s="436"/>
      <c r="Q577" s="436"/>
      <c r="R577" s="436"/>
      <c r="S577" s="436"/>
      <c r="T577" s="436"/>
      <c r="U577" s="436"/>
      <c r="V577" s="436"/>
      <c r="W577" s="436"/>
      <c r="X577" s="436"/>
      <c r="Y577" s="436"/>
    </row>
    <row r="578" spans="1:25" ht="12.75" customHeight="1">
      <c r="A578" s="436"/>
      <c r="B578" s="436"/>
      <c r="C578" s="436"/>
      <c r="D578" s="446"/>
      <c r="E578" s="436"/>
      <c r="F578" s="435"/>
      <c r="G578" s="436"/>
      <c r="H578" s="436"/>
      <c r="I578" s="436"/>
      <c r="J578" s="436"/>
      <c r="K578" s="436"/>
      <c r="L578" s="436"/>
      <c r="M578" s="436"/>
      <c r="N578" s="436"/>
      <c r="O578" s="436"/>
      <c r="P578" s="436"/>
      <c r="Q578" s="436"/>
      <c r="R578" s="436"/>
      <c r="S578" s="436"/>
      <c r="T578" s="436"/>
      <c r="U578" s="436"/>
      <c r="V578" s="436"/>
      <c r="W578" s="436"/>
      <c r="X578" s="436"/>
      <c r="Y578" s="436"/>
    </row>
    <row r="579" spans="1:25" ht="12.75" customHeight="1">
      <c r="A579" s="436"/>
      <c r="B579" s="436"/>
      <c r="C579" s="436"/>
      <c r="D579" s="446"/>
      <c r="E579" s="436"/>
      <c r="F579" s="435"/>
      <c r="G579" s="436"/>
      <c r="H579" s="436"/>
      <c r="I579" s="436"/>
      <c r="J579" s="436"/>
      <c r="K579" s="436"/>
      <c r="L579" s="436"/>
      <c r="M579" s="436"/>
      <c r="N579" s="436"/>
      <c r="O579" s="436"/>
      <c r="P579" s="436"/>
      <c r="Q579" s="436"/>
      <c r="R579" s="436"/>
      <c r="S579" s="436"/>
      <c r="T579" s="436"/>
      <c r="U579" s="436"/>
      <c r="V579" s="436"/>
      <c r="W579" s="436"/>
      <c r="X579" s="436"/>
      <c r="Y579" s="436"/>
    </row>
    <row r="580" spans="1:25" ht="12.75" customHeight="1">
      <c r="A580" s="436"/>
      <c r="B580" s="436"/>
      <c r="C580" s="436"/>
      <c r="D580" s="446"/>
      <c r="E580" s="436"/>
      <c r="F580" s="435"/>
      <c r="G580" s="436"/>
      <c r="H580" s="436"/>
      <c r="I580" s="436"/>
      <c r="J580" s="436"/>
      <c r="K580" s="436"/>
      <c r="L580" s="436"/>
      <c r="M580" s="436"/>
      <c r="N580" s="436"/>
      <c r="O580" s="436"/>
      <c r="P580" s="436"/>
      <c r="Q580" s="436"/>
      <c r="R580" s="436"/>
      <c r="S580" s="436"/>
      <c r="T580" s="436"/>
      <c r="U580" s="436"/>
      <c r="V580" s="436"/>
      <c r="W580" s="436"/>
      <c r="X580" s="436"/>
      <c r="Y580" s="436"/>
    </row>
    <row r="581" spans="1:25" ht="12.75" customHeight="1">
      <c r="A581" s="436"/>
      <c r="B581" s="436"/>
      <c r="C581" s="436"/>
      <c r="D581" s="446"/>
      <c r="E581" s="436"/>
      <c r="F581" s="435"/>
      <c r="G581" s="436"/>
      <c r="H581" s="436"/>
      <c r="I581" s="436"/>
      <c r="J581" s="436"/>
      <c r="K581" s="436"/>
      <c r="L581" s="436"/>
      <c r="M581" s="436"/>
      <c r="N581" s="436"/>
      <c r="O581" s="436"/>
      <c r="P581" s="436"/>
      <c r="Q581" s="436"/>
      <c r="R581" s="436"/>
      <c r="S581" s="436"/>
      <c r="T581" s="436"/>
      <c r="U581" s="436"/>
      <c r="V581" s="436"/>
      <c r="W581" s="436"/>
      <c r="X581" s="436"/>
      <c r="Y581" s="436"/>
    </row>
    <row r="582" spans="1:25" ht="12.75" customHeight="1">
      <c r="A582" s="436"/>
      <c r="B582" s="436"/>
      <c r="C582" s="436"/>
      <c r="D582" s="446"/>
      <c r="E582" s="436"/>
      <c r="F582" s="435"/>
      <c r="G582" s="436"/>
      <c r="H582" s="436"/>
      <c r="I582" s="436"/>
      <c r="J582" s="436"/>
      <c r="K582" s="436"/>
      <c r="L582" s="436"/>
      <c r="M582" s="436"/>
      <c r="N582" s="436"/>
      <c r="O582" s="436"/>
      <c r="P582" s="436"/>
      <c r="Q582" s="436"/>
      <c r="R582" s="436"/>
      <c r="S582" s="436"/>
      <c r="T582" s="436"/>
      <c r="U582" s="436"/>
      <c r="V582" s="436"/>
      <c r="W582" s="436"/>
      <c r="X582" s="436"/>
      <c r="Y582" s="436"/>
    </row>
    <row r="583" spans="1:25" ht="12.75" customHeight="1">
      <c r="A583" s="436"/>
      <c r="B583" s="436"/>
      <c r="C583" s="436"/>
      <c r="D583" s="446"/>
      <c r="E583" s="436"/>
      <c r="F583" s="435"/>
      <c r="G583" s="436"/>
      <c r="H583" s="436"/>
      <c r="I583" s="436"/>
      <c r="J583" s="436"/>
      <c r="K583" s="436"/>
      <c r="L583" s="436"/>
      <c r="M583" s="436"/>
      <c r="N583" s="436"/>
      <c r="O583" s="436"/>
      <c r="P583" s="436"/>
      <c r="Q583" s="436"/>
      <c r="R583" s="436"/>
      <c r="S583" s="436"/>
      <c r="T583" s="436"/>
      <c r="U583" s="436"/>
      <c r="V583" s="436"/>
      <c r="W583" s="436"/>
      <c r="X583" s="436"/>
      <c r="Y583" s="436"/>
    </row>
    <row r="584" spans="1:25" ht="12.75" customHeight="1">
      <c r="A584" s="436"/>
      <c r="B584" s="436"/>
      <c r="C584" s="436"/>
      <c r="D584" s="446"/>
      <c r="E584" s="436"/>
      <c r="F584" s="435"/>
      <c r="G584" s="436"/>
      <c r="H584" s="436"/>
      <c r="I584" s="436"/>
      <c r="J584" s="436"/>
      <c r="K584" s="436"/>
      <c r="L584" s="436"/>
      <c r="M584" s="436"/>
      <c r="N584" s="436"/>
      <c r="O584" s="436"/>
      <c r="P584" s="436"/>
      <c r="Q584" s="436"/>
      <c r="R584" s="436"/>
      <c r="S584" s="436"/>
      <c r="T584" s="436"/>
      <c r="U584" s="436"/>
      <c r="V584" s="436"/>
      <c r="W584" s="436"/>
      <c r="X584" s="436"/>
      <c r="Y584" s="436"/>
    </row>
    <row r="585" spans="1:25" ht="12.75" customHeight="1">
      <c r="A585" s="436"/>
      <c r="B585" s="436"/>
      <c r="C585" s="436"/>
      <c r="D585" s="446"/>
      <c r="E585" s="436"/>
      <c r="F585" s="435"/>
      <c r="G585" s="436"/>
      <c r="H585" s="436"/>
      <c r="I585" s="436"/>
      <c r="J585" s="436"/>
      <c r="K585" s="436"/>
      <c r="L585" s="436"/>
      <c r="M585" s="436"/>
      <c r="N585" s="436"/>
      <c r="O585" s="436"/>
      <c r="P585" s="436"/>
      <c r="Q585" s="436"/>
      <c r="R585" s="436"/>
      <c r="S585" s="436"/>
      <c r="T585" s="436"/>
      <c r="U585" s="436"/>
      <c r="V585" s="436"/>
      <c r="W585" s="436"/>
      <c r="X585" s="436"/>
      <c r="Y585" s="436"/>
    </row>
    <row r="586" spans="1:25" ht="12.75" customHeight="1">
      <c r="A586" s="436"/>
      <c r="B586" s="436"/>
      <c r="C586" s="436"/>
      <c r="D586" s="446"/>
      <c r="E586" s="436"/>
      <c r="F586" s="435"/>
      <c r="G586" s="436"/>
      <c r="H586" s="436"/>
      <c r="I586" s="436"/>
      <c r="J586" s="436"/>
      <c r="K586" s="436"/>
      <c r="L586" s="436"/>
      <c r="M586" s="436"/>
      <c r="N586" s="436"/>
      <c r="O586" s="436"/>
      <c r="P586" s="436"/>
      <c r="Q586" s="436"/>
      <c r="R586" s="436"/>
      <c r="S586" s="436"/>
      <c r="T586" s="436"/>
      <c r="U586" s="436"/>
      <c r="V586" s="436"/>
      <c r="W586" s="436"/>
      <c r="X586" s="436"/>
      <c r="Y586" s="436"/>
    </row>
    <row r="587" spans="1:25" ht="12.75" customHeight="1">
      <c r="A587" s="436"/>
      <c r="B587" s="436"/>
      <c r="C587" s="436"/>
      <c r="D587" s="446"/>
      <c r="E587" s="436"/>
      <c r="F587" s="435"/>
      <c r="G587" s="436"/>
      <c r="H587" s="436"/>
      <c r="I587" s="436"/>
      <c r="J587" s="436"/>
      <c r="K587" s="436"/>
      <c r="L587" s="436"/>
      <c r="M587" s="436"/>
      <c r="N587" s="436"/>
      <c r="O587" s="436"/>
      <c r="P587" s="436"/>
      <c r="Q587" s="436"/>
      <c r="R587" s="436"/>
      <c r="S587" s="436"/>
      <c r="T587" s="436"/>
      <c r="U587" s="436"/>
      <c r="V587" s="436"/>
      <c r="W587" s="436"/>
      <c r="X587" s="436"/>
      <c r="Y587" s="436"/>
    </row>
    <row r="588" spans="1:25" ht="12.75" customHeight="1">
      <c r="A588" s="436"/>
      <c r="B588" s="436"/>
      <c r="C588" s="436"/>
      <c r="D588" s="446"/>
      <c r="E588" s="436"/>
      <c r="F588" s="435"/>
      <c r="G588" s="436"/>
      <c r="H588" s="436"/>
      <c r="I588" s="436"/>
      <c r="J588" s="436"/>
      <c r="K588" s="436"/>
      <c r="L588" s="436"/>
      <c r="M588" s="436"/>
      <c r="N588" s="436"/>
      <c r="O588" s="436"/>
      <c r="P588" s="436"/>
      <c r="Q588" s="436"/>
      <c r="R588" s="436"/>
      <c r="S588" s="436"/>
      <c r="T588" s="436"/>
      <c r="U588" s="436"/>
      <c r="V588" s="436"/>
      <c r="W588" s="436"/>
      <c r="X588" s="436"/>
      <c r="Y588" s="436"/>
    </row>
    <row r="589" spans="1:25" ht="12.75" customHeight="1">
      <c r="A589" s="436"/>
      <c r="B589" s="436"/>
      <c r="C589" s="436"/>
      <c r="D589" s="446"/>
      <c r="E589" s="436"/>
      <c r="F589" s="435"/>
      <c r="G589" s="436"/>
      <c r="H589" s="436"/>
      <c r="I589" s="436"/>
      <c r="J589" s="436"/>
      <c r="K589" s="436"/>
      <c r="L589" s="436"/>
      <c r="M589" s="436"/>
      <c r="N589" s="436"/>
      <c r="O589" s="436"/>
      <c r="P589" s="436"/>
      <c r="Q589" s="436"/>
      <c r="R589" s="436"/>
      <c r="S589" s="436"/>
      <c r="T589" s="436"/>
      <c r="U589" s="436"/>
      <c r="V589" s="436"/>
      <c r="W589" s="436"/>
      <c r="X589" s="436"/>
      <c r="Y589" s="436"/>
    </row>
    <row r="590" spans="1:25" ht="12.75" customHeight="1">
      <c r="A590" s="436"/>
      <c r="B590" s="436"/>
      <c r="C590" s="436"/>
      <c r="D590" s="446"/>
      <c r="E590" s="436"/>
      <c r="F590" s="435"/>
      <c r="G590" s="436"/>
      <c r="H590" s="436"/>
      <c r="I590" s="436"/>
      <c r="J590" s="436"/>
      <c r="K590" s="436"/>
      <c r="L590" s="436"/>
      <c r="M590" s="436"/>
      <c r="N590" s="436"/>
      <c r="O590" s="436"/>
      <c r="P590" s="436"/>
      <c r="Q590" s="436"/>
      <c r="R590" s="436"/>
      <c r="S590" s="436"/>
      <c r="T590" s="436"/>
      <c r="U590" s="436"/>
      <c r="V590" s="436"/>
      <c r="W590" s="436"/>
      <c r="X590" s="436"/>
      <c r="Y590" s="436"/>
    </row>
    <row r="591" spans="1:25" ht="12.75" customHeight="1">
      <c r="A591" s="436"/>
      <c r="B591" s="436"/>
      <c r="C591" s="436"/>
      <c r="D591" s="446"/>
      <c r="E591" s="436"/>
      <c r="F591" s="435"/>
      <c r="G591" s="436"/>
      <c r="H591" s="436"/>
      <c r="I591" s="436"/>
      <c r="J591" s="436"/>
      <c r="K591" s="436"/>
      <c r="L591" s="436"/>
      <c r="M591" s="436"/>
      <c r="N591" s="436"/>
      <c r="O591" s="436"/>
      <c r="P591" s="436"/>
      <c r="Q591" s="436"/>
      <c r="R591" s="436"/>
      <c r="S591" s="436"/>
      <c r="T591" s="436"/>
      <c r="U591" s="436"/>
      <c r="V591" s="436"/>
      <c r="W591" s="436"/>
      <c r="X591" s="436"/>
      <c r="Y591" s="436"/>
    </row>
    <row r="592" spans="1:25" ht="12.75" customHeight="1">
      <c r="A592" s="436"/>
      <c r="B592" s="436"/>
      <c r="C592" s="436"/>
      <c r="D592" s="446"/>
      <c r="E592" s="436"/>
      <c r="F592" s="435"/>
      <c r="G592" s="436"/>
      <c r="H592" s="436"/>
      <c r="I592" s="436"/>
      <c r="J592" s="436"/>
      <c r="K592" s="436"/>
      <c r="L592" s="436"/>
      <c r="M592" s="436"/>
      <c r="N592" s="436"/>
      <c r="O592" s="436"/>
      <c r="P592" s="436"/>
      <c r="Q592" s="436"/>
      <c r="R592" s="436"/>
      <c r="S592" s="436"/>
      <c r="T592" s="436"/>
      <c r="U592" s="436"/>
      <c r="V592" s="436"/>
      <c r="W592" s="436"/>
      <c r="X592" s="436"/>
      <c r="Y592" s="436"/>
    </row>
    <row r="593" spans="1:25" ht="12.75" customHeight="1">
      <c r="A593" s="436"/>
      <c r="B593" s="436"/>
      <c r="C593" s="436"/>
      <c r="D593" s="446"/>
      <c r="E593" s="436"/>
      <c r="F593" s="435"/>
      <c r="G593" s="436"/>
      <c r="H593" s="436"/>
      <c r="I593" s="436"/>
      <c r="J593" s="436"/>
      <c r="K593" s="436"/>
      <c r="L593" s="436"/>
      <c r="M593" s="436"/>
      <c r="N593" s="436"/>
      <c r="O593" s="436"/>
      <c r="P593" s="436"/>
      <c r="Q593" s="436"/>
      <c r="R593" s="436"/>
      <c r="S593" s="436"/>
      <c r="T593" s="436"/>
      <c r="U593" s="436"/>
      <c r="V593" s="436"/>
      <c r="W593" s="436"/>
      <c r="X593" s="436"/>
      <c r="Y593" s="436"/>
    </row>
    <row r="594" spans="1:25" ht="12.75" customHeight="1">
      <c r="A594" s="436"/>
      <c r="B594" s="436"/>
      <c r="C594" s="436"/>
      <c r="D594" s="446"/>
      <c r="E594" s="436"/>
      <c r="F594" s="435"/>
      <c r="G594" s="436"/>
      <c r="H594" s="436"/>
      <c r="I594" s="436"/>
      <c r="J594" s="436"/>
      <c r="K594" s="436"/>
      <c r="L594" s="436"/>
      <c r="M594" s="436"/>
      <c r="N594" s="436"/>
      <c r="O594" s="436"/>
      <c r="P594" s="436"/>
      <c r="Q594" s="436"/>
      <c r="R594" s="436"/>
      <c r="S594" s="436"/>
      <c r="T594" s="436"/>
      <c r="U594" s="436"/>
      <c r="V594" s="436"/>
      <c r="W594" s="436"/>
      <c r="X594" s="436"/>
      <c r="Y594" s="436"/>
    </row>
    <row r="595" spans="1:25" ht="12.75" customHeight="1">
      <c r="A595" s="436"/>
      <c r="B595" s="436"/>
      <c r="C595" s="436"/>
      <c r="D595" s="446"/>
      <c r="E595" s="436"/>
      <c r="F595" s="435"/>
      <c r="G595" s="436"/>
      <c r="H595" s="436"/>
      <c r="I595" s="436"/>
      <c r="J595" s="436"/>
      <c r="K595" s="436"/>
      <c r="L595" s="436"/>
      <c r="M595" s="436"/>
      <c r="N595" s="436"/>
      <c r="O595" s="436"/>
      <c r="P595" s="436"/>
      <c r="Q595" s="436"/>
      <c r="R595" s="436"/>
      <c r="S595" s="436"/>
      <c r="T595" s="436"/>
      <c r="U595" s="436"/>
      <c r="V595" s="436"/>
      <c r="W595" s="436"/>
      <c r="X595" s="436"/>
      <c r="Y595" s="436"/>
    </row>
    <row r="596" spans="1:25" ht="12.75" customHeight="1">
      <c r="A596" s="436"/>
      <c r="B596" s="436"/>
      <c r="C596" s="436"/>
      <c r="D596" s="446"/>
      <c r="E596" s="436"/>
      <c r="F596" s="435"/>
      <c r="G596" s="436"/>
      <c r="H596" s="436"/>
      <c r="I596" s="436"/>
      <c r="J596" s="436"/>
      <c r="K596" s="436"/>
      <c r="L596" s="436"/>
      <c r="M596" s="436"/>
      <c r="N596" s="436"/>
      <c r="O596" s="436"/>
      <c r="P596" s="436"/>
      <c r="Q596" s="436"/>
      <c r="R596" s="436"/>
      <c r="S596" s="436"/>
      <c r="T596" s="436"/>
      <c r="U596" s="436"/>
      <c r="V596" s="436"/>
      <c r="W596" s="436"/>
      <c r="X596" s="436"/>
      <c r="Y596" s="436"/>
    </row>
    <row r="597" spans="1:25" ht="12.75" customHeight="1">
      <c r="A597" s="436"/>
      <c r="B597" s="436"/>
      <c r="C597" s="436"/>
      <c r="D597" s="446"/>
      <c r="E597" s="436"/>
      <c r="F597" s="435"/>
      <c r="G597" s="436"/>
      <c r="H597" s="436"/>
      <c r="I597" s="436"/>
      <c r="J597" s="436"/>
      <c r="K597" s="436"/>
      <c r="L597" s="436"/>
      <c r="M597" s="436"/>
      <c r="N597" s="436"/>
      <c r="O597" s="436"/>
      <c r="P597" s="436"/>
      <c r="Q597" s="436"/>
      <c r="R597" s="436"/>
      <c r="S597" s="436"/>
      <c r="T597" s="436"/>
      <c r="U597" s="436"/>
      <c r="V597" s="436"/>
      <c r="W597" s="436"/>
      <c r="X597" s="436"/>
      <c r="Y597" s="436"/>
    </row>
    <row r="598" spans="1:25" ht="12.75" customHeight="1">
      <c r="A598" s="436"/>
      <c r="B598" s="436"/>
      <c r="C598" s="436"/>
      <c r="D598" s="446"/>
      <c r="E598" s="436"/>
      <c r="F598" s="435"/>
      <c r="G598" s="436"/>
      <c r="H598" s="436"/>
      <c r="I598" s="436"/>
      <c r="J598" s="436"/>
      <c r="K598" s="436"/>
      <c r="L598" s="436"/>
      <c r="M598" s="436"/>
      <c r="N598" s="436"/>
      <c r="O598" s="436"/>
      <c r="P598" s="436"/>
      <c r="Q598" s="436"/>
      <c r="R598" s="436"/>
      <c r="S598" s="436"/>
      <c r="T598" s="436"/>
      <c r="U598" s="436"/>
      <c r="V598" s="436"/>
      <c r="W598" s="436"/>
      <c r="X598" s="436"/>
      <c r="Y598" s="436"/>
    </row>
    <row r="599" spans="1:25" ht="12.75" customHeight="1">
      <c r="A599" s="436"/>
      <c r="B599" s="436"/>
      <c r="C599" s="436"/>
      <c r="D599" s="446"/>
      <c r="E599" s="436"/>
      <c r="F599" s="435"/>
      <c r="G599" s="436"/>
      <c r="H599" s="436"/>
      <c r="I599" s="436"/>
      <c r="J599" s="436"/>
      <c r="K599" s="436"/>
      <c r="L599" s="436"/>
      <c r="M599" s="436"/>
      <c r="N599" s="436"/>
      <c r="O599" s="436"/>
      <c r="P599" s="436"/>
      <c r="Q599" s="436"/>
      <c r="R599" s="436"/>
      <c r="S599" s="436"/>
      <c r="T599" s="436"/>
      <c r="U599" s="436"/>
      <c r="V599" s="436"/>
      <c r="W599" s="436"/>
      <c r="X599" s="436"/>
      <c r="Y599" s="436"/>
    </row>
    <row r="600" spans="1:25" ht="12.75" customHeight="1">
      <c r="A600" s="436"/>
      <c r="B600" s="436"/>
      <c r="C600" s="436"/>
      <c r="D600" s="446"/>
      <c r="E600" s="436"/>
      <c r="F600" s="435"/>
      <c r="G600" s="436"/>
      <c r="H600" s="436"/>
      <c r="I600" s="436"/>
      <c r="J600" s="436"/>
      <c r="K600" s="436"/>
      <c r="L600" s="436"/>
      <c r="M600" s="436"/>
      <c r="N600" s="436"/>
      <c r="O600" s="436"/>
      <c r="P600" s="436"/>
      <c r="Q600" s="436"/>
      <c r="R600" s="436"/>
      <c r="S600" s="436"/>
      <c r="T600" s="436"/>
      <c r="U600" s="436"/>
      <c r="V600" s="436"/>
      <c r="W600" s="436"/>
      <c r="X600" s="436"/>
      <c r="Y600" s="436"/>
    </row>
    <row r="601" spans="1:25" ht="12.75" customHeight="1">
      <c r="A601" s="436"/>
      <c r="B601" s="436"/>
      <c r="C601" s="436"/>
      <c r="D601" s="446"/>
      <c r="E601" s="436"/>
      <c r="F601" s="435"/>
      <c r="G601" s="436"/>
      <c r="H601" s="436"/>
      <c r="I601" s="436"/>
      <c r="J601" s="436"/>
      <c r="K601" s="436"/>
      <c r="L601" s="436"/>
      <c r="M601" s="436"/>
      <c r="N601" s="436"/>
      <c r="O601" s="436"/>
      <c r="P601" s="436"/>
      <c r="Q601" s="436"/>
      <c r="R601" s="436"/>
      <c r="S601" s="436"/>
      <c r="T601" s="436"/>
      <c r="U601" s="436"/>
      <c r="V601" s="436"/>
      <c r="W601" s="436"/>
      <c r="X601" s="436"/>
      <c r="Y601" s="436"/>
    </row>
    <row r="602" spans="1:25" ht="12.75" customHeight="1">
      <c r="A602" s="436"/>
      <c r="B602" s="436"/>
      <c r="C602" s="436"/>
      <c r="D602" s="446"/>
      <c r="E602" s="436"/>
      <c r="F602" s="435"/>
      <c r="G602" s="436"/>
      <c r="H602" s="436"/>
      <c r="I602" s="436"/>
      <c r="J602" s="436"/>
      <c r="K602" s="436"/>
      <c r="L602" s="436"/>
      <c r="M602" s="436"/>
      <c r="N602" s="436"/>
      <c r="O602" s="436"/>
      <c r="P602" s="436"/>
      <c r="Q602" s="436"/>
      <c r="R602" s="436"/>
      <c r="S602" s="436"/>
      <c r="T602" s="436"/>
      <c r="U602" s="436"/>
      <c r="V602" s="436"/>
      <c r="W602" s="436"/>
      <c r="X602" s="436"/>
      <c r="Y602" s="436"/>
    </row>
    <row r="603" spans="1:25" ht="12.75" customHeight="1">
      <c r="A603" s="436"/>
      <c r="B603" s="436"/>
      <c r="C603" s="436"/>
      <c r="D603" s="446"/>
      <c r="E603" s="436"/>
      <c r="F603" s="435"/>
      <c r="G603" s="436"/>
      <c r="H603" s="436"/>
      <c r="I603" s="436"/>
      <c r="J603" s="436"/>
      <c r="K603" s="436"/>
      <c r="L603" s="436"/>
      <c r="M603" s="436"/>
      <c r="N603" s="436"/>
      <c r="O603" s="436"/>
      <c r="P603" s="436"/>
      <c r="Q603" s="436"/>
      <c r="R603" s="436"/>
      <c r="S603" s="436"/>
      <c r="T603" s="436"/>
      <c r="U603" s="436"/>
      <c r="V603" s="436"/>
      <c r="W603" s="436"/>
      <c r="X603" s="436"/>
      <c r="Y603" s="436"/>
    </row>
    <row r="604" spans="1:25" ht="12.75" customHeight="1">
      <c r="A604" s="436"/>
      <c r="B604" s="436"/>
      <c r="C604" s="436"/>
      <c r="D604" s="446"/>
      <c r="E604" s="436"/>
      <c r="F604" s="435"/>
      <c r="G604" s="436"/>
      <c r="H604" s="436"/>
      <c r="I604" s="436"/>
      <c r="J604" s="436"/>
      <c r="K604" s="436"/>
      <c r="L604" s="436"/>
      <c r="M604" s="436"/>
      <c r="N604" s="436"/>
      <c r="O604" s="436"/>
      <c r="P604" s="436"/>
      <c r="Q604" s="436"/>
      <c r="R604" s="436"/>
      <c r="S604" s="436"/>
      <c r="T604" s="436"/>
      <c r="U604" s="436"/>
      <c r="V604" s="436"/>
      <c r="W604" s="436"/>
      <c r="X604" s="436"/>
      <c r="Y604" s="436"/>
    </row>
    <row r="605" spans="1:25" ht="12.75" customHeight="1">
      <c r="A605" s="436"/>
      <c r="B605" s="436"/>
      <c r="C605" s="436"/>
      <c r="D605" s="446"/>
      <c r="E605" s="436"/>
      <c r="F605" s="435"/>
      <c r="G605" s="436"/>
      <c r="H605" s="436"/>
      <c r="I605" s="436"/>
      <c r="J605" s="436"/>
      <c r="K605" s="436"/>
      <c r="L605" s="436"/>
      <c r="M605" s="436"/>
      <c r="N605" s="436"/>
      <c r="O605" s="436"/>
      <c r="P605" s="436"/>
      <c r="Q605" s="436"/>
      <c r="R605" s="436"/>
      <c r="S605" s="436"/>
      <c r="T605" s="436"/>
      <c r="U605" s="436"/>
      <c r="V605" s="436"/>
      <c r="W605" s="436"/>
      <c r="X605" s="436"/>
      <c r="Y605" s="436"/>
    </row>
    <row r="606" spans="1:25" ht="12.75" customHeight="1">
      <c r="A606" s="436"/>
      <c r="B606" s="436"/>
      <c r="C606" s="436"/>
      <c r="D606" s="446"/>
      <c r="E606" s="436"/>
      <c r="F606" s="435"/>
      <c r="G606" s="436"/>
      <c r="H606" s="436"/>
      <c r="I606" s="436"/>
      <c r="J606" s="436"/>
      <c r="K606" s="436"/>
      <c r="L606" s="436"/>
      <c r="M606" s="436"/>
      <c r="N606" s="436"/>
      <c r="O606" s="436"/>
      <c r="P606" s="436"/>
      <c r="Q606" s="436"/>
      <c r="R606" s="436"/>
      <c r="S606" s="436"/>
      <c r="T606" s="436"/>
      <c r="U606" s="436"/>
      <c r="V606" s="436"/>
      <c r="W606" s="436"/>
      <c r="X606" s="436"/>
      <c r="Y606" s="436"/>
    </row>
    <row r="607" spans="1:25" ht="12.75" customHeight="1">
      <c r="A607" s="436"/>
      <c r="B607" s="436"/>
      <c r="C607" s="436"/>
      <c r="D607" s="446"/>
      <c r="E607" s="436"/>
      <c r="F607" s="435"/>
      <c r="G607" s="436"/>
      <c r="H607" s="436"/>
      <c r="I607" s="436"/>
      <c r="J607" s="436"/>
      <c r="K607" s="436"/>
      <c r="L607" s="436"/>
      <c r="M607" s="436"/>
      <c r="N607" s="436"/>
      <c r="O607" s="436"/>
      <c r="P607" s="436"/>
      <c r="Q607" s="436"/>
      <c r="R607" s="436"/>
      <c r="S607" s="436"/>
      <c r="T607" s="436"/>
      <c r="U607" s="436"/>
      <c r="V607" s="436"/>
      <c r="W607" s="436"/>
      <c r="X607" s="436"/>
      <c r="Y607" s="436"/>
    </row>
    <row r="608" spans="1:25" ht="12.75" customHeight="1">
      <c r="A608" s="436"/>
      <c r="B608" s="436"/>
      <c r="C608" s="436"/>
      <c r="D608" s="446"/>
      <c r="E608" s="436"/>
      <c r="F608" s="435"/>
      <c r="G608" s="436"/>
      <c r="H608" s="436"/>
      <c r="I608" s="436"/>
      <c r="J608" s="436"/>
      <c r="K608" s="436"/>
      <c r="L608" s="436"/>
      <c r="M608" s="436"/>
      <c r="N608" s="436"/>
      <c r="O608" s="436"/>
      <c r="P608" s="436"/>
      <c r="Q608" s="436"/>
      <c r="R608" s="436"/>
      <c r="S608" s="436"/>
      <c r="T608" s="436"/>
      <c r="U608" s="436"/>
      <c r="V608" s="436"/>
      <c r="W608" s="436"/>
      <c r="X608" s="436"/>
      <c r="Y608" s="436"/>
    </row>
    <row r="609" spans="1:25" ht="12.75" customHeight="1">
      <c r="A609" s="436"/>
      <c r="B609" s="436"/>
      <c r="C609" s="436"/>
      <c r="D609" s="446"/>
      <c r="E609" s="436"/>
      <c r="F609" s="435"/>
      <c r="G609" s="436"/>
      <c r="H609" s="436"/>
      <c r="I609" s="436"/>
      <c r="J609" s="436"/>
      <c r="K609" s="436"/>
      <c r="L609" s="436"/>
      <c r="M609" s="436"/>
      <c r="N609" s="436"/>
      <c r="O609" s="436"/>
      <c r="P609" s="436"/>
      <c r="Q609" s="436"/>
      <c r="R609" s="436"/>
      <c r="S609" s="436"/>
      <c r="T609" s="436"/>
      <c r="U609" s="436"/>
      <c r="V609" s="436"/>
      <c r="W609" s="436"/>
      <c r="X609" s="436"/>
      <c r="Y609" s="436"/>
    </row>
    <row r="610" spans="1:25" ht="12.75" customHeight="1">
      <c r="A610" s="436"/>
      <c r="B610" s="436"/>
      <c r="C610" s="436"/>
      <c r="D610" s="446"/>
      <c r="E610" s="436"/>
      <c r="F610" s="435"/>
      <c r="G610" s="436"/>
      <c r="H610" s="436"/>
      <c r="I610" s="436"/>
      <c r="J610" s="436"/>
      <c r="K610" s="436"/>
      <c r="L610" s="436"/>
      <c r="M610" s="436"/>
      <c r="N610" s="436"/>
      <c r="O610" s="436"/>
      <c r="P610" s="436"/>
      <c r="Q610" s="436"/>
      <c r="R610" s="436"/>
      <c r="S610" s="436"/>
      <c r="T610" s="436"/>
      <c r="U610" s="436"/>
      <c r="V610" s="436"/>
      <c r="W610" s="436"/>
      <c r="X610" s="436"/>
      <c r="Y610" s="436"/>
    </row>
    <row r="611" spans="1:25" ht="12.75" customHeight="1">
      <c r="A611" s="436"/>
      <c r="B611" s="436"/>
      <c r="C611" s="436"/>
      <c r="D611" s="446"/>
      <c r="E611" s="436"/>
      <c r="F611" s="435"/>
      <c r="G611" s="436"/>
      <c r="H611" s="436"/>
      <c r="I611" s="436"/>
      <c r="J611" s="436"/>
      <c r="K611" s="436"/>
      <c r="L611" s="436"/>
      <c r="M611" s="436"/>
      <c r="N611" s="436"/>
      <c r="O611" s="436"/>
      <c r="P611" s="436"/>
      <c r="Q611" s="436"/>
      <c r="R611" s="436"/>
      <c r="S611" s="436"/>
      <c r="T611" s="436"/>
      <c r="U611" s="436"/>
      <c r="V611" s="436"/>
      <c r="W611" s="436"/>
      <c r="X611" s="436"/>
      <c r="Y611" s="436"/>
    </row>
    <row r="612" spans="1:25" ht="12.75" customHeight="1">
      <c r="A612" s="436"/>
      <c r="B612" s="436"/>
      <c r="C612" s="436"/>
      <c r="D612" s="446"/>
      <c r="E612" s="436"/>
      <c r="F612" s="435"/>
      <c r="G612" s="436"/>
      <c r="H612" s="436"/>
      <c r="I612" s="436"/>
      <c r="J612" s="436"/>
      <c r="K612" s="436"/>
      <c r="L612" s="436"/>
      <c r="M612" s="436"/>
      <c r="N612" s="436"/>
      <c r="O612" s="436"/>
      <c r="P612" s="436"/>
      <c r="Q612" s="436"/>
      <c r="R612" s="436"/>
      <c r="S612" s="436"/>
      <c r="T612" s="436"/>
      <c r="U612" s="436"/>
      <c r="V612" s="436"/>
      <c r="W612" s="436"/>
      <c r="X612" s="436"/>
      <c r="Y612" s="436"/>
    </row>
    <row r="613" spans="1:25" ht="12.75" customHeight="1">
      <c r="A613" s="436"/>
      <c r="B613" s="436"/>
      <c r="C613" s="436"/>
      <c r="D613" s="446"/>
      <c r="E613" s="436"/>
      <c r="F613" s="435"/>
      <c r="G613" s="436"/>
      <c r="H613" s="436"/>
      <c r="I613" s="436"/>
      <c r="J613" s="436"/>
      <c r="K613" s="436"/>
      <c r="L613" s="436"/>
      <c r="M613" s="436"/>
      <c r="N613" s="436"/>
      <c r="O613" s="436"/>
      <c r="P613" s="436"/>
      <c r="Q613" s="436"/>
      <c r="R613" s="436"/>
      <c r="S613" s="436"/>
      <c r="T613" s="436"/>
      <c r="U613" s="436"/>
      <c r="V613" s="436"/>
      <c r="W613" s="436"/>
      <c r="X613" s="436"/>
      <c r="Y613" s="436"/>
    </row>
    <row r="614" spans="1:25" ht="12.75" customHeight="1">
      <c r="A614" s="436"/>
      <c r="B614" s="436"/>
      <c r="C614" s="436"/>
      <c r="D614" s="446"/>
      <c r="E614" s="436"/>
      <c r="F614" s="435"/>
      <c r="G614" s="436"/>
      <c r="H614" s="436"/>
      <c r="I614" s="436"/>
      <c r="J614" s="436"/>
      <c r="K614" s="436"/>
      <c r="L614" s="436"/>
      <c r="M614" s="436"/>
      <c r="N614" s="436"/>
      <c r="O614" s="436"/>
      <c r="P614" s="436"/>
      <c r="Q614" s="436"/>
      <c r="R614" s="436"/>
      <c r="S614" s="436"/>
      <c r="T614" s="436"/>
      <c r="U614" s="436"/>
      <c r="V614" s="436"/>
      <c r="W614" s="436"/>
      <c r="X614" s="436"/>
      <c r="Y614" s="436"/>
    </row>
    <row r="615" spans="1:25" ht="12.75" customHeight="1">
      <c r="A615" s="436"/>
      <c r="B615" s="436"/>
      <c r="C615" s="436"/>
      <c r="D615" s="446"/>
      <c r="E615" s="436"/>
      <c r="F615" s="435"/>
      <c r="G615" s="436"/>
      <c r="H615" s="436"/>
      <c r="I615" s="436"/>
      <c r="J615" s="436"/>
      <c r="K615" s="436"/>
      <c r="L615" s="436"/>
      <c r="M615" s="436"/>
      <c r="N615" s="436"/>
      <c r="O615" s="436"/>
      <c r="P615" s="436"/>
      <c r="Q615" s="436"/>
      <c r="R615" s="436"/>
      <c r="S615" s="436"/>
      <c r="T615" s="436"/>
      <c r="U615" s="436"/>
      <c r="V615" s="436"/>
      <c r="W615" s="436"/>
      <c r="X615" s="436"/>
      <c r="Y615" s="436"/>
    </row>
    <row r="616" spans="1:25" ht="12.75" customHeight="1">
      <c r="A616" s="436"/>
      <c r="B616" s="436"/>
      <c r="C616" s="436"/>
      <c r="D616" s="446"/>
      <c r="E616" s="436"/>
      <c r="F616" s="435"/>
      <c r="G616" s="436"/>
      <c r="H616" s="436"/>
      <c r="I616" s="436"/>
      <c r="J616" s="436"/>
      <c r="K616" s="436"/>
      <c r="L616" s="436"/>
      <c r="M616" s="436"/>
      <c r="N616" s="436"/>
      <c r="O616" s="436"/>
      <c r="P616" s="436"/>
      <c r="Q616" s="436"/>
      <c r="R616" s="436"/>
      <c r="S616" s="436"/>
      <c r="T616" s="436"/>
      <c r="U616" s="436"/>
      <c r="V616" s="436"/>
      <c r="W616" s="436"/>
      <c r="X616" s="436"/>
      <c r="Y616" s="436"/>
    </row>
    <row r="617" spans="1:25" ht="12.75" customHeight="1">
      <c r="A617" s="436"/>
      <c r="B617" s="436"/>
      <c r="C617" s="436"/>
      <c r="D617" s="446"/>
      <c r="E617" s="436"/>
      <c r="F617" s="435"/>
      <c r="G617" s="436"/>
      <c r="H617" s="436"/>
      <c r="I617" s="436"/>
      <c r="J617" s="436"/>
      <c r="K617" s="436"/>
      <c r="L617" s="436"/>
      <c r="M617" s="436"/>
      <c r="N617" s="436"/>
      <c r="O617" s="436"/>
      <c r="P617" s="436"/>
      <c r="Q617" s="436"/>
      <c r="R617" s="436"/>
      <c r="S617" s="436"/>
      <c r="T617" s="436"/>
      <c r="U617" s="436"/>
      <c r="V617" s="436"/>
      <c r="W617" s="436"/>
      <c r="X617" s="436"/>
      <c r="Y617" s="436"/>
    </row>
    <row r="618" spans="1:25" ht="12.75" customHeight="1">
      <c r="A618" s="436"/>
      <c r="B618" s="436"/>
      <c r="C618" s="436"/>
      <c r="D618" s="446"/>
      <c r="E618" s="436"/>
      <c r="F618" s="435"/>
      <c r="G618" s="436"/>
      <c r="H618" s="436"/>
      <c r="I618" s="436"/>
      <c r="J618" s="436"/>
      <c r="K618" s="436"/>
      <c r="L618" s="436"/>
      <c r="M618" s="436"/>
      <c r="N618" s="436"/>
      <c r="O618" s="436"/>
      <c r="P618" s="436"/>
      <c r="Q618" s="436"/>
      <c r="R618" s="436"/>
      <c r="S618" s="436"/>
      <c r="T618" s="436"/>
      <c r="U618" s="436"/>
      <c r="V618" s="436"/>
      <c r="W618" s="436"/>
      <c r="X618" s="436"/>
      <c r="Y618" s="436"/>
    </row>
    <row r="619" spans="1:25" ht="12.75" customHeight="1">
      <c r="A619" s="436"/>
      <c r="B619" s="436"/>
      <c r="C619" s="436"/>
      <c r="D619" s="446"/>
      <c r="E619" s="436"/>
      <c r="F619" s="435"/>
      <c r="G619" s="436"/>
      <c r="H619" s="436"/>
      <c r="I619" s="436"/>
      <c r="J619" s="436"/>
      <c r="K619" s="436"/>
      <c r="L619" s="436"/>
      <c r="M619" s="436"/>
      <c r="N619" s="436"/>
      <c r="O619" s="436"/>
      <c r="P619" s="436"/>
      <c r="Q619" s="436"/>
      <c r="R619" s="436"/>
      <c r="S619" s="436"/>
      <c r="T619" s="436"/>
      <c r="U619" s="436"/>
      <c r="V619" s="436"/>
      <c r="W619" s="436"/>
      <c r="X619" s="436"/>
      <c r="Y619" s="436"/>
    </row>
    <row r="620" spans="1:25" ht="12.75" customHeight="1">
      <c r="A620" s="436"/>
      <c r="B620" s="436"/>
      <c r="C620" s="436"/>
      <c r="D620" s="446"/>
      <c r="E620" s="436"/>
      <c r="F620" s="435"/>
      <c r="G620" s="436"/>
      <c r="H620" s="436"/>
      <c r="I620" s="436"/>
      <c r="J620" s="436"/>
      <c r="K620" s="436"/>
      <c r="L620" s="436"/>
      <c r="M620" s="436"/>
      <c r="N620" s="436"/>
      <c r="O620" s="436"/>
      <c r="P620" s="436"/>
      <c r="Q620" s="436"/>
      <c r="R620" s="436"/>
      <c r="S620" s="436"/>
      <c r="T620" s="436"/>
      <c r="U620" s="436"/>
      <c r="V620" s="436"/>
      <c r="W620" s="436"/>
      <c r="X620" s="436"/>
      <c r="Y620" s="436"/>
    </row>
    <row r="621" spans="1:25" ht="12.75" customHeight="1">
      <c r="A621" s="436"/>
      <c r="B621" s="436"/>
      <c r="C621" s="436"/>
      <c r="D621" s="446"/>
      <c r="E621" s="436"/>
      <c r="F621" s="435"/>
      <c r="G621" s="436"/>
      <c r="H621" s="436"/>
      <c r="I621" s="436"/>
      <c r="J621" s="436"/>
      <c r="K621" s="436"/>
      <c r="L621" s="436"/>
      <c r="M621" s="436"/>
      <c r="N621" s="436"/>
      <c r="O621" s="436"/>
      <c r="P621" s="436"/>
      <c r="Q621" s="436"/>
      <c r="R621" s="436"/>
      <c r="S621" s="436"/>
      <c r="T621" s="436"/>
      <c r="U621" s="436"/>
      <c r="V621" s="436"/>
      <c r="W621" s="436"/>
      <c r="X621" s="436"/>
      <c r="Y621" s="436"/>
    </row>
    <row r="622" spans="1:25" ht="12.75" customHeight="1">
      <c r="A622" s="436"/>
      <c r="B622" s="436"/>
      <c r="C622" s="436"/>
      <c r="D622" s="446"/>
      <c r="E622" s="436"/>
      <c r="F622" s="435"/>
      <c r="G622" s="436"/>
      <c r="H622" s="436"/>
      <c r="I622" s="436"/>
      <c r="J622" s="436"/>
      <c r="K622" s="436"/>
      <c r="L622" s="436"/>
      <c r="M622" s="436"/>
      <c r="N622" s="436"/>
      <c r="O622" s="436"/>
      <c r="P622" s="436"/>
      <c r="Q622" s="436"/>
      <c r="R622" s="436"/>
      <c r="S622" s="436"/>
      <c r="T622" s="436"/>
      <c r="U622" s="436"/>
      <c r="V622" s="436"/>
      <c r="W622" s="436"/>
      <c r="X622" s="436"/>
      <c r="Y622" s="436"/>
    </row>
    <row r="623" spans="1:25" ht="12.75" customHeight="1">
      <c r="A623" s="436"/>
      <c r="B623" s="436"/>
      <c r="C623" s="436"/>
      <c r="D623" s="446"/>
      <c r="E623" s="436"/>
      <c r="F623" s="435"/>
      <c r="G623" s="436"/>
      <c r="H623" s="436"/>
      <c r="I623" s="436"/>
      <c r="J623" s="436"/>
      <c r="K623" s="436"/>
      <c r="L623" s="436"/>
      <c r="M623" s="436"/>
      <c r="N623" s="436"/>
      <c r="O623" s="436"/>
      <c r="P623" s="436"/>
      <c r="Q623" s="436"/>
      <c r="R623" s="436"/>
      <c r="S623" s="436"/>
      <c r="T623" s="436"/>
      <c r="U623" s="436"/>
      <c r="V623" s="436"/>
      <c r="W623" s="436"/>
      <c r="X623" s="436"/>
      <c r="Y623" s="436"/>
    </row>
    <row r="624" spans="1:25" ht="12.75" customHeight="1">
      <c r="A624" s="436"/>
      <c r="B624" s="436"/>
      <c r="C624" s="436"/>
      <c r="D624" s="446"/>
      <c r="E624" s="436"/>
      <c r="F624" s="435"/>
      <c r="G624" s="436"/>
      <c r="H624" s="436"/>
      <c r="I624" s="436"/>
      <c r="J624" s="436"/>
      <c r="K624" s="436"/>
      <c r="L624" s="436"/>
      <c r="M624" s="436"/>
      <c r="N624" s="436"/>
      <c r="O624" s="436"/>
      <c r="P624" s="436"/>
      <c r="Q624" s="436"/>
      <c r="R624" s="436"/>
      <c r="S624" s="436"/>
      <c r="T624" s="436"/>
      <c r="U624" s="436"/>
      <c r="V624" s="436"/>
      <c r="W624" s="436"/>
      <c r="X624" s="436"/>
      <c r="Y624" s="436"/>
    </row>
    <row r="625" spans="1:25" ht="12.75" customHeight="1">
      <c r="A625" s="436"/>
      <c r="B625" s="436"/>
      <c r="C625" s="436"/>
      <c r="D625" s="446"/>
      <c r="E625" s="436"/>
      <c r="F625" s="435"/>
      <c r="G625" s="436"/>
      <c r="H625" s="436"/>
      <c r="I625" s="436"/>
      <c r="J625" s="436"/>
      <c r="K625" s="436"/>
      <c r="L625" s="436"/>
      <c r="M625" s="436"/>
      <c r="N625" s="436"/>
      <c r="O625" s="436"/>
      <c r="P625" s="436"/>
      <c r="Q625" s="436"/>
      <c r="R625" s="436"/>
      <c r="S625" s="436"/>
      <c r="T625" s="436"/>
      <c r="U625" s="436"/>
      <c r="V625" s="436"/>
      <c r="W625" s="436"/>
      <c r="X625" s="436"/>
      <c r="Y625" s="436"/>
    </row>
    <row r="626" spans="1:25" ht="12.75" customHeight="1">
      <c r="A626" s="436"/>
      <c r="B626" s="436"/>
      <c r="C626" s="436"/>
      <c r="D626" s="446"/>
      <c r="E626" s="436"/>
      <c r="F626" s="435"/>
      <c r="G626" s="436"/>
      <c r="H626" s="436"/>
      <c r="I626" s="436"/>
      <c r="J626" s="436"/>
      <c r="K626" s="436"/>
      <c r="L626" s="436"/>
      <c r="M626" s="436"/>
      <c r="N626" s="436"/>
      <c r="O626" s="436"/>
      <c r="P626" s="436"/>
      <c r="Q626" s="436"/>
      <c r="R626" s="436"/>
      <c r="S626" s="436"/>
      <c r="T626" s="436"/>
      <c r="U626" s="436"/>
      <c r="V626" s="436"/>
      <c r="W626" s="436"/>
      <c r="X626" s="436"/>
      <c r="Y626" s="436"/>
    </row>
    <row r="627" spans="1:25" ht="12.75" customHeight="1">
      <c r="A627" s="436"/>
      <c r="B627" s="436"/>
      <c r="C627" s="436"/>
      <c r="D627" s="446"/>
      <c r="E627" s="436"/>
      <c r="F627" s="435"/>
      <c r="G627" s="436"/>
      <c r="H627" s="436"/>
      <c r="I627" s="436"/>
      <c r="J627" s="436"/>
      <c r="K627" s="436"/>
      <c r="L627" s="436"/>
      <c r="M627" s="436"/>
      <c r="N627" s="436"/>
      <c r="O627" s="436"/>
      <c r="P627" s="436"/>
      <c r="Q627" s="436"/>
      <c r="R627" s="436"/>
      <c r="S627" s="436"/>
      <c r="T627" s="436"/>
      <c r="U627" s="436"/>
      <c r="V627" s="436"/>
      <c r="W627" s="436"/>
      <c r="X627" s="436"/>
      <c r="Y627" s="436"/>
    </row>
    <row r="628" spans="1:25" ht="12.75" customHeight="1">
      <c r="A628" s="436"/>
      <c r="B628" s="436"/>
      <c r="C628" s="436"/>
      <c r="D628" s="446"/>
      <c r="E628" s="436"/>
      <c r="F628" s="435"/>
      <c r="G628" s="436"/>
      <c r="H628" s="436"/>
      <c r="I628" s="436"/>
      <c r="J628" s="436"/>
      <c r="K628" s="436"/>
      <c r="L628" s="436"/>
      <c r="M628" s="436"/>
      <c r="N628" s="436"/>
      <c r="O628" s="436"/>
      <c r="P628" s="436"/>
      <c r="Q628" s="436"/>
      <c r="R628" s="436"/>
      <c r="S628" s="436"/>
      <c r="T628" s="436"/>
      <c r="U628" s="436"/>
      <c r="V628" s="436"/>
      <c r="W628" s="436"/>
      <c r="X628" s="436"/>
      <c r="Y628" s="436"/>
    </row>
    <row r="629" spans="1:25" ht="12.75" customHeight="1">
      <c r="A629" s="436"/>
      <c r="B629" s="436"/>
      <c r="C629" s="436"/>
      <c r="D629" s="446"/>
      <c r="E629" s="436"/>
      <c r="F629" s="435"/>
      <c r="G629" s="436"/>
      <c r="H629" s="436"/>
      <c r="I629" s="436"/>
      <c r="J629" s="436"/>
      <c r="K629" s="436"/>
      <c r="L629" s="436"/>
      <c r="M629" s="436"/>
      <c r="N629" s="436"/>
      <c r="O629" s="436"/>
      <c r="P629" s="436"/>
      <c r="Q629" s="436"/>
      <c r="R629" s="436"/>
      <c r="S629" s="436"/>
      <c r="T629" s="436"/>
      <c r="U629" s="436"/>
      <c r="V629" s="436"/>
      <c r="W629" s="436"/>
      <c r="X629" s="436"/>
      <c r="Y629" s="436"/>
    </row>
    <row r="630" spans="1:25" ht="12.75" customHeight="1">
      <c r="A630" s="436"/>
      <c r="B630" s="436"/>
      <c r="C630" s="436"/>
      <c r="D630" s="446"/>
      <c r="E630" s="436"/>
      <c r="F630" s="435"/>
      <c r="G630" s="436"/>
      <c r="H630" s="436"/>
      <c r="I630" s="436"/>
      <c r="J630" s="436"/>
      <c r="K630" s="436"/>
      <c r="L630" s="436"/>
      <c r="M630" s="436"/>
      <c r="N630" s="436"/>
      <c r="O630" s="436"/>
      <c r="P630" s="436"/>
      <c r="Q630" s="436"/>
      <c r="R630" s="436"/>
      <c r="S630" s="436"/>
      <c r="T630" s="436"/>
      <c r="U630" s="436"/>
      <c r="V630" s="436"/>
      <c r="W630" s="436"/>
      <c r="X630" s="436"/>
      <c r="Y630" s="436"/>
    </row>
    <row r="631" spans="1:25" ht="12.75" customHeight="1">
      <c r="A631" s="436"/>
      <c r="B631" s="436"/>
      <c r="C631" s="436"/>
      <c r="D631" s="446"/>
      <c r="E631" s="436"/>
      <c r="F631" s="435"/>
      <c r="G631" s="436"/>
      <c r="H631" s="436"/>
      <c r="I631" s="436"/>
      <c r="J631" s="436"/>
      <c r="K631" s="436"/>
      <c r="L631" s="436"/>
      <c r="M631" s="436"/>
      <c r="N631" s="436"/>
      <c r="O631" s="436"/>
      <c r="P631" s="436"/>
      <c r="Q631" s="436"/>
      <c r="R631" s="436"/>
      <c r="S631" s="436"/>
      <c r="T631" s="436"/>
      <c r="U631" s="436"/>
      <c r="V631" s="436"/>
      <c r="W631" s="436"/>
      <c r="X631" s="436"/>
      <c r="Y631" s="436"/>
    </row>
    <row r="632" spans="1:25" ht="12.75" customHeight="1">
      <c r="A632" s="436"/>
      <c r="B632" s="436"/>
      <c r="C632" s="436"/>
      <c r="D632" s="446"/>
      <c r="E632" s="436"/>
      <c r="F632" s="435"/>
      <c r="G632" s="436"/>
      <c r="H632" s="436"/>
      <c r="I632" s="436"/>
      <c r="J632" s="436"/>
      <c r="K632" s="436"/>
      <c r="L632" s="436"/>
      <c r="M632" s="436"/>
      <c r="N632" s="436"/>
      <c r="O632" s="436"/>
      <c r="P632" s="436"/>
      <c r="Q632" s="436"/>
      <c r="R632" s="436"/>
      <c r="S632" s="436"/>
      <c r="T632" s="436"/>
      <c r="U632" s="436"/>
      <c r="V632" s="436"/>
      <c r="W632" s="436"/>
      <c r="X632" s="436"/>
      <c r="Y632" s="436"/>
    </row>
    <row r="633" spans="1:25" ht="12.75" customHeight="1">
      <c r="A633" s="436"/>
      <c r="B633" s="436"/>
      <c r="C633" s="436"/>
      <c r="D633" s="446"/>
      <c r="E633" s="436"/>
      <c r="F633" s="435"/>
      <c r="G633" s="436"/>
      <c r="H633" s="436"/>
      <c r="I633" s="436"/>
      <c r="J633" s="436"/>
      <c r="K633" s="436"/>
      <c r="L633" s="436"/>
      <c r="M633" s="436"/>
      <c r="N633" s="436"/>
      <c r="O633" s="436"/>
      <c r="P633" s="436"/>
      <c r="Q633" s="436"/>
      <c r="R633" s="436"/>
      <c r="S633" s="436"/>
      <c r="T633" s="436"/>
      <c r="U633" s="436"/>
      <c r="V633" s="436"/>
      <c r="W633" s="436"/>
      <c r="X633" s="436"/>
      <c r="Y633" s="436"/>
    </row>
    <row r="634" spans="1:25" ht="12.75" customHeight="1">
      <c r="A634" s="436"/>
      <c r="B634" s="436"/>
      <c r="C634" s="436"/>
      <c r="D634" s="446"/>
      <c r="E634" s="436"/>
      <c r="F634" s="435"/>
      <c r="G634" s="436"/>
      <c r="H634" s="436"/>
      <c r="I634" s="436"/>
      <c r="J634" s="436"/>
      <c r="K634" s="436"/>
      <c r="L634" s="436"/>
      <c r="M634" s="436"/>
      <c r="N634" s="436"/>
      <c r="O634" s="436"/>
      <c r="P634" s="436"/>
      <c r="Q634" s="436"/>
      <c r="R634" s="436"/>
      <c r="S634" s="436"/>
      <c r="T634" s="436"/>
      <c r="U634" s="436"/>
      <c r="V634" s="436"/>
      <c r="W634" s="436"/>
      <c r="X634" s="436"/>
      <c r="Y634" s="436"/>
    </row>
    <row r="635" spans="1:25" ht="12.75" customHeight="1">
      <c r="A635" s="436"/>
      <c r="B635" s="436"/>
      <c r="C635" s="436"/>
      <c r="D635" s="446"/>
      <c r="E635" s="436"/>
      <c r="F635" s="435"/>
      <c r="G635" s="436"/>
      <c r="H635" s="436"/>
      <c r="I635" s="436"/>
      <c r="J635" s="436"/>
      <c r="K635" s="436"/>
      <c r="L635" s="436"/>
      <c r="M635" s="436"/>
      <c r="N635" s="436"/>
      <c r="O635" s="436"/>
      <c r="P635" s="436"/>
      <c r="Q635" s="436"/>
      <c r="R635" s="436"/>
      <c r="S635" s="436"/>
      <c r="T635" s="436"/>
      <c r="U635" s="436"/>
      <c r="V635" s="436"/>
      <c r="W635" s="436"/>
      <c r="X635" s="436"/>
      <c r="Y635" s="436"/>
    </row>
    <row r="636" spans="1:25" ht="12.75" customHeight="1">
      <c r="A636" s="436"/>
      <c r="B636" s="436"/>
      <c r="C636" s="436"/>
      <c r="D636" s="446"/>
      <c r="E636" s="436"/>
      <c r="F636" s="435"/>
      <c r="G636" s="436"/>
      <c r="H636" s="436"/>
      <c r="I636" s="436"/>
      <c r="J636" s="436"/>
      <c r="K636" s="436"/>
      <c r="L636" s="436"/>
      <c r="M636" s="436"/>
      <c r="N636" s="436"/>
      <c r="O636" s="436"/>
      <c r="P636" s="436"/>
      <c r="Q636" s="436"/>
      <c r="R636" s="436"/>
      <c r="S636" s="436"/>
      <c r="T636" s="436"/>
      <c r="U636" s="436"/>
      <c r="V636" s="436"/>
      <c r="W636" s="436"/>
      <c r="X636" s="436"/>
      <c r="Y636" s="436"/>
    </row>
    <row r="637" spans="1:25" ht="12.75" customHeight="1">
      <c r="A637" s="436"/>
      <c r="B637" s="436"/>
      <c r="C637" s="436"/>
      <c r="D637" s="446"/>
      <c r="E637" s="436"/>
      <c r="F637" s="435"/>
      <c r="G637" s="436"/>
      <c r="H637" s="436"/>
      <c r="I637" s="436"/>
      <c r="J637" s="436"/>
      <c r="K637" s="436"/>
      <c r="L637" s="436"/>
      <c r="M637" s="436"/>
      <c r="N637" s="436"/>
      <c r="O637" s="436"/>
      <c r="P637" s="436"/>
      <c r="Q637" s="436"/>
      <c r="R637" s="436"/>
      <c r="S637" s="436"/>
      <c r="T637" s="436"/>
      <c r="U637" s="436"/>
      <c r="V637" s="436"/>
      <c r="W637" s="436"/>
      <c r="X637" s="436"/>
      <c r="Y637" s="436"/>
    </row>
    <row r="638" spans="1:25" ht="12.75" customHeight="1">
      <c r="A638" s="436"/>
      <c r="B638" s="436"/>
      <c r="C638" s="436"/>
      <c r="D638" s="446"/>
      <c r="E638" s="436"/>
      <c r="F638" s="435"/>
      <c r="G638" s="436"/>
      <c r="H638" s="436"/>
      <c r="I638" s="436"/>
      <c r="J638" s="436"/>
      <c r="K638" s="436"/>
      <c r="L638" s="436"/>
      <c r="M638" s="436"/>
      <c r="N638" s="436"/>
      <c r="O638" s="436"/>
      <c r="P638" s="436"/>
      <c r="Q638" s="436"/>
      <c r="R638" s="436"/>
      <c r="S638" s="436"/>
      <c r="T638" s="436"/>
      <c r="U638" s="436"/>
      <c r="V638" s="436"/>
      <c r="W638" s="436"/>
      <c r="X638" s="436"/>
      <c r="Y638" s="436"/>
    </row>
    <row r="639" spans="1:25" ht="12.75" customHeight="1">
      <c r="A639" s="436"/>
      <c r="B639" s="436"/>
      <c r="C639" s="436"/>
      <c r="D639" s="446"/>
      <c r="E639" s="436"/>
      <c r="F639" s="435"/>
      <c r="G639" s="436"/>
      <c r="H639" s="436"/>
      <c r="I639" s="436"/>
      <c r="J639" s="436"/>
      <c r="K639" s="436"/>
      <c r="L639" s="436"/>
      <c r="M639" s="436"/>
      <c r="N639" s="436"/>
      <c r="O639" s="436"/>
      <c r="P639" s="436"/>
      <c r="Q639" s="436"/>
      <c r="R639" s="436"/>
      <c r="S639" s="436"/>
      <c r="T639" s="436"/>
      <c r="U639" s="436"/>
      <c r="V639" s="436"/>
      <c r="W639" s="436"/>
      <c r="X639" s="436"/>
      <c r="Y639" s="436"/>
    </row>
    <row r="640" spans="1:25" ht="12.75" customHeight="1">
      <c r="A640" s="436"/>
      <c r="B640" s="436"/>
      <c r="C640" s="436"/>
      <c r="D640" s="446"/>
      <c r="E640" s="436"/>
      <c r="F640" s="435"/>
      <c r="G640" s="436"/>
      <c r="H640" s="436"/>
      <c r="I640" s="436"/>
      <c r="J640" s="436"/>
      <c r="K640" s="436"/>
      <c r="L640" s="436"/>
      <c r="M640" s="436"/>
      <c r="N640" s="436"/>
      <c r="O640" s="436"/>
      <c r="P640" s="436"/>
      <c r="Q640" s="436"/>
      <c r="R640" s="436"/>
      <c r="S640" s="436"/>
      <c r="T640" s="436"/>
      <c r="U640" s="436"/>
      <c r="V640" s="436"/>
      <c r="W640" s="436"/>
      <c r="X640" s="436"/>
      <c r="Y640" s="436"/>
    </row>
    <row r="641" spans="1:25" ht="12.75" customHeight="1">
      <c r="A641" s="436"/>
      <c r="B641" s="436"/>
      <c r="C641" s="436"/>
      <c r="D641" s="446"/>
      <c r="E641" s="436"/>
      <c r="F641" s="435"/>
      <c r="G641" s="436"/>
      <c r="H641" s="436"/>
      <c r="I641" s="436"/>
      <c r="J641" s="436"/>
      <c r="K641" s="436"/>
      <c r="L641" s="436"/>
      <c r="M641" s="436"/>
      <c r="N641" s="436"/>
      <c r="O641" s="436"/>
      <c r="P641" s="436"/>
      <c r="Q641" s="436"/>
      <c r="R641" s="436"/>
      <c r="S641" s="436"/>
      <c r="T641" s="436"/>
      <c r="U641" s="436"/>
      <c r="V641" s="436"/>
      <c r="W641" s="436"/>
      <c r="X641" s="436"/>
      <c r="Y641" s="436"/>
    </row>
    <row r="642" spans="1:25" ht="12.75" customHeight="1">
      <c r="A642" s="436"/>
      <c r="B642" s="436"/>
      <c r="C642" s="436"/>
      <c r="D642" s="446"/>
      <c r="E642" s="436"/>
      <c r="F642" s="435"/>
      <c r="G642" s="436"/>
      <c r="H642" s="436"/>
      <c r="I642" s="436"/>
      <c r="J642" s="436"/>
      <c r="K642" s="436"/>
      <c r="L642" s="436"/>
      <c r="M642" s="436"/>
      <c r="N642" s="436"/>
      <c r="O642" s="436"/>
      <c r="P642" s="436"/>
      <c r="Q642" s="436"/>
      <c r="R642" s="436"/>
      <c r="S642" s="436"/>
      <c r="T642" s="436"/>
      <c r="U642" s="436"/>
      <c r="V642" s="436"/>
      <c r="W642" s="436"/>
      <c r="X642" s="436"/>
      <c r="Y642" s="436"/>
    </row>
    <row r="643" spans="1:25" ht="12.75" customHeight="1">
      <c r="A643" s="436"/>
      <c r="B643" s="436"/>
      <c r="C643" s="436"/>
      <c r="D643" s="446"/>
      <c r="E643" s="436"/>
      <c r="F643" s="435"/>
      <c r="G643" s="436"/>
      <c r="H643" s="436"/>
      <c r="I643" s="436"/>
      <c r="J643" s="436"/>
      <c r="K643" s="436"/>
      <c r="L643" s="436"/>
      <c r="M643" s="436"/>
      <c r="N643" s="436"/>
      <c r="O643" s="436"/>
      <c r="P643" s="436"/>
      <c r="Q643" s="436"/>
      <c r="R643" s="436"/>
      <c r="S643" s="436"/>
      <c r="T643" s="436"/>
      <c r="U643" s="436"/>
      <c r="V643" s="436"/>
      <c r="W643" s="436"/>
      <c r="X643" s="436"/>
      <c r="Y643" s="436"/>
    </row>
    <row r="644" spans="1:25" ht="12.75" customHeight="1">
      <c r="A644" s="436"/>
      <c r="B644" s="436"/>
      <c r="C644" s="436"/>
      <c r="D644" s="446"/>
      <c r="E644" s="436"/>
      <c r="F644" s="435"/>
      <c r="G644" s="436"/>
      <c r="H644" s="436"/>
      <c r="I644" s="436"/>
      <c r="J644" s="436"/>
      <c r="K644" s="436"/>
      <c r="L644" s="436"/>
      <c r="M644" s="436"/>
      <c r="N644" s="436"/>
      <c r="O644" s="436"/>
      <c r="P644" s="436"/>
      <c r="Q644" s="436"/>
      <c r="R644" s="436"/>
      <c r="S644" s="436"/>
      <c r="T644" s="436"/>
      <c r="U644" s="436"/>
      <c r="V644" s="436"/>
      <c r="W644" s="436"/>
      <c r="X644" s="436"/>
      <c r="Y644" s="436"/>
    </row>
    <row r="645" spans="1:25" ht="12.75" customHeight="1">
      <c r="A645" s="436"/>
      <c r="B645" s="436"/>
      <c r="C645" s="436"/>
      <c r="D645" s="446"/>
      <c r="E645" s="436"/>
      <c r="F645" s="435"/>
      <c r="G645" s="436"/>
      <c r="H645" s="436"/>
      <c r="I645" s="436"/>
      <c r="J645" s="436"/>
      <c r="K645" s="436"/>
      <c r="L645" s="436"/>
      <c r="M645" s="436"/>
      <c r="N645" s="436"/>
      <c r="O645" s="436"/>
      <c r="P645" s="436"/>
      <c r="Q645" s="436"/>
      <c r="R645" s="436"/>
      <c r="S645" s="436"/>
      <c r="T645" s="436"/>
      <c r="U645" s="436"/>
      <c r="V645" s="436"/>
      <c r="W645" s="436"/>
      <c r="X645" s="436"/>
      <c r="Y645" s="436"/>
    </row>
    <row r="646" spans="1:25" ht="12.75" customHeight="1">
      <c r="A646" s="436"/>
      <c r="B646" s="436"/>
      <c r="C646" s="436"/>
      <c r="D646" s="446"/>
      <c r="E646" s="436"/>
      <c r="F646" s="435"/>
      <c r="G646" s="436"/>
      <c r="H646" s="436"/>
      <c r="I646" s="436"/>
      <c r="J646" s="436"/>
      <c r="K646" s="436"/>
      <c r="L646" s="436"/>
      <c r="M646" s="436"/>
      <c r="N646" s="436"/>
      <c r="O646" s="436"/>
      <c r="P646" s="436"/>
      <c r="Q646" s="436"/>
      <c r="R646" s="436"/>
      <c r="S646" s="436"/>
      <c r="T646" s="436"/>
      <c r="U646" s="436"/>
      <c r="V646" s="436"/>
      <c r="W646" s="436"/>
      <c r="X646" s="436"/>
      <c r="Y646" s="436"/>
    </row>
    <row r="647" spans="1:25" ht="12.75" customHeight="1">
      <c r="A647" s="436"/>
      <c r="B647" s="436"/>
      <c r="C647" s="436"/>
      <c r="D647" s="446"/>
      <c r="E647" s="436"/>
      <c r="F647" s="435"/>
      <c r="G647" s="436"/>
      <c r="H647" s="436"/>
      <c r="I647" s="436"/>
      <c r="J647" s="436"/>
      <c r="K647" s="436"/>
      <c r="L647" s="436"/>
      <c r="M647" s="436"/>
      <c r="N647" s="436"/>
      <c r="O647" s="436"/>
      <c r="P647" s="436"/>
      <c r="Q647" s="436"/>
      <c r="R647" s="436"/>
      <c r="S647" s="436"/>
      <c r="T647" s="436"/>
      <c r="U647" s="436"/>
      <c r="V647" s="436"/>
      <c r="W647" s="436"/>
      <c r="X647" s="436"/>
      <c r="Y647" s="436"/>
    </row>
    <row r="648" spans="1:25" ht="12.75" customHeight="1">
      <c r="A648" s="436"/>
      <c r="B648" s="436"/>
      <c r="C648" s="436"/>
      <c r="D648" s="446"/>
      <c r="E648" s="436"/>
      <c r="F648" s="435"/>
      <c r="G648" s="436"/>
      <c r="H648" s="436"/>
      <c r="I648" s="436"/>
      <c r="J648" s="436"/>
      <c r="K648" s="436"/>
      <c r="L648" s="436"/>
      <c r="M648" s="436"/>
      <c r="N648" s="436"/>
      <c r="O648" s="436"/>
      <c r="P648" s="436"/>
      <c r="Q648" s="436"/>
      <c r="R648" s="436"/>
      <c r="S648" s="436"/>
      <c r="T648" s="436"/>
      <c r="U648" s="436"/>
      <c r="V648" s="436"/>
      <c r="W648" s="436"/>
      <c r="X648" s="436"/>
      <c r="Y648" s="436"/>
    </row>
    <row r="649" spans="1:25" ht="12.75" customHeight="1">
      <c r="A649" s="436"/>
      <c r="B649" s="436"/>
      <c r="C649" s="436"/>
      <c r="D649" s="446"/>
      <c r="E649" s="436"/>
      <c r="F649" s="435"/>
      <c r="G649" s="436"/>
      <c r="H649" s="436"/>
      <c r="I649" s="436"/>
      <c r="J649" s="436"/>
      <c r="K649" s="436"/>
      <c r="L649" s="436"/>
      <c r="M649" s="436"/>
      <c r="N649" s="436"/>
      <c r="O649" s="436"/>
      <c r="P649" s="436"/>
      <c r="Q649" s="436"/>
      <c r="R649" s="436"/>
      <c r="S649" s="436"/>
      <c r="T649" s="436"/>
      <c r="U649" s="436"/>
      <c r="V649" s="436"/>
      <c r="W649" s="436"/>
      <c r="X649" s="436"/>
      <c r="Y649" s="436"/>
    </row>
    <row r="650" spans="1:25" ht="12.75" customHeight="1">
      <c r="A650" s="436"/>
      <c r="B650" s="436"/>
      <c r="C650" s="436"/>
      <c r="D650" s="446"/>
      <c r="E650" s="436"/>
      <c r="F650" s="435"/>
      <c r="G650" s="436"/>
      <c r="H650" s="436"/>
      <c r="I650" s="436"/>
      <c r="J650" s="436"/>
      <c r="K650" s="436"/>
      <c r="L650" s="436"/>
      <c r="M650" s="436"/>
      <c r="N650" s="436"/>
      <c r="O650" s="436"/>
      <c r="P650" s="436"/>
      <c r="Q650" s="436"/>
      <c r="R650" s="436"/>
      <c r="S650" s="436"/>
      <c r="T650" s="436"/>
      <c r="U650" s="436"/>
      <c r="V650" s="436"/>
      <c r="W650" s="436"/>
      <c r="X650" s="436"/>
      <c r="Y650" s="436"/>
    </row>
    <row r="651" spans="1:25" ht="12.75" customHeight="1">
      <c r="A651" s="436"/>
      <c r="B651" s="436"/>
      <c r="C651" s="436"/>
      <c r="D651" s="446"/>
      <c r="E651" s="436"/>
      <c r="F651" s="435"/>
      <c r="G651" s="436"/>
      <c r="H651" s="436"/>
      <c r="I651" s="436"/>
      <c r="J651" s="436"/>
      <c r="K651" s="436"/>
      <c r="L651" s="436"/>
      <c r="M651" s="436"/>
      <c r="N651" s="436"/>
      <c r="O651" s="436"/>
      <c r="P651" s="436"/>
      <c r="Q651" s="436"/>
      <c r="R651" s="436"/>
      <c r="S651" s="436"/>
      <c r="T651" s="436"/>
      <c r="U651" s="436"/>
      <c r="V651" s="436"/>
      <c r="W651" s="436"/>
      <c r="X651" s="436"/>
      <c r="Y651" s="436"/>
    </row>
    <row r="652" spans="1:25" ht="12.75" customHeight="1">
      <c r="A652" s="436"/>
      <c r="B652" s="436"/>
      <c r="C652" s="436"/>
      <c r="D652" s="446"/>
      <c r="E652" s="436"/>
      <c r="F652" s="435"/>
      <c r="G652" s="436"/>
      <c r="H652" s="436"/>
      <c r="I652" s="436"/>
      <c r="J652" s="436"/>
      <c r="K652" s="436"/>
      <c r="L652" s="436"/>
      <c r="M652" s="436"/>
      <c r="N652" s="436"/>
      <c r="O652" s="436"/>
      <c r="P652" s="436"/>
      <c r="Q652" s="436"/>
      <c r="R652" s="436"/>
      <c r="S652" s="436"/>
      <c r="T652" s="436"/>
      <c r="U652" s="436"/>
      <c r="V652" s="436"/>
      <c r="W652" s="436"/>
      <c r="X652" s="436"/>
      <c r="Y652" s="436"/>
    </row>
    <row r="653" spans="1:25" ht="12.75" customHeight="1">
      <c r="A653" s="436"/>
      <c r="B653" s="436"/>
      <c r="C653" s="436"/>
      <c r="D653" s="446"/>
      <c r="E653" s="436"/>
      <c r="F653" s="435"/>
      <c r="G653" s="436"/>
      <c r="H653" s="436"/>
      <c r="I653" s="436"/>
      <c r="J653" s="436"/>
      <c r="K653" s="436"/>
      <c r="L653" s="436"/>
      <c r="M653" s="436"/>
      <c r="N653" s="436"/>
      <c r="O653" s="436"/>
      <c r="P653" s="436"/>
      <c r="Q653" s="436"/>
      <c r="R653" s="436"/>
      <c r="S653" s="436"/>
      <c r="T653" s="436"/>
      <c r="U653" s="436"/>
      <c r="V653" s="436"/>
      <c r="W653" s="436"/>
      <c r="X653" s="436"/>
      <c r="Y653" s="436"/>
    </row>
    <row r="654" spans="1:25" ht="12.75" customHeight="1">
      <c r="A654" s="436"/>
      <c r="B654" s="436"/>
      <c r="C654" s="436"/>
      <c r="D654" s="446"/>
      <c r="E654" s="436"/>
      <c r="F654" s="435"/>
      <c r="G654" s="436"/>
      <c r="H654" s="436"/>
      <c r="I654" s="436"/>
      <c r="J654" s="436"/>
      <c r="K654" s="436"/>
      <c r="L654" s="436"/>
      <c r="M654" s="436"/>
      <c r="N654" s="436"/>
      <c r="O654" s="436"/>
      <c r="P654" s="436"/>
      <c r="Q654" s="436"/>
      <c r="R654" s="436"/>
      <c r="S654" s="436"/>
      <c r="T654" s="436"/>
      <c r="U654" s="436"/>
      <c r="V654" s="436"/>
      <c r="W654" s="436"/>
      <c r="X654" s="436"/>
      <c r="Y654" s="436"/>
    </row>
    <row r="655" spans="1:25" ht="12.75" customHeight="1">
      <c r="A655" s="436"/>
      <c r="B655" s="436"/>
      <c r="C655" s="436"/>
      <c r="D655" s="446"/>
      <c r="E655" s="436"/>
      <c r="F655" s="435"/>
      <c r="G655" s="436"/>
      <c r="H655" s="436"/>
      <c r="I655" s="436"/>
      <c r="J655" s="436"/>
      <c r="K655" s="436"/>
      <c r="L655" s="436"/>
      <c r="M655" s="436"/>
      <c r="N655" s="436"/>
      <c r="O655" s="436"/>
      <c r="P655" s="436"/>
      <c r="Q655" s="436"/>
      <c r="R655" s="436"/>
      <c r="S655" s="436"/>
      <c r="T655" s="436"/>
      <c r="U655" s="436"/>
      <c r="V655" s="436"/>
      <c r="W655" s="436"/>
      <c r="X655" s="436"/>
      <c r="Y655" s="436"/>
    </row>
    <row r="656" spans="1:25" ht="12.75" customHeight="1">
      <c r="A656" s="436"/>
      <c r="B656" s="436"/>
      <c r="C656" s="436"/>
      <c r="D656" s="446"/>
      <c r="E656" s="436"/>
      <c r="F656" s="435"/>
      <c r="G656" s="436"/>
      <c r="H656" s="436"/>
      <c r="I656" s="436"/>
      <c r="J656" s="436"/>
      <c r="K656" s="436"/>
      <c r="L656" s="436"/>
      <c r="M656" s="436"/>
      <c r="N656" s="436"/>
      <c r="O656" s="436"/>
      <c r="P656" s="436"/>
      <c r="Q656" s="436"/>
      <c r="R656" s="436"/>
      <c r="S656" s="436"/>
      <c r="T656" s="436"/>
      <c r="U656" s="436"/>
      <c r="V656" s="436"/>
      <c r="W656" s="436"/>
      <c r="X656" s="436"/>
      <c r="Y656" s="436"/>
    </row>
    <row r="657" spans="1:25" ht="12.75" customHeight="1">
      <c r="A657" s="436"/>
      <c r="B657" s="436"/>
      <c r="C657" s="436"/>
      <c r="D657" s="446"/>
      <c r="E657" s="436"/>
      <c r="F657" s="435"/>
      <c r="G657" s="436"/>
      <c r="H657" s="436"/>
      <c r="I657" s="436"/>
      <c r="J657" s="436"/>
      <c r="K657" s="436"/>
      <c r="L657" s="436"/>
      <c r="M657" s="436"/>
      <c r="N657" s="436"/>
      <c r="O657" s="436"/>
      <c r="P657" s="436"/>
      <c r="Q657" s="436"/>
      <c r="R657" s="436"/>
      <c r="S657" s="436"/>
      <c r="T657" s="436"/>
      <c r="U657" s="436"/>
      <c r="V657" s="436"/>
      <c r="W657" s="436"/>
      <c r="X657" s="436"/>
      <c r="Y657" s="436"/>
    </row>
    <row r="658" spans="1:25" ht="12.75" customHeight="1">
      <c r="A658" s="436"/>
      <c r="B658" s="436"/>
      <c r="C658" s="436"/>
      <c r="D658" s="446"/>
      <c r="E658" s="436"/>
      <c r="F658" s="435"/>
      <c r="G658" s="436"/>
      <c r="H658" s="436"/>
      <c r="I658" s="436"/>
      <c r="J658" s="436"/>
      <c r="K658" s="436"/>
      <c r="L658" s="436"/>
      <c r="M658" s="436"/>
      <c r="N658" s="436"/>
      <c r="O658" s="436"/>
      <c r="P658" s="436"/>
      <c r="Q658" s="436"/>
      <c r="R658" s="436"/>
      <c r="S658" s="436"/>
      <c r="T658" s="436"/>
      <c r="U658" s="436"/>
      <c r="V658" s="436"/>
      <c r="W658" s="436"/>
      <c r="X658" s="436"/>
      <c r="Y658" s="436"/>
    </row>
    <row r="659" spans="1:25" ht="12.75" customHeight="1">
      <c r="A659" s="436"/>
      <c r="B659" s="436"/>
      <c r="C659" s="436"/>
      <c r="D659" s="446"/>
      <c r="E659" s="436"/>
      <c r="F659" s="435"/>
      <c r="G659" s="436"/>
      <c r="H659" s="436"/>
      <c r="I659" s="436"/>
      <c r="J659" s="436"/>
      <c r="K659" s="436"/>
      <c r="L659" s="436"/>
      <c r="M659" s="436"/>
      <c r="N659" s="436"/>
      <c r="O659" s="436"/>
      <c r="P659" s="436"/>
      <c r="Q659" s="436"/>
      <c r="R659" s="436"/>
      <c r="S659" s="436"/>
      <c r="T659" s="436"/>
      <c r="U659" s="436"/>
      <c r="V659" s="436"/>
      <c r="W659" s="436"/>
      <c r="X659" s="436"/>
      <c r="Y659" s="436"/>
    </row>
    <row r="660" spans="1:25" ht="12.75" customHeight="1">
      <c r="A660" s="436"/>
      <c r="B660" s="436"/>
      <c r="C660" s="436"/>
      <c r="D660" s="446"/>
      <c r="E660" s="436"/>
      <c r="F660" s="435"/>
      <c r="G660" s="436"/>
      <c r="H660" s="436"/>
      <c r="I660" s="436"/>
      <c r="J660" s="436"/>
      <c r="K660" s="436"/>
      <c r="L660" s="436"/>
      <c r="M660" s="436"/>
      <c r="N660" s="436"/>
      <c r="O660" s="436"/>
      <c r="P660" s="436"/>
      <c r="Q660" s="436"/>
      <c r="R660" s="436"/>
      <c r="S660" s="436"/>
      <c r="T660" s="436"/>
      <c r="U660" s="436"/>
      <c r="V660" s="436"/>
      <c r="W660" s="436"/>
      <c r="X660" s="436"/>
      <c r="Y660" s="436"/>
    </row>
    <row r="661" spans="1:25" ht="12.75" customHeight="1">
      <c r="A661" s="436"/>
      <c r="B661" s="436"/>
      <c r="C661" s="436"/>
      <c r="D661" s="446"/>
      <c r="E661" s="436"/>
      <c r="F661" s="435"/>
      <c r="G661" s="436"/>
      <c r="H661" s="436"/>
      <c r="I661" s="436"/>
      <c r="J661" s="436"/>
      <c r="K661" s="436"/>
      <c r="L661" s="436"/>
      <c r="M661" s="436"/>
      <c r="N661" s="436"/>
      <c r="O661" s="436"/>
      <c r="P661" s="436"/>
      <c r="Q661" s="436"/>
      <c r="R661" s="436"/>
      <c r="S661" s="436"/>
      <c r="T661" s="436"/>
      <c r="U661" s="436"/>
      <c r="V661" s="436"/>
      <c r="W661" s="436"/>
      <c r="X661" s="436"/>
      <c r="Y661" s="436"/>
    </row>
    <row r="662" spans="1:25" ht="12.75" customHeight="1">
      <c r="A662" s="436"/>
      <c r="B662" s="436"/>
      <c r="C662" s="436"/>
      <c r="D662" s="446"/>
      <c r="E662" s="436"/>
      <c r="F662" s="435"/>
      <c r="G662" s="436"/>
      <c r="H662" s="436"/>
      <c r="I662" s="436"/>
      <c r="J662" s="436"/>
      <c r="K662" s="436"/>
      <c r="L662" s="436"/>
      <c r="M662" s="436"/>
      <c r="N662" s="436"/>
      <c r="O662" s="436"/>
      <c r="P662" s="436"/>
      <c r="Q662" s="436"/>
      <c r="R662" s="436"/>
      <c r="S662" s="436"/>
      <c r="T662" s="436"/>
      <c r="U662" s="436"/>
      <c r="V662" s="436"/>
      <c r="W662" s="436"/>
      <c r="X662" s="436"/>
      <c r="Y662" s="436"/>
    </row>
    <row r="663" spans="1:25" ht="12.75" customHeight="1">
      <c r="A663" s="436"/>
      <c r="B663" s="436"/>
      <c r="C663" s="436"/>
      <c r="D663" s="446"/>
      <c r="E663" s="436"/>
      <c r="F663" s="435"/>
      <c r="G663" s="436"/>
      <c r="H663" s="436"/>
      <c r="I663" s="436"/>
      <c r="J663" s="436"/>
      <c r="K663" s="436"/>
      <c r="L663" s="436"/>
      <c r="M663" s="436"/>
      <c r="N663" s="436"/>
      <c r="O663" s="436"/>
      <c r="P663" s="436"/>
      <c r="Q663" s="436"/>
      <c r="R663" s="436"/>
      <c r="S663" s="436"/>
      <c r="T663" s="436"/>
      <c r="U663" s="436"/>
      <c r="V663" s="436"/>
      <c r="W663" s="436"/>
      <c r="X663" s="436"/>
      <c r="Y663" s="436"/>
    </row>
    <row r="664" spans="1:25" ht="12.75" customHeight="1">
      <c r="A664" s="436"/>
      <c r="B664" s="436"/>
      <c r="C664" s="436"/>
      <c r="D664" s="446"/>
      <c r="E664" s="436"/>
      <c r="F664" s="435"/>
      <c r="G664" s="436"/>
      <c r="H664" s="436"/>
      <c r="I664" s="436"/>
      <c r="J664" s="436"/>
      <c r="K664" s="436"/>
      <c r="L664" s="436"/>
      <c r="M664" s="436"/>
      <c r="N664" s="436"/>
      <c r="O664" s="436"/>
      <c r="P664" s="436"/>
      <c r="Q664" s="436"/>
      <c r="R664" s="436"/>
      <c r="S664" s="436"/>
      <c r="T664" s="436"/>
      <c r="U664" s="436"/>
      <c r="V664" s="436"/>
      <c r="W664" s="436"/>
      <c r="X664" s="436"/>
      <c r="Y664" s="436"/>
    </row>
    <row r="665" spans="1:25" ht="12.75" customHeight="1">
      <c r="A665" s="436"/>
      <c r="B665" s="436"/>
      <c r="C665" s="436"/>
      <c r="D665" s="446"/>
      <c r="E665" s="436"/>
      <c r="F665" s="435"/>
      <c r="G665" s="436"/>
      <c r="H665" s="436"/>
      <c r="I665" s="436"/>
      <c r="J665" s="436"/>
      <c r="K665" s="436"/>
      <c r="L665" s="436"/>
      <c r="M665" s="436"/>
      <c r="N665" s="436"/>
      <c r="O665" s="436"/>
      <c r="P665" s="436"/>
      <c r="Q665" s="436"/>
      <c r="R665" s="436"/>
      <c r="S665" s="436"/>
      <c r="T665" s="436"/>
      <c r="U665" s="436"/>
      <c r="V665" s="436"/>
      <c r="W665" s="436"/>
      <c r="X665" s="436"/>
      <c r="Y665" s="436"/>
    </row>
    <row r="666" spans="1:25" ht="12.75" customHeight="1">
      <c r="A666" s="436"/>
      <c r="B666" s="436"/>
      <c r="C666" s="436"/>
      <c r="D666" s="446"/>
      <c r="E666" s="436"/>
      <c r="F666" s="435"/>
      <c r="G666" s="436"/>
      <c r="H666" s="436"/>
      <c r="I666" s="436"/>
      <c r="J666" s="436"/>
      <c r="K666" s="436"/>
      <c r="L666" s="436"/>
      <c r="M666" s="436"/>
      <c r="N666" s="436"/>
      <c r="O666" s="436"/>
      <c r="P666" s="436"/>
      <c r="Q666" s="436"/>
      <c r="R666" s="436"/>
      <c r="S666" s="436"/>
      <c r="T666" s="436"/>
      <c r="U666" s="436"/>
      <c r="V666" s="436"/>
      <c r="W666" s="436"/>
      <c r="X666" s="436"/>
      <c r="Y666" s="436"/>
    </row>
    <row r="667" spans="1:25" ht="12.75" customHeight="1">
      <c r="A667" s="436"/>
      <c r="B667" s="436"/>
      <c r="C667" s="436"/>
      <c r="D667" s="446"/>
      <c r="E667" s="436"/>
      <c r="F667" s="435"/>
      <c r="G667" s="436"/>
      <c r="H667" s="436"/>
      <c r="I667" s="436"/>
      <c r="J667" s="436"/>
      <c r="K667" s="436"/>
      <c r="L667" s="436"/>
      <c r="M667" s="436"/>
      <c r="N667" s="436"/>
      <c r="O667" s="436"/>
      <c r="P667" s="436"/>
      <c r="Q667" s="436"/>
      <c r="R667" s="436"/>
      <c r="S667" s="436"/>
      <c r="T667" s="436"/>
      <c r="U667" s="436"/>
      <c r="V667" s="436"/>
      <c r="W667" s="436"/>
      <c r="X667" s="436"/>
      <c r="Y667" s="436"/>
    </row>
    <row r="668" spans="1:25" ht="12.75" customHeight="1">
      <c r="A668" s="436"/>
      <c r="B668" s="436"/>
      <c r="C668" s="436"/>
      <c r="D668" s="446"/>
      <c r="E668" s="436"/>
      <c r="F668" s="435"/>
      <c r="G668" s="436"/>
      <c r="H668" s="436"/>
      <c r="I668" s="436"/>
      <c r="J668" s="436"/>
      <c r="K668" s="436"/>
      <c r="L668" s="436"/>
      <c r="M668" s="436"/>
      <c r="N668" s="436"/>
      <c r="O668" s="436"/>
      <c r="P668" s="436"/>
      <c r="Q668" s="436"/>
      <c r="R668" s="436"/>
      <c r="S668" s="436"/>
      <c r="T668" s="436"/>
      <c r="U668" s="436"/>
      <c r="V668" s="436"/>
      <c r="W668" s="436"/>
      <c r="X668" s="436"/>
      <c r="Y668" s="436"/>
    </row>
    <row r="669" spans="1:25" ht="12.75" customHeight="1">
      <c r="A669" s="436"/>
      <c r="B669" s="436"/>
      <c r="C669" s="436"/>
      <c r="D669" s="446"/>
      <c r="E669" s="436"/>
      <c r="F669" s="435"/>
      <c r="G669" s="436"/>
      <c r="H669" s="436"/>
      <c r="I669" s="436"/>
      <c r="J669" s="436"/>
      <c r="K669" s="436"/>
      <c r="L669" s="436"/>
      <c r="M669" s="436"/>
      <c r="N669" s="436"/>
      <c r="O669" s="436"/>
      <c r="P669" s="436"/>
      <c r="Q669" s="436"/>
      <c r="R669" s="436"/>
      <c r="S669" s="436"/>
      <c r="T669" s="436"/>
      <c r="U669" s="436"/>
      <c r="V669" s="436"/>
      <c r="W669" s="436"/>
      <c r="X669" s="436"/>
      <c r="Y669" s="436"/>
    </row>
    <row r="670" spans="1:25" ht="12.75" customHeight="1">
      <c r="A670" s="436"/>
      <c r="B670" s="436"/>
      <c r="C670" s="436"/>
      <c r="D670" s="446"/>
      <c r="E670" s="436"/>
      <c r="F670" s="435"/>
      <c r="G670" s="436"/>
      <c r="H670" s="436"/>
      <c r="I670" s="436"/>
      <c r="J670" s="436"/>
      <c r="K670" s="436"/>
      <c r="L670" s="436"/>
      <c r="M670" s="436"/>
      <c r="N670" s="436"/>
      <c r="O670" s="436"/>
      <c r="P670" s="436"/>
      <c r="Q670" s="436"/>
      <c r="R670" s="436"/>
      <c r="S670" s="436"/>
      <c r="T670" s="436"/>
      <c r="U670" s="436"/>
      <c r="V670" s="436"/>
      <c r="W670" s="436"/>
      <c r="X670" s="436"/>
      <c r="Y670" s="436"/>
    </row>
    <row r="671" spans="1:25" ht="12.75" customHeight="1">
      <c r="A671" s="436"/>
      <c r="B671" s="436"/>
      <c r="C671" s="436"/>
      <c r="D671" s="446"/>
      <c r="E671" s="436"/>
      <c r="F671" s="435"/>
      <c r="G671" s="436"/>
      <c r="H671" s="436"/>
      <c r="I671" s="436"/>
      <c r="J671" s="436"/>
      <c r="K671" s="436"/>
      <c r="L671" s="436"/>
      <c r="M671" s="436"/>
      <c r="N671" s="436"/>
      <c r="O671" s="436"/>
      <c r="P671" s="436"/>
      <c r="Q671" s="436"/>
      <c r="R671" s="436"/>
      <c r="S671" s="436"/>
      <c r="T671" s="436"/>
      <c r="U671" s="436"/>
      <c r="V671" s="436"/>
      <c r="W671" s="436"/>
      <c r="X671" s="436"/>
      <c r="Y671" s="436"/>
    </row>
    <row r="672" spans="1:25" ht="12.75" customHeight="1">
      <c r="A672" s="436"/>
      <c r="B672" s="436"/>
      <c r="C672" s="436"/>
      <c r="D672" s="446"/>
      <c r="E672" s="436"/>
      <c r="F672" s="435"/>
      <c r="G672" s="436"/>
      <c r="H672" s="436"/>
      <c r="I672" s="436"/>
      <c r="J672" s="436"/>
      <c r="K672" s="436"/>
      <c r="L672" s="436"/>
      <c r="M672" s="436"/>
      <c r="N672" s="436"/>
      <c r="O672" s="436"/>
      <c r="P672" s="436"/>
      <c r="Q672" s="436"/>
      <c r="R672" s="436"/>
      <c r="S672" s="436"/>
      <c r="T672" s="436"/>
      <c r="U672" s="436"/>
      <c r="V672" s="436"/>
      <c r="W672" s="436"/>
      <c r="X672" s="436"/>
      <c r="Y672" s="436"/>
    </row>
    <row r="673" spans="1:25" ht="12.75" customHeight="1">
      <c r="A673" s="436"/>
      <c r="B673" s="436"/>
      <c r="C673" s="436"/>
      <c r="D673" s="446"/>
      <c r="E673" s="436"/>
      <c r="F673" s="435"/>
      <c r="G673" s="436"/>
      <c r="H673" s="436"/>
      <c r="I673" s="436"/>
      <c r="J673" s="436"/>
      <c r="K673" s="436"/>
      <c r="L673" s="436"/>
      <c r="M673" s="436"/>
      <c r="N673" s="436"/>
      <c r="O673" s="436"/>
      <c r="P673" s="436"/>
      <c r="Q673" s="436"/>
      <c r="R673" s="436"/>
      <c r="S673" s="436"/>
      <c r="T673" s="436"/>
      <c r="U673" s="436"/>
      <c r="V673" s="436"/>
      <c r="W673" s="436"/>
      <c r="X673" s="436"/>
      <c r="Y673" s="436"/>
    </row>
    <row r="674" spans="1:25" ht="12.75" customHeight="1">
      <c r="A674" s="436"/>
      <c r="B674" s="436"/>
      <c r="C674" s="436"/>
      <c r="D674" s="446"/>
      <c r="E674" s="436"/>
      <c r="F674" s="435"/>
      <c r="G674" s="436"/>
      <c r="H674" s="436"/>
      <c r="I674" s="436"/>
      <c r="J674" s="436"/>
      <c r="K674" s="436"/>
      <c r="L674" s="436"/>
      <c r="M674" s="436"/>
      <c r="N674" s="436"/>
      <c r="O674" s="436"/>
      <c r="P674" s="436"/>
      <c r="Q674" s="436"/>
      <c r="R674" s="436"/>
      <c r="S674" s="436"/>
      <c r="T674" s="436"/>
      <c r="U674" s="436"/>
      <c r="V674" s="436"/>
      <c r="W674" s="436"/>
      <c r="X674" s="436"/>
      <c r="Y674" s="436"/>
    </row>
    <row r="675" spans="1:25" ht="12.75" customHeight="1">
      <c r="A675" s="436"/>
      <c r="B675" s="436"/>
      <c r="C675" s="436"/>
      <c r="D675" s="446"/>
      <c r="E675" s="436"/>
      <c r="F675" s="435"/>
      <c r="G675" s="436"/>
      <c r="H675" s="436"/>
      <c r="I675" s="436"/>
      <c r="J675" s="436"/>
      <c r="K675" s="436"/>
      <c r="L675" s="436"/>
      <c r="M675" s="436"/>
      <c r="N675" s="436"/>
      <c r="O675" s="436"/>
      <c r="P675" s="436"/>
      <c r="Q675" s="436"/>
      <c r="R675" s="436"/>
      <c r="S675" s="436"/>
      <c r="T675" s="436"/>
      <c r="U675" s="436"/>
      <c r="V675" s="436"/>
      <c r="W675" s="436"/>
      <c r="X675" s="436"/>
      <c r="Y675" s="436"/>
    </row>
    <row r="676" spans="1:25" ht="12.75" customHeight="1">
      <c r="A676" s="436"/>
      <c r="B676" s="436"/>
      <c r="C676" s="436"/>
      <c r="D676" s="446"/>
      <c r="E676" s="436"/>
      <c r="F676" s="435"/>
      <c r="G676" s="436"/>
      <c r="H676" s="436"/>
      <c r="I676" s="436"/>
      <c r="J676" s="436"/>
      <c r="K676" s="436"/>
      <c r="L676" s="436"/>
      <c r="M676" s="436"/>
      <c r="N676" s="436"/>
      <c r="O676" s="436"/>
      <c r="P676" s="436"/>
      <c r="Q676" s="436"/>
      <c r="R676" s="436"/>
      <c r="S676" s="436"/>
      <c r="T676" s="436"/>
      <c r="U676" s="436"/>
      <c r="V676" s="436"/>
      <c r="W676" s="436"/>
      <c r="X676" s="436"/>
      <c r="Y676" s="436"/>
    </row>
    <row r="677" spans="1:25" ht="12.75" customHeight="1">
      <c r="A677" s="436"/>
      <c r="B677" s="436"/>
      <c r="C677" s="436"/>
      <c r="D677" s="446"/>
      <c r="E677" s="436"/>
      <c r="F677" s="435"/>
      <c r="G677" s="436"/>
      <c r="H677" s="436"/>
      <c r="I677" s="436"/>
      <c r="J677" s="436"/>
      <c r="K677" s="436"/>
      <c r="L677" s="436"/>
      <c r="M677" s="436"/>
      <c r="N677" s="436"/>
      <c r="O677" s="436"/>
      <c r="P677" s="436"/>
      <c r="Q677" s="436"/>
      <c r="R677" s="436"/>
      <c r="S677" s="436"/>
      <c r="T677" s="436"/>
      <c r="U677" s="436"/>
      <c r="V677" s="436"/>
      <c r="W677" s="436"/>
      <c r="X677" s="436"/>
      <c r="Y677" s="436"/>
    </row>
    <row r="678" spans="1:25" ht="12.75" customHeight="1">
      <c r="A678" s="436"/>
      <c r="B678" s="436"/>
      <c r="C678" s="436"/>
      <c r="D678" s="446"/>
      <c r="E678" s="436"/>
      <c r="F678" s="435"/>
      <c r="G678" s="436"/>
      <c r="H678" s="436"/>
      <c r="I678" s="436"/>
      <c r="J678" s="436"/>
      <c r="K678" s="436"/>
      <c r="L678" s="436"/>
      <c r="M678" s="436"/>
      <c r="N678" s="436"/>
      <c r="O678" s="436"/>
      <c r="P678" s="436"/>
      <c r="Q678" s="436"/>
      <c r="R678" s="436"/>
      <c r="S678" s="436"/>
      <c r="T678" s="436"/>
      <c r="U678" s="436"/>
      <c r="V678" s="436"/>
      <c r="W678" s="436"/>
      <c r="X678" s="436"/>
      <c r="Y678" s="436"/>
    </row>
    <row r="679" spans="1:25" ht="12.75" customHeight="1">
      <c r="A679" s="436"/>
      <c r="B679" s="436"/>
      <c r="C679" s="436"/>
      <c r="D679" s="446"/>
      <c r="E679" s="436"/>
      <c r="F679" s="435"/>
      <c r="G679" s="436"/>
      <c r="H679" s="436"/>
      <c r="I679" s="436"/>
      <c r="J679" s="436"/>
      <c r="K679" s="436"/>
      <c r="L679" s="436"/>
      <c r="M679" s="436"/>
      <c r="N679" s="436"/>
      <c r="O679" s="436"/>
      <c r="P679" s="436"/>
      <c r="Q679" s="436"/>
      <c r="R679" s="436"/>
      <c r="S679" s="436"/>
      <c r="T679" s="436"/>
      <c r="U679" s="436"/>
      <c r="V679" s="436"/>
      <c r="W679" s="436"/>
      <c r="X679" s="436"/>
      <c r="Y679" s="436"/>
    </row>
    <row r="680" spans="1:25" ht="12.75" customHeight="1">
      <c r="A680" s="436"/>
      <c r="B680" s="436"/>
      <c r="C680" s="436"/>
      <c r="D680" s="446"/>
      <c r="E680" s="436"/>
      <c r="F680" s="435"/>
      <c r="G680" s="436"/>
      <c r="H680" s="436"/>
      <c r="I680" s="436"/>
      <c r="J680" s="436"/>
      <c r="K680" s="436"/>
      <c r="L680" s="436"/>
      <c r="M680" s="436"/>
      <c r="N680" s="436"/>
      <c r="O680" s="436"/>
      <c r="P680" s="436"/>
      <c r="Q680" s="436"/>
      <c r="R680" s="436"/>
      <c r="S680" s="436"/>
      <c r="T680" s="436"/>
      <c r="U680" s="436"/>
      <c r="V680" s="436"/>
      <c r="W680" s="436"/>
      <c r="X680" s="436"/>
      <c r="Y680" s="436"/>
    </row>
    <row r="681" spans="1:25" ht="12.75" customHeight="1">
      <c r="A681" s="436"/>
      <c r="B681" s="436"/>
      <c r="C681" s="436"/>
      <c r="D681" s="446"/>
      <c r="E681" s="436"/>
      <c r="F681" s="435"/>
      <c r="G681" s="436"/>
      <c r="H681" s="436"/>
      <c r="I681" s="436"/>
      <c r="J681" s="436"/>
      <c r="K681" s="436"/>
      <c r="L681" s="436"/>
      <c r="M681" s="436"/>
      <c r="N681" s="436"/>
      <c r="O681" s="436"/>
      <c r="P681" s="436"/>
      <c r="Q681" s="436"/>
      <c r="R681" s="436"/>
      <c r="S681" s="436"/>
      <c r="T681" s="436"/>
      <c r="U681" s="436"/>
      <c r="V681" s="436"/>
      <c r="W681" s="436"/>
      <c r="X681" s="436"/>
      <c r="Y681" s="436"/>
    </row>
    <row r="682" spans="1:25" ht="12.75" customHeight="1">
      <c r="A682" s="436"/>
      <c r="B682" s="436"/>
      <c r="C682" s="436"/>
      <c r="D682" s="446"/>
      <c r="E682" s="436"/>
      <c r="F682" s="435"/>
      <c r="G682" s="436"/>
      <c r="H682" s="436"/>
      <c r="I682" s="436"/>
      <c r="J682" s="436"/>
      <c r="K682" s="436"/>
      <c r="L682" s="436"/>
      <c r="M682" s="436"/>
      <c r="N682" s="436"/>
      <c r="O682" s="436"/>
      <c r="P682" s="436"/>
      <c r="Q682" s="436"/>
      <c r="R682" s="436"/>
      <c r="S682" s="436"/>
      <c r="T682" s="436"/>
      <c r="U682" s="436"/>
      <c r="V682" s="436"/>
      <c r="W682" s="436"/>
      <c r="X682" s="436"/>
      <c r="Y682" s="436"/>
    </row>
    <row r="683" spans="1:25" ht="12.75" customHeight="1">
      <c r="A683" s="436"/>
      <c r="B683" s="436"/>
      <c r="C683" s="436"/>
      <c r="D683" s="446"/>
      <c r="E683" s="436"/>
      <c r="F683" s="435"/>
      <c r="G683" s="436"/>
      <c r="H683" s="436"/>
      <c r="I683" s="436"/>
      <c r="J683" s="436"/>
      <c r="K683" s="436"/>
      <c r="L683" s="436"/>
      <c r="M683" s="436"/>
      <c r="N683" s="436"/>
      <c r="O683" s="436"/>
      <c r="P683" s="436"/>
      <c r="Q683" s="436"/>
      <c r="R683" s="436"/>
      <c r="S683" s="436"/>
      <c r="T683" s="436"/>
      <c r="U683" s="436"/>
      <c r="V683" s="436"/>
      <c r="W683" s="436"/>
      <c r="X683" s="436"/>
      <c r="Y683" s="436"/>
    </row>
    <row r="684" spans="1:25" ht="12.75" customHeight="1">
      <c r="A684" s="436"/>
      <c r="B684" s="436"/>
      <c r="C684" s="436"/>
      <c r="D684" s="446"/>
      <c r="E684" s="436"/>
      <c r="F684" s="435"/>
      <c r="G684" s="436"/>
      <c r="H684" s="436"/>
      <c r="I684" s="436"/>
      <c r="J684" s="436"/>
      <c r="K684" s="436"/>
      <c r="L684" s="436"/>
      <c r="M684" s="436"/>
      <c r="N684" s="436"/>
      <c r="O684" s="436"/>
      <c r="P684" s="436"/>
      <c r="Q684" s="436"/>
      <c r="R684" s="436"/>
      <c r="S684" s="436"/>
      <c r="T684" s="436"/>
      <c r="U684" s="436"/>
      <c r="V684" s="436"/>
      <c r="W684" s="436"/>
      <c r="X684" s="436"/>
      <c r="Y684" s="436"/>
    </row>
    <row r="685" spans="1:25" ht="12.75" customHeight="1">
      <c r="A685" s="436"/>
      <c r="B685" s="436"/>
      <c r="C685" s="436"/>
      <c r="D685" s="446"/>
      <c r="E685" s="436"/>
      <c r="F685" s="435"/>
      <c r="G685" s="436"/>
      <c r="H685" s="436"/>
      <c r="I685" s="436"/>
      <c r="J685" s="436"/>
      <c r="K685" s="436"/>
      <c r="L685" s="436"/>
      <c r="M685" s="436"/>
      <c r="N685" s="436"/>
      <c r="O685" s="436"/>
      <c r="P685" s="436"/>
      <c r="Q685" s="436"/>
      <c r="R685" s="436"/>
      <c r="S685" s="436"/>
      <c r="T685" s="436"/>
      <c r="U685" s="436"/>
      <c r="V685" s="436"/>
      <c r="W685" s="436"/>
      <c r="X685" s="436"/>
      <c r="Y685" s="436"/>
    </row>
    <row r="686" spans="1:25" ht="12.75" customHeight="1">
      <c r="A686" s="436"/>
      <c r="B686" s="436"/>
      <c r="C686" s="436"/>
      <c r="D686" s="446"/>
      <c r="E686" s="436"/>
      <c r="F686" s="435"/>
      <c r="G686" s="436"/>
      <c r="H686" s="436"/>
      <c r="I686" s="436"/>
      <c r="J686" s="436"/>
      <c r="K686" s="436"/>
      <c r="L686" s="436"/>
      <c r="M686" s="436"/>
      <c r="N686" s="436"/>
      <c r="O686" s="436"/>
      <c r="P686" s="436"/>
      <c r="Q686" s="436"/>
      <c r="R686" s="436"/>
      <c r="S686" s="436"/>
      <c r="T686" s="436"/>
      <c r="U686" s="436"/>
      <c r="V686" s="436"/>
      <c r="W686" s="436"/>
      <c r="X686" s="436"/>
      <c r="Y686" s="436"/>
    </row>
    <row r="687" spans="1:25" ht="12.75" customHeight="1">
      <c r="A687" s="436"/>
      <c r="B687" s="436"/>
      <c r="C687" s="436"/>
      <c r="D687" s="446"/>
      <c r="E687" s="436"/>
      <c r="F687" s="435"/>
      <c r="G687" s="436"/>
      <c r="H687" s="436"/>
      <c r="I687" s="436"/>
      <c r="J687" s="436"/>
      <c r="K687" s="436"/>
      <c r="L687" s="436"/>
      <c r="M687" s="436"/>
      <c r="N687" s="436"/>
      <c r="O687" s="436"/>
      <c r="P687" s="436"/>
      <c r="Q687" s="436"/>
      <c r="R687" s="436"/>
      <c r="S687" s="436"/>
      <c r="T687" s="436"/>
      <c r="U687" s="436"/>
      <c r="V687" s="436"/>
      <c r="W687" s="436"/>
      <c r="X687" s="436"/>
      <c r="Y687" s="436"/>
    </row>
    <row r="688" spans="1:25" ht="12.75" customHeight="1">
      <c r="A688" s="436"/>
      <c r="B688" s="436"/>
      <c r="C688" s="436"/>
      <c r="D688" s="446"/>
      <c r="E688" s="436"/>
      <c r="F688" s="435"/>
      <c r="G688" s="436"/>
      <c r="H688" s="436"/>
      <c r="I688" s="436"/>
      <c r="J688" s="436"/>
      <c r="K688" s="436"/>
      <c r="L688" s="436"/>
      <c r="M688" s="436"/>
      <c r="N688" s="436"/>
      <c r="O688" s="436"/>
      <c r="P688" s="436"/>
      <c r="Q688" s="436"/>
      <c r="R688" s="436"/>
      <c r="S688" s="436"/>
      <c r="T688" s="436"/>
      <c r="U688" s="436"/>
      <c r="V688" s="436"/>
      <c r="W688" s="436"/>
      <c r="X688" s="436"/>
      <c r="Y688" s="436"/>
    </row>
    <row r="689" spans="1:25" ht="12.75" customHeight="1">
      <c r="A689" s="436"/>
      <c r="B689" s="436"/>
      <c r="C689" s="436"/>
      <c r="D689" s="446"/>
      <c r="E689" s="436"/>
      <c r="F689" s="435"/>
      <c r="G689" s="436"/>
      <c r="H689" s="436"/>
      <c r="I689" s="436"/>
      <c r="J689" s="436"/>
      <c r="K689" s="436"/>
      <c r="L689" s="436"/>
      <c r="M689" s="436"/>
      <c r="N689" s="436"/>
      <c r="O689" s="436"/>
      <c r="P689" s="436"/>
      <c r="Q689" s="436"/>
      <c r="R689" s="436"/>
      <c r="S689" s="436"/>
      <c r="T689" s="436"/>
      <c r="U689" s="436"/>
      <c r="V689" s="436"/>
      <c r="W689" s="436"/>
      <c r="X689" s="436"/>
      <c r="Y689" s="436"/>
    </row>
    <row r="690" spans="1:25" ht="12.75" customHeight="1">
      <c r="A690" s="436"/>
      <c r="B690" s="436"/>
      <c r="C690" s="436"/>
      <c r="D690" s="446"/>
      <c r="E690" s="436"/>
      <c r="F690" s="435"/>
      <c r="G690" s="436"/>
      <c r="H690" s="436"/>
      <c r="I690" s="436"/>
      <c r="J690" s="436"/>
      <c r="K690" s="436"/>
      <c r="L690" s="436"/>
      <c r="M690" s="436"/>
      <c r="N690" s="436"/>
      <c r="O690" s="436"/>
      <c r="P690" s="436"/>
      <c r="Q690" s="436"/>
      <c r="R690" s="436"/>
      <c r="S690" s="436"/>
      <c r="T690" s="436"/>
      <c r="U690" s="436"/>
      <c r="V690" s="436"/>
      <c r="W690" s="436"/>
      <c r="X690" s="436"/>
      <c r="Y690" s="436"/>
    </row>
    <row r="691" spans="1:25" ht="12.75" customHeight="1">
      <c r="A691" s="436"/>
      <c r="B691" s="436"/>
      <c r="C691" s="436"/>
      <c r="D691" s="446"/>
      <c r="E691" s="436"/>
      <c r="F691" s="435"/>
      <c r="G691" s="436"/>
      <c r="H691" s="436"/>
      <c r="I691" s="436"/>
      <c r="J691" s="436"/>
      <c r="K691" s="436"/>
      <c r="L691" s="436"/>
      <c r="M691" s="436"/>
      <c r="N691" s="436"/>
      <c r="O691" s="436"/>
      <c r="P691" s="436"/>
      <c r="Q691" s="436"/>
      <c r="R691" s="436"/>
      <c r="S691" s="436"/>
      <c r="T691" s="436"/>
      <c r="U691" s="436"/>
      <c r="V691" s="436"/>
      <c r="W691" s="436"/>
      <c r="X691" s="436"/>
      <c r="Y691" s="436"/>
    </row>
    <row r="692" spans="1:25" ht="12.75" customHeight="1">
      <c r="A692" s="436"/>
      <c r="B692" s="436"/>
      <c r="C692" s="436"/>
      <c r="D692" s="446"/>
      <c r="E692" s="436"/>
      <c r="F692" s="435"/>
      <c r="G692" s="436"/>
      <c r="H692" s="436"/>
      <c r="I692" s="436"/>
      <c r="J692" s="436"/>
      <c r="K692" s="436"/>
      <c r="L692" s="436"/>
      <c r="M692" s="436"/>
      <c r="N692" s="436"/>
      <c r="O692" s="436"/>
      <c r="P692" s="436"/>
      <c r="Q692" s="436"/>
      <c r="R692" s="436"/>
      <c r="S692" s="436"/>
      <c r="T692" s="436"/>
      <c r="U692" s="436"/>
      <c r="V692" s="436"/>
      <c r="W692" s="436"/>
      <c r="X692" s="436"/>
      <c r="Y692" s="436"/>
    </row>
    <row r="693" spans="1:25" ht="12.75" customHeight="1">
      <c r="A693" s="436"/>
      <c r="B693" s="436"/>
      <c r="C693" s="436"/>
      <c r="D693" s="446"/>
      <c r="E693" s="436"/>
      <c r="F693" s="435"/>
      <c r="G693" s="436"/>
      <c r="H693" s="436"/>
      <c r="I693" s="436"/>
      <c r="J693" s="436"/>
      <c r="K693" s="436"/>
      <c r="L693" s="436"/>
      <c r="M693" s="436"/>
      <c r="N693" s="436"/>
      <c r="O693" s="436"/>
      <c r="P693" s="436"/>
      <c r="Q693" s="436"/>
      <c r="R693" s="436"/>
      <c r="S693" s="436"/>
      <c r="T693" s="436"/>
      <c r="U693" s="436"/>
      <c r="V693" s="436"/>
      <c r="W693" s="436"/>
      <c r="X693" s="436"/>
      <c r="Y693" s="436"/>
    </row>
    <row r="694" spans="1:25" ht="12.75" customHeight="1">
      <c r="A694" s="436"/>
      <c r="B694" s="436"/>
      <c r="C694" s="436"/>
      <c r="D694" s="446"/>
      <c r="E694" s="436"/>
      <c r="F694" s="435"/>
      <c r="G694" s="436"/>
      <c r="H694" s="436"/>
      <c r="I694" s="436"/>
      <c r="J694" s="436"/>
      <c r="K694" s="436"/>
      <c r="L694" s="436"/>
      <c r="M694" s="436"/>
      <c r="N694" s="436"/>
      <c r="O694" s="436"/>
      <c r="P694" s="436"/>
      <c r="Q694" s="436"/>
      <c r="R694" s="436"/>
      <c r="S694" s="436"/>
      <c r="T694" s="436"/>
      <c r="U694" s="436"/>
      <c r="V694" s="436"/>
      <c r="W694" s="436"/>
      <c r="X694" s="436"/>
      <c r="Y694" s="436"/>
    </row>
    <row r="695" spans="1:25" ht="12.75" customHeight="1">
      <c r="A695" s="436"/>
      <c r="B695" s="436"/>
      <c r="C695" s="436"/>
      <c r="D695" s="446"/>
      <c r="E695" s="436"/>
      <c r="F695" s="435"/>
      <c r="G695" s="436"/>
      <c r="H695" s="436"/>
      <c r="I695" s="436"/>
      <c r="J695" s="436"/>
      <c r="K695" s="436"/>
      <c r="L695" s="436"/>
      <c r="M695" s="436"/>
      <c r="N695" s="436"/>
      <c r="O695" s="436"/>
      <c r="P695" s="436"/>
      <c r="Q695" s="436"/>
      <c r="R695" s="436"/>
      <c r="S695" s="436"/>
      <c r="T695" s="436"/>
      <c r="U695" s="436"/>
      <c r="V695" s="436"/>
      <c r="W695" s="436"/>
      <c r="X695" s="436"/>
      <c r="Y695" s="436"/>
    </row>
    <row r="696" spans="1:25" ht="12.75" customHeight="1">
      <c r="A696" s="436"/>
      <c r="B696" s="436"/>
      <c r="C696" s="436"/>
      <c r="D696" s="446"/>
      <c r="E696" s="436"/>
      <c r="F696" s="435"/>
      <c r="G696" s="436"/>
      <c r="H696" s="436"/>
      <c r="I696" s="436"/>
      <c r="J696" s="436"/>
      <c r="K696" s="436"/>
      <c r="L696" s="436"/>
      <c r="M696" s="436"/>
      <c r="N696" s="436"/>
      <c r="O696" s="436"/>
      <c r="P696" s="436"/>
      <c r="Q696" s="436"/>
      <c r="R696" s="436"/>
      <c r="S696" s="436"/>
      <c r="T696" s="436"/>
      <c r="U696" s="436"/>
      <c r="V696" s="436"/>
      <c r="W696" s="436"/>
      <c r="X696" s="436"/>
      <c r="Y696" s="436"/>
    </row>
    <row r="697" spans="1:25" ht="12.75" customHeight="1">
      <c r="A697" s="436"/>
      <c r="B697" s="436"/>
      <c r="C697" s="436"/>
      <c r="D697" s="446"/>
      <c r="E697" s="436"/>
      <c r="F697" s="435"/>
      <c r="G697" s="436"/>
      <c r="H697" s="436"/>
      <c r="I697" s="436"/>
      <c r="J697" s="436"/>
      <c r="K697" s="436"/>
      <c r="L697" s="436"/>
      <c r="M697" s="436"/>
      <c r="N697" s="436"/>
      <c r="O697" s="436"/>
      <c r="P697" s="436"/>
      <c r="Q697" s="436"/>
      <c r="R697" s="436"/>
      <c r="S697" s="436"/>
      <c r="T697" s="436"/>
      <c r="U697" s="436"/>
      <c r="V697" s="436"/>
      <c r="W697" s="436"/>
      <c r="X697" s="436"/>
      <c r="Y697" s="436"/>
    </row>
    <row r="698" spans="1:25" ht="12.75" customHeight="1">
      <c r="A698" s="436"/>
      <c r="B698" s="436"/>
      <c r="C698" s="436"/>
      <c r="D698" s="446"/>
      <c r="E698" s="436"/>
      <c r="F698" s="435"/>
      <c r="G698" s="436"/>
      <c r="H698" s="436"/>
      <c r="I698" s="436"/>
      <c r="J698" s="436"/>
      <c r="K698" s="436"/>
      <c r="L698" s="436"/>
      <c r="M698" s="436"/>
      <c r="N698" s="436"/>
      <c r="O698" s="436"/>
      <c r="P698" s="436"/>
      <c r="Q698" s="436"/>
      <c r="R698" s="436"/>
      <c r="S698" s="436"/>
      <c r="T698" s="436"/>
      <c r="U698" s="436"/>
      <c r="V698" s="436"/>
      <c r="W698" s="436"/>
      <c r="X698" s="436"/>
      <c r="Y698" s="436"/>
    </row>
    <row r="699" spans="1:25" ht="12.75" customHeight="1">
      <c r="A699" s="436"/>
      <c r="B699" s="436"/>
      <c r="C699" s="436"/>
      <c r="D699" s="446"/>
      <c r="E699" s="436"/>
      <c r="F699" s="435"/>
      <c r="G699" s="436"/>
      <c r="H699" s="436"/>
      <c r="I699" s="436"/>
      <c r="J699" s="436"/>
      <c r="K699" s="436"/>
      <c r="L699" s="436"/>
      <c r="M699" s="436"/>
      <c r="N699" s="436"/>
      <c r="O699" s="436"/>
      <c r="P699" s="436"/>
      <c r="Q699" s="436"/>
      <c r="R699" s="436"/>
      <c r="S699" s="436"/>
      <c r="T699" s="436"/>
      <c r="U699" s="436"/>
      <c r="V699" s="436"/>
      <c r="W699" s="436"/>
      <c r="X699" s="436"/>
      <c r="Y699" s="436"/>
    </row>
    <row r="700" spans="1:25" ht="12.75" customHeight="1">
      <c r="A700" s="436"/>
      <c r="B700" s="436"/>
      <c r="C700" s="436"/>
      <c r="D700" s="446"/>
      <c r="E700" s="436"/>
      <c r="F700" s="435"/>
      <c r="G700" s="436"/>
      <c r="H700" s="436"/>
      <c r="I700" s="436"/>
      <c r="J700" s="436"/>
      <c r="K700" s="436"/>
      <c r="L700" s="436"/>
      <c r="M700" s="436"/>
      <c r="N700" s="436"/>
      <c r="O700" s="436"/>
      <c r="P700" s="436"/>
      <c r="Q700" s="436"/>
      <c r="R700" s="436"/>
      <c r="S700" s="436"/>
      <c r="T700" s="436"/>
      <c r="U700" s="436"/>
      <c r="V700" s="436"/>
      <c r="W700" s="436"/>
      <c r="X700" s="436"/>
      <c r="Y700" s="436"/>
    </row>
    <row r="701" spans="1:25" ht="12.75" customHeight="1">
      <c r="A701" s="436"/>
      <c r="B701" s="436"/>
      <c r="C701" s="436"/>
      <c r="D701" s="446"/>
      <c r="E701" s="436"/>
      <c r="F701" s="435"/>
      <c r="G701" s="436"/>
      <c r="H701" s="436"/>
      <c r="I701" s="436"/>
      <c r="J701" s="436"/>
      <c r="K701" s="436"/>
      <c r="L701" s="436"/>
      <c r="M701" s="436"/>
      <c r="N701" s="436"/>
      <c r="O701" s="436"/>
      <c r="P701" s="436"/>
      <c r="Q701" s="436"/>
      <c r="R701" s="436"/>
      <c r="S701" s="436"/>
      <c r="T701" s="436"/>
      <c r="U701" s="436"/>
      <c r="V701" s="436"/>
      <c r="W701" s="436"/>
      <c r="X701" s="436"/>
      <c r="Y701" s="436"/>
    </row>
    <row r="702" spans="1:25" ht="12.75" customHeight="1">
      <c r="A702" s="436"/>
      <c r="B702" s="436"/>
      <c r="C702" s="436"/>
      <c r="D702" s="446"/>
      <c r="E702" s="436"/>
      <c r="F702" s="435"/>
      <c r="G702" s="436"/>
      <c r="H702" s="436"/>
      <c r="I702" s="436"/>
      <c r="J702" s="436"/>
      <c r="K702" s="436"/>
      <c r="L702" s="436"/>
      <c r="M702" s="436"/>
      <c r="N702" s="436"/>
      <c r="O702" s="436"/>
      <c r="P702" s="436"/>
      <c r="Q702" s="436"/>
      <c r="R702" s="436"/>
      <c r="S702" s="436"/>
      <c r="T702" s="436"/>
      <c r="U702" s="436"/>
      <c r="V702" s="436"/>
      <c r="W702" s="436"/>
      <c r="X702" s="436"/>
      <c r="Y702" s="436"/>
    </row>
    <row r="703" spans="1:25" ht="12.75" customHeight="1">
      <c r="A703" s="436"/>
      <c r="B703" s="436"/>
      <c r="C703" s="436"/>
      <c r="D703" s="446"/>
      <c r="E703" s="436"/>
      <c r="F703" s="435"/>
      <c r="G703" s="436"/>
      <c r="H703" s="436"/>
      <c r="I703" s="436"/>
      <c r="J703" s="436"/>
      <c r="K703" s="436"/>
      <c r="L703" s="436"/>
      <c r="M703" s="436"/>
      <c r="N703" s="436"/>
      <c r="O703" s="436"/>
      <c r="P703" s="436"/>
      <c r="Q703" s="436"/>
      <c r="R703" s="436"/>
      <c r="S703" s="436"/>
      <c r="T703" s="436"/>
      <c r="U703" s="436"/>
      <c r="V703" s="436"/>
      <c r="W703" s="436"/>
      <c r="X703" s="436"/>
      <c r="Y703" s="436"/>
    </row>
    <row r="704" spans="1:25" ht="12.75" customHeight="1">
      <c r="A704" s="436"/>
      <c r="B704" s="436"/>
      <c r="C704" s="436"/>
      <c r="D704" s="446"/>
      <c r="E704" s="436"/>
      <c r="F704" s="435"/>
      <c r="G704" s="436"/>
      <c r="H704" s="436"/>
      <c r="I704" s="436"/>
      <c r="J704" s="436"/>
      <c r="K704" s="436"/>
      <c r="L704" s="436"/>
      <c r="M704" s="436"/>
      <c r="N704" s="436"/>
      <c r="O704" s="436"/>
      <c r="P704" s="436"/>
      <c r="Q704" s="436"/>
      <c r="R704" s="436"/>
      <c r="S704" s="436"/>
      <c r="T704" s="436"/>
      <c r="U704" s="436"/>
      <c r="V704" s="436"/>
      <c r="W704" s="436"/>
      <c r="X704" s="436"/>
      <c r="Y704" s="436"/>
    </row>
    <row r="705" spans="1:25" ht="12.75" customHeight="1">
      <c r="A705" s="436"/>
      <c r="B705" s="436"/>
      <c r="C705" s="436"/>
      <c r="D705" s="446"/>
      <c r="E705" s="436"/>
      <c r="F705" s="435"/>
      <c r="G705" s="436"/>
      <c r="H705" s="436"/>
      <c r="I705" s="436"/>
      <c r="J705" s="436"/>
      <c r="K705" s="436"/>
      <c r="L705" s="436"/>
      <c r="M705" s="436"/>
      <c r="N705" s="436"/>
      <c r="O705" s="436"/>
      <c r="P705" s="436"/>
      <c r="Q705" s="436"/>
      <c r="R705" s="436"/>
      <c r="S705" s="436"/>
      <c r="T705" s="436"/>
      <c r="U705" s="436"/>
      <c r="V705" s="436"/>
      <c r="W705" s="436"/>
      <c r="X705" s="436"/>
      <c r="Y705" s="436"/>
    </row>
    <row r="706" spans="1:25" ht="12.75" customHeight="1">
      <c r="A706" s="436"/>
      <c r="B706" s="436"/>
      <c r="C706" s="436"/>
      <c r="D706" s="446"/>
      <c r="E706" s="436"/>
      <c r="F706" s="435"/>
      <c r="G706" s="436"/>
      <c r="H706" s="436"/>
      <c r="I706" s="436"/>
      <c r="J706" s="436"/>
      <c r="K706" s="436"/>
      <c r="L706" s="436"/>
      <c r="M706" s="436"/>
      <c r="N706" s="436"/>
      <c r="O706" s="436"/>
      <c r="P706" s="436"/>
      <c r="Q706" s="436"/>
      <c r="R706" s="436"/>
      <c r="S706" s="436"/>
      <c r="T706" s="436"/>
      <c r="U706" s="436"/>
      <c r="V706" s="436"/>
      <c r="W706" s="436"/>
      <c r="X706" s="436"/>
      <c r="Y706" s="436"/>
    </row>
    <row r="707" spans="1:25" ht="12.75" customHeight="1">
      <c r="A707" s="436"/>
      <c r="B707" s="436"/>
      <c r="C707" s="436"/>
      <c r="D707" s="446"/>
      <c r="E707" s="436"/>
      <c r="F707" s="435"/>
      <c r="G707" s="436"/>
      <c r="H707" s="436"/>
      <c r="I707" s="436"/>
      <c r="J707" s="436"/>
      <c r="K707" s="436"/>
      <c r="L707" s="436"/>
      <c r="M707" s="436"/>
      <c r="N707" s="436"/>
      <c r="O707" s="436"/>
      <c r="P707" s="436"/>
      <c r="Q707" s="436"/>
      <c r="R707" s="436"/>
      <c r="S707" s="436"/>
      <c r="T707" s="436"/>
      <c r="U707" s="436"/>
      <c r="V707" s="436"/>
      <c r="W707" s="436"/>
      <c r="X707" s="436"/>
      <c r="Y707" s="436"/>
    </row>
    <row r="708" spans="1:25" ht="12.75" customHeight="1">
      <c r="A708" s="436"/>
      <c r="B708" s="436"/>
      <c r="C708" s="436"/>
      <c r="D708" s="446"/>
      <c r="E708" s="436"/>
      <c r="F708" s="435"/>
      <c r="G708" s="436"/>
      <c r="H708" s="436"/>
      <c r="I708" s="436"/>
      <c r="J708" s="436"/>
      <c r="K708" s="436"/>
      <c r="L708" s="436"/>
      <c r="M708" s="436"/>
      <c r="N708" s="436"/>
      <c r="O708" s="436"/>
      <c r="P708" s="436"/>
      <c r="Q708" s="436"/>
      <c r="R708" s="436"/>
      <c r="S708" s="436"/>
      <c r="T708" s="436"/>
      <c r="U708" s="436"/>
      <c r="V708" s="436"/>
      <c r="W708" s="436"/>
      <c r="X708" s="436"/>
      <c r="Y708" s="436"/>
    </row>
    <row r="709" spans="1:25" ht="12.75" customHeight="1">
      <c r="A709" s="436"/>
      <c r="B709" s="436"/>
      <c r="C709" s="436"/>
      <c r="D709" s="446"/>
      <c r="E709" s="436"/>
      <c r="F709" s="435"/>
      <c r="G709" s="436"/>
      <c r="H709" s="436"/>
      <c r="I709" s="436"/>
      <c r="J709" s="436"/>
      <c r="K709" s="436"/>
      <c r="L709" s="436"/>
      <c r="M709" s="436"/>
      <c r="N709" s="436"/>
      <c r="O709" s="436"/>
      <c r="P709" s="436"/>
      <c r="Q709" s="436"/>
      <c r="R709" s="436"/>
      <c r="S709" s="436"/>
      <c r="T709" s="436"/>
      <c r="U709" s="436"/>
      <c r="V709" s="436"/>
      <c r="W709" s="436"/>
      <c r="X709" s="436"/>
      <c r="Y709" s="436"/>
    </row>
    <row r="710" spans="1:25" ht="12.75" customHeight="1">
      <c r="A710" s="436"/>
      <c r="B710" s="436"/>
      <c r="C710" s="436"/>
      <c r="D710" s="446"/>
      <c r="E710" s="436"/>
      <c r="F710" s="435"/>
      <c r="G710" s="436"/>
      <c r="H710" s="436"/>
      <c r="I710" s="436"/>
      <c r="J710" s="436"/>
      <c r="K710" s="436"/>
      <c r="L710" s="436"/>
      <c r="M710" s="436"/>
      <c r="N710" s="436"/>
      <c r="O710" s="436"/>
      <c r="P710" s="436"/>
      <c r="Q710" s="436"/>
      <c r="R710" s="436"/>
      <c r="S710" s="436"/>
      <c r="T710" s="436"/>
      <c r="U710" s="436"/>
      <c r="V710" s="436"/>
      <c r="W710" s="436"/>
      <c r="X710" s="436"/>
      <c r="Y710" s="436"/>
    </row>
    <row r="711" spans="1:25" ht="12.75" customHeight="1">
      <c r="A711" s="436"/>
      <c r="B711" s="436"/>
      <c r="C711" s="436"/>
      <c r="D711" s="446"/>
      <c r="E711" s="436"/>
      <c r="F711" s="435"/>
      <c r="G711" s="436"/>
      <c r="H711" s="436"/>
      <c r="I711" s="436"/>
      <c r="J711" s="436"/>
      <c r="K711" s="436"/>
      <c r="L711" s="436"/>
      <c r="M711" s="436"/>
      <c r="N711" s="436"/>
      <c r="O711" s="436"/>
      <c r="P711" s="436"/>
      <c r="Q711" s="436"/>
      <c r="R711" s="436"/>
      <c r="S711" s="436"/>
      <c r="T711" s="436"/>
      <c r="U711" s="436"/>
      <c r="V711" s="436"/>
      <c r="W711" s="436"/>
      <c r="X711" s="436"/>
      <c r="Y711" s="436"/>
    </row>
    <row r="712" spans="1:25" ht="12.75" customHeight="1">
      <c r="A712" s="436"/>
      <c r="B712" s="436"/>
      <c r="C712" s="436"/>
      <c r="D712" s="446"/>
      <c r="E712" s="436"/>
      <c r="F712" s="435"/>
      <c r="G712" s="436"/>
      <c r="H712" s="436"/>
      <c r="I712" s="436"/>
      <c r="J712" s="436"/>
      <c r="K712" s="436"/>
      <c r="L712" s="436"/>
      <c r="M712" s="436"/>
      <c r="N712" s="436"/>
      <c r="O712" s="436"/>
      <c r="P712" s="436"/>
      <c r="Q712" s="436"/>
      <c r="R712" s="436"/>
      <c r="S712" s="436"/>
      <c r="T712" s="436"/>
      <c r="U712" s="436"/>
      <c r="V712" s="436"/>
      <c r="W712" s="436"/>
      <c r="X712" s="436"/>
      <c r="Y712" s="436"/>
    </row>
    <row r="713" spans="1:25" ht="12.75" customHeight="1">
      <c r="A713" s="436"/>
      <c r="B713" s="436"/>
      <c r="C713" s="436"/>
      <c r="D713" s="446"/>
      <c r="E713" s="436"/>
      <c r="F713" s="435"/>
      <c r="G713" s="436"/>
      <c r="H713" s="436"/>
      <c r="I713" s="436"/>
      <c r="J713" s="436"/>
      <c r="K713" s="436"/>
      <c r="L713" s="436"/>
      <c r="M713" s="436"/>
      <c r="N713" s="436"/>
      <c r="O713" s="436"/>
      <c r="P713" s="436"/>
      <c r="Q713" s="436"/>
      <c r="R713" s="436"/>
      <c r="S713" s="436"/>
      <c r="T713" s="436"/>
      <c r="U713" s="436"/>
      <c r="V713" s="436"/>
      <c r="W713" s="436"/>
      <c r="X713" s="436"/>
      <c r="Y713" s="436"/>
    </row>
    <row r="714" spans="1:25" ht="12.75" customHeight="1">
      <c r="A714" s="436"/>
      <c r="B714" s="436"/>
      <c r="C714" s="436"/>
      <c r="D714" s="446"/>
      <c r="E714" s="436"/>
      <c r="F714" s="435"/>
      <c r="G714" s="436"/>
      <c r="H714" s="436"/>
      <c r="I714" s="436"/>
      <c r="J714" s="436"/>
      <c r="K714" s="436"/>
      <c r="L714" s="436"/>
      <c r="M714" s="436"/>
      <c r="N714" s="436"/>
      <c r="O714" s="436"/>
      <c r="P714" s="436"/>
      <c r="Q714" s="436"/>
      <c r="R714" s="436"/>
      <c r="S714" s="436"/>
      <c r="T714" s="436"/>
      <c r="U714" s="436"/>
      <c r="V714" s="436"/>
      <c r="W714" s="436"/>
      <c r="X714" s="436"/>
      <c r="Y714" s="436"/>
    </row>
    <row r="715" spans="1:25" ht="12.75" customHeight="1">
      <c r="A715" s="436"/>
      <c r="B715" s="436"/>
      <c r="C715" s="436"/>
      <c r="D715" s="446"/>
      <c r="E715" s="436"/>
      <c r="F715" s="435"/>
      <c r="G715" s="436"/>
      <c r="H715" s="436"/>
      <c r="I715" s="436"/>
      <c r="J715" s="436"/>
      <c r="K715" s="436"/>
      <c r="L715" s="436"/>
      <c r="M715" s="436"/>
      <c r="N715" s="436"/>
      <c r="O715" s="436"/>
      <c r="P715" s="436"/>
      <c r="Q715" s="436"/>
      <c r="R715" s="436"/>
      <c r="S715" s="436"/>
      <c r="T715" s="436"/>
      <c r="U715" s="436"/>
      <c r="V715" s="436"/>
      <c r="W715" s="436"/>
      <c r="X715" s="436"/>
      <c r="Y715" s="436"/>
    </row>
    <row r="716" spans="1:25" ht="12.75" customHeight="1">
      <c r="A716" s="436"/>
      <c r="B716" s="436"/>
      <c r="C716" s="436"/>
      <c r="D716" s="446"/>
      <c r="E716" s="436"/>
      <c r="F716" s="435"/>
      <c r="G716" s="436"/>
      <c r="H716" s="436"/>
      <c r="I716" s="436"/>
      <c r="J716" s="436"/>
      <c r="K716" s="436"/>
      <c r="L716" s="436"/>
      <c r="M716" s="436"/>
      <c r="N716" s="436"/>
      <c r="O716" s="436"/>
      <c r="P716" s="436"/>
      <c r="Q716" s="436"/>
      <c r="R716" s="436"/>
      <c r="S716" s="436"/>
      <c r="T716" s="436"/>
      <c r="U716" s="436"/>
      <c r="V716" s="436"/>
      <c r="W716" s="436"/>
      <c r="X716" s="436"/>
      <c r="Y716" s="436"/>
    </row>
    <row r="717" spans="1:25" ht="12.75" customHeight="1">
      <c r="A717" s="436"/>
      <c r="B717" s="436"/>
      <c r="C717" s="436"/>
      <c r="D717" s="446"/>
      <c r="E717" s="436"/>
      <c r="F717" s="435"/>
      <c r="G717" s="436"/>
      <c r="H717" s="436"/>
      <c r="I717" s="436"/>
      <c r="J717" s="436"/>
      <c r="K717" s="436"/>
      <c r="L717" s="436"/>
      <c r="M717" s="436"/>
      <c r="N717" s="436"/>
      <c r="O717" s="436"/>
      <c r="P717" s="436"/>
      <c r="Q717" s="436"/>
      <c r="R717" s="436"/>
      <c r="S717" s="436"/>
      <c r="T717" s="436"/>
      <c r="U717" s="436"/>
      <c r="V717" s="436"/>
      <c r="W717" s="436"/>
      <c r="X717" s="436"/>
      <c r="Y717" s="436"/>
    </row>
    <row r="718" spans="1:25" ht="12.75" customHeight="1">
      <c r="A718" s="436"/>
      <c r="B718" s="436"/>
      <c r="C718" s="436"/>
      <c r="D718" s="446"/>
      <c r="E718" s="436"/>
      <c r="F718" s="435"/>
      <c r="G718" s="436"/>
      <c r="H718" s="436"/>
      <c r="I718" s="436"/>
      <c r="J718" s="436"/>
      <c r="K718" s="436"/>
      <c r="L718" s="436"/>
      <c r="M718" s="436"/>
      <c r="N718" s="436"/>
      <c r="O718" s="436"/>
      <c r="P718" s="436"/>
      <c r="Q718" s="436"/>
      <c r="R718" s="436"/>
      <c r="S718" s="436"/>
      <c r="T718" s="436"/>
      <c r="U718" s="436"/>
      <c r="V718" s="436"/>
      <c r="W718" s="436"/>
      <c r="X718" s="436"/>
      <c r="Y718" s="436"/>
    </row>
    <row r="719" spans="1:25" ht="12.75" customHeight="1">
      <c r="A719" s="436"/>
      <c r="B719" s="436"/>
      <c r="C719" s="436"/>
      <c r="D719" s="446"/>
      <c r="E719" s="436"/>
      <c r="F719" s="435"/>
      <c r="G719" s="436"/>
      <c r="H719" s="436"/>
      <c r="I719" s="436"/>
      <c r="J719" s="436"/>
      <c r="K719" s="436"/>
      <c r="L719" s="436"/>
      <c r="M719" s="436"/>
      <c r="N719" s="436"/>
      <c r="O719" s="436"/>
      <c r="P719" s="436"/>
      <c r="Q719" s="436"/>
      <c r="R719" s="436"/>
      <c r="S719" s="436"/>
      <c r="T719" s="436"/>
      <c r="U719" s="436"/>
      <c r="V719" s="436"/>
      <c r="W719" s="436"/>
      <c r="X719" s="436"/>
      <c r="Y719" s="436"/>
    </row>
    <row r="720" spans="1:25" ht="12.75" customHeight="1">
      <c r="A720" s="436"/>
      <c r="B720" s="436"/>
      <c r="C720" s="436"/>
      <c r="D720" s="446"/>
      <c r="E720" s="436"/>
      <c r="F720" s="435"/>
      <c r="G720" s="436"/>
      <c r="H720" s="436"/>
      <c r="I720" s="436"/>
      <c r="J720" s="436"/>
      <c r="K720" s="436"/>
      <c r="L720" s="436"/>
      <c r="M720" s="436"/>
      <c r="N720" s="436"/>
      <c r="O720" s="436"/>
      <c r="P720" s="436"/>
      <c r="Q720" s="436"/>
      <c r="R720" s="436"/>
      <c r="S720" s="436"/>
      <c r="T720" s="436"/>
      <c r="U720" s="436"/>
      <c r="V720" s="436"/>
      <c r="W720" s="436"/>
      <c r="X720" s="436"/>
      <c r="Y720" s="436"/>
    </row>
    <row r="721" spans="1:25" ht="12.75" customHeight="1">
      <c r="A721" s="436"/>
      <c r="B721" s="436"/>
      <c r="C721" s="436"/>
      <c r="D721" s="446"/>
      <c r="E721" s="436"/>
      <c r="F721" s="435"/>
      <c r="G721" s="436"/>
      <c r="H721" s="436"/>
      <c r="I721" s="436"/>
      <c r="J721" s="436"/>
      <c r="K721" s="436"/>
      <c r="L721" s="436"/>
      <c r="M721" s="436"/>
      <c r="N721" s="436"/>
      <c r="O721" s="436"/>
      <c r="P721" s="436"/>
      <c r="Q721" s="436"/>
      <c r="R721" s="436"/>
      <c r="S721" s="436"/>
      <c r="T721" s="436"/>
      <c r="U721" s="436"/>
      <c r="V721" s="436"/>
      <c r="W721" s="436"/>
      <c r="X721" s="436"/>
      <c r="Y721" s="436"/>
    </row>
    <row r="722" spans="1:25" ht="12.75" customHeight="1">
      <c r="A722" s="436"/>
      <c r="B722" s="436"/>
      <c r="C722" s="436"/>
      <c r="D722" s="446"/>
      <c r="E722" s="436"/>
      <c r="F722" s="435"/>
      <c r="G722" s="436"/>
      <c r="H722" s="436"/>
      <c r="I722" s="436"/>
      <c r="J722" s="436"/>
      <c r="K722" s="436"/>
      <c r="L722" s="436"/>
      <c r="M722" s="436"/>
      <c r="N722" s="436"/>
      <c r="O722" s="436"/>
      <c r="P722" s="436"/>
      <c r="Q722" s="436"/>
      <c r="R722" s="436"/>
      <c r="S722" s="436"/>
      <c r="T722" s="436"/>
      <c r="U722" s="436"/>
      <c r="V722" s="436"/>
      <c r="W722" s="436"/>
      <c r="X722" s="436"/>
      <c r="Y722" s="436"/>
    </row>
    <row r="723" spans="1:25" ht="12.75" customHeight="1">
      <c r="A723" s="436"/>
      <c r="B723" s="436"/>
      <c r="C723" s="436"/>
      <c r="D723" s="446"/>
      <c r="E723" s="436"/>
      <c r="F723" s="435"/>
      <c r="G723" s="436"/>
      <c r="H723" s="436"/>
      <c r="I723" s="436"/>
      <c r="J723" s="436"/>
      <c r="K723" s="436"/>
      <c r="L723" s="436"/>
      <c r="M723" s="436"/>
      <c r="N723" s="436"/>
      <c r="O723" s="436"/>
      <c r="P723" s="436"/>
      <c r="Q723" s="436"/>
      <c r="R723" s="436"/>
      <c r="S723" s="436"/>
      <c r="T723" s="436"/>
      <c r="U723" s="436"/>
      <c r="V723" s="436"/>
      <c r="W723" s="436"/>
      <c r="X723" s="436"/>
      <c r="Y723" s="436"/>
    </row>
    <row r="724" spans="1:25" ht="12.75" customHeight="1">
      <c r="A724" s="436"/>
      <c r="B724" s="436"/>
      <c r="C724" s="436"/>
      <c r="D724" s="446"/>
      <c r="E724" s="436"/>
      <c r="F724" s="435"/>
      <c r="G724" s="436"/>
      <c r="H724" s="436"/>
      <c r="I724" s="436"/>
      <c r="J724" s="436"/>
      <c r="K724" s="436"/>
      <c r="L724" s="436"/>
      <c r="M724" s="436"/>
      <c r="N724" s="436"/>
      <c r="O724" s="436"/>
      <c r="P724" s="436"/>
      <c r="Q724" s="436"/>
      <c r="R724" s="436"/>
      <c r="S724" s="436"/>
      <c r="T724" s="436"/>
      <c r="U724" s="436"/>
      <c r="V724" s="436"/>
      <c r="W724" s="436"/>
      <c r="X724" s="436"/>
      <c r="Y724" s="436"/>
    </row>
    <row r="725" spans="1:25" ht="12.75" customHeight="1">
      <c r="A725" s="436"/>
      <c r="B725" s="436"/>
      <c r="C725" s="436"/>
      <c r="D725" s="446"/>
      <c r="E725" s="436"/>
      <c r="F725" s="435"/>
      <c r="G725" s="436"/>
      <c r="H725" s="436"/>
      <c r="I725" s="436"/>
      <c r="J725" s="436"/>
      <c r="K725" s="436"/>
      <c r="L725" s="436"/>
      <c r="M725" s="436"/>
      <c r="N725" s="436"/>
      <c r="O725" s="436"/>
      <c r="P725" s="436"/>
      <c r="Q725" s="436"/>
      <c r="R725" s="436"/>
      <c r="S725" s="436"/>
      <c r="T725" s="436"/>
      <c r="U725" s="436"/>
      <c r="V725" s="436"/>
      <c r="W725" s="436"/>
      <c r="X725" s="436"/>
      <c r="Y725" s="436"/>
    </row>
    <row r="726" spans="1:25" ht="12.75" customHeight="1">
      <c r="A726" s="436"/>
      <c r="B726" s="436"/>
      <c r="C726" s="436"/>
      <c r="D726" s="446"/>
      <c r="E726" s="436"/>
      <c r="F726" s="435"/>
      <c r="G726" s="436"/>
      <c r="H726" s="436"/>
      <c r="I726" s="436"/>
      <c r="J726" s="436"/>
      <c r="K726" s="436"/>
      <c r="L726" s="436"/>
      <c r="M726" s="436"/>
      <c r="N726" s="436"/>
      <c r="O726" s="436"/>
      <c r="P726" s="436"/>
      <c r="Q726" s="436"/>
      <c r="R726" s="436"/>
      <c r="S726" s="436"/>
      <c r="T726" s="436"/>
      <c r="U726" s="436"/>
      <c r="V726" s="436"/>
      <c r="W726" s="436"/>
      <c r="X726" s="436"/>
      <c r="Y726" s="436"/>
    </row>
    <row r="727" spans="1:25" ht="12.75" customHeight="1">
      <c r="A727" s="436"/>
      <c r="B727" s="436"/>
      <c r="C727" s="436"/>
      <c r="D727" s="446"/>
      <c r="E727" s="436"/>
      <c r="F727" s="435"/>
      <c r="G727" s="436"/>
      <c r="H727" s="436"/>
      <c r="I727" s="436"/>
      <c r="J727" s="436"/>
      <c r="K727" s="436"/>
      <c r="L727" s="436"/>
      <c r="M727" s="436"/>
      <c r="N727" s="436"/>
      <c r="O727" s="436"/>
      <c r="P727" s="436"/>
      <c r="Q727" s="436"/>
      <c r="R727" s="436"/>
      <c r="S727" s="436"/>
      <c r="T727" s="436"/>
      <c r="U727" s="436"/>
      <c r="V727" s="436"/>
      <c r="W727" s="436"/>
      <c r="X727" s="436"/>
      <c r="Y727" s="436"/>
    </row>
    <row r="728" spans="1:25" ht="12.75" customHeight="1">
      <c r="A728" s="436"/>
      <c r="B728" s="436"/>
      <c r="C728" s="436"/>
      <c r="D728" s="446"/>
      <c r="E728" s="436"/>
      <c r="F728" s="435"/>
      <c r="G728" s="436"/>
      <c r="H728" s="436"/>
      <c r="I728" s="436"/>
      <c r="J728" s="436"/>
      <c r="K728" s="436"/>
      <c r="L728" s="436"/>
      <c r="M728" s="436"/>
      <c r="N728" s="436"/>
      <c r="O728" s="436"/>
      <c r="P728" s="436"/>
      <c r="Q728" s="436"/>
      <c r="R728" s="436"/>
      <c r="S728" s="436"/>
      <c r="T728" s="436"/>
      <c r="U728" s="436"/>
      <c r="V728" s="436"/>
      <c r="W728" s="436"/>
      <c r="X728" s="436"/>
      <c r="Y728" s="436"/>
    </row>
    <row r="729" spans="1:25" ht="12.75" customHeight="1">
      <c r="A729" s="436"/>
      <c r="B729" s="436"/>
      <c r="C729" s="436"/>
      <c r="D729" s="446"/>
      <c r="E729" s="436"/>
      <c r="F729" s="435"/>
      <c r="G729" s="436"/>
      <c r="H729" s="436"/>
      <c r="I729" s="436"/>
      <c r="J729" s="436"/>
      <c r="K729" s="436"/>
      <c r="L729" s="436"/>
      <c r="M729" s="436"/>
      <c r="N729" s="436"/>
      <c r="O729" s="436"/>
      <c r="P729" s="436"/>
      <c r="Q729" s="436"/>
      <c r="R729" s="436"/>
      <c r="S729" s="436"/>
      <c r="T729" s="436"/>
      <c r="U729" s="436"/>
      <c r="V729" s="436"/>
      <c r="W729" s="436"/>
      <c r="X729" s="436"/>
      <c r="Y729" s="436"/>
    </row>
    <row r="730" spans="1:25" ht="12.75" customHeight="1">
      <c r="A730" s="436"/>
      <c r="B730" s="436"/>
      <c r="C730" s="436"/>
      <c r="D730" s="446"/>
      <c r="E730" s="436"/>
      <c r="F730" s="435"/>
      <c r="G730" s="436"/>
      <c r="H730" s="436"/>
      <c r="I730" s="436"/>
      <c r="J730" s="436"/>
      <c r="K730" s="436"/>
      <c r="L730" s="436"/>
      <c r="M730" s="436"/>
      <c r="N730" s="436"/>
      <c r="O730" s="436"/>
      <c r="P730" s="436"/>
      <c r="Q730" s="436"/>
      <c r="R730" s="436"/>
      <c r="S730" s="436"/>
      <c r="T730" s="436"/>
      <c r="U730" s="436"/>
      <c r="V730" s="436"/>
      <c r="W730" s="436"/>
      <c r="X730" s="436"/>
      <c r="Y730" s="436"/>
    </row>
    <row r="731" spans="1:25" ht="12.75" customHeight="1">
      <c r="A731" s="436"/>
      <c r="B731" s="436"/>
      <c r="C731" s="436"/>
      <c r="D731" s="446"/>
      <c r="E731" s="436"/>
      <c r="F731" s="435"/>
      <c r="G731" s="436"/>
      <c r="H731" s="436"/>
      <c r="I731" s="436"/>
      <c r="J731" s="436"/>
      <c r="K731" s="436"/>
      <c r="L731" s="436"/>
      <c r="M731" s="436"/>
      <c r="N731" s="436"/>
      <c r="O731" s="436"/>
      <c r="P731" s="436"/>
      <c r="Q731" s="436"/>
      <c r="R731" s="436"/>
      <c r="S731" s="436"/>
      <c r="T731" s="436"/>
      <c r="U731" s="436"/>
      <c r="V731" s="436"/>
      <c r="W731" s="436"/>
      <c r="X731" s="436"/>
      <c r="Y731" s="436"/>
    </row>
    <row r="732" spans="1:25" ht="12.75" customHeight="1">
      <c r="A732" s="436"/>
      <c r="B732" s="436"/>
      <c r="C732" s="436"/>
      <c r="D732" s="446"/>
      <c r="E732" s="436"/>
      <c r="F732" s="435"/>
      <c r="G732" s="436"/>
      <c r="H732" s="436"/>
      <c r="I732" s="436"/>
      <c r="J732" s="436"/>
      <c r="K732" s="436"/>
      <c r="L732" s="436"/>
      <c r="M732" s="436"/>
      <c r="N732" s="436"/>
      <c r="O732" s="436"/>
      <c r="P732" s="436"/>
      <c r="Q732" s="436"/>
      <c r="R732" s="436"/>
      <c r="S732" s="436"/>
      <c r="T732" s="436"/>
      <c r="U732" s="436"/>
      <c r="V732" s="436"/>
      <c r="W732" s="436"/>
      <c r="X732" s="436"/>
      <c r="Y732" s="436"/>
    </row>
    <row r="733" spans="1:25" ht="12.75" customHeight="1">
      <c r="A733" s="436"/>
      <c r="B733" s="436"/>
      <c r="C733" s="436"/>
      <c r="D733" s="446"/>
      <c r="E733" s="436"/>
      <c r="F733" s="435"/>
      <c r="G733" s="436"/>
      <c r="H733" s="436"/>
      <c r="I733" s="436"/>
      <c r="J733" s="436"/>
      <c r="K733" s="436"/>
      <c r="L733" s="436"/>
      <c r="M733" s="436"/>
      <c r="N733" s="436"/>
      <c r="O733" s="436"/>
      <c r="P733" s="436"/>
      <c r="Q733" s="436"/>
      <c r="R733" s="436"/>
      <c r="S733" s="436"/>
      <c r="T733" s="436"/>
      <c r="U733" s="436"/>
      <c r="V733" s="436"/>
      <c r="W733" s="436"/>
      <c r="X733" s="436"/>
      <c r="Y733" s="436"/>
    </row>
    <row r="734" spans="1:25" ht="12.75" customHeight="1">
      <c r="A734" s="436"/>
      <c r="B734" s="436"/>
      <c r="C734" s="436"/>
      <c r="D734" s="446"/>
      <c r="E734" s="436"/>
      <c r="F734" s="435"/>
      <c r="G734" s="436"/>
      <c r="H734" s="436"/>
      <c r="I734" s="436"/>
      <c r="J734" s="436"/>
      <c r="K734" s="436"/>
      <c r="L734" s="436"/>
      <c r="M734" s="436"/>
      <c r="N734" s="436"/>
      <c r="O734" s="436"/>
      <c r="P734" s="436"/>
      <c r="Q734" s="436"/>
      <c r="R734" s="436"/>
      <c r="S734" s="436"/>
      <c r="T734" s="436"/>
      <c r="U734" s="436"/>
      <c r="V734" s="436"/>
      <c r="W734" s="436"/>
      <c r="X734" s="436"/>
      <c r="Y734" s="436"/>
    </row>
    <row r="735" spans="1:25" ht="12.75" customHeight="1">
      <c r="A735" s="436"/>
      <c r="B735" s="436"/>
      <c r="C735" s="436"/>
      <c r="D735" s="446"/>
      <c r="E735" s="436"/>
      <c r="F735" s="435"/>
      <c r="G735" s="436"/>
      <c r="H735" s="436"/>
      <c r="I735" s="436"/>
      <c r="J735" s="436"/>
      <c r="K735" s="436"/>
      <c r="L735" s="436"/>
      <c r="M735" s="436"/>
      <c r="N735" s="436"/>
      <c r="O735" s="436"/>
      <c r="P735" s="436"/>
      <c r="Q735" s="436"/>
      <c r="R735" s="436"/>
      <c r="S735" s="436"/>
      <c r="T735" s="436"/>
      <c r="U735" s="436"/>
      <c r="V735" s="436"/>
      <c r="W735" s="436"/>
      <c r="X735" s="436"/>
      <c r="Y735" s="436"/>
    </row>
    <row r="736" spans="1:25" ht="12.75" customHeight="1">
      <c r="A736" s="436"/>
      <c r="B736" s="436"/>
      <c r="C736" s="436"/>
      <c r="D736" s="446"/>
      <c r="E736" s="436"/>
      <c r="F736" s="435"/>
      <c r="G736" s="436"/>
      <c r="H736" s="436"/>
      <c r="I736" s="436"/>
      <c r="J736" s="436"/>
      <c r="K736" s="436"/>
      <c r="L736" s="436"/>
      <c r="M736" s="436"/>
      <c r="N736" s="436"/>
      <c r="O736" s="436"/>
      <c r="P736" s="436"/>
      <c r="Q736" s="436"/>
      <c r="R736" s="436"/>
      <c r="S736" s="436"/>
      <c r="T736" s="436"/>
      <c r="U736" s="436"/>
      <c r="V736" s="436"/>
      <c r="W736" s="436"/>
      <c r="X736" s="436"/>
      <c r="Y736" s="436"/>
    </row>
    <row r="737" spans="1:25" ht="12.75" customHeight="1">
      <c r="A737" s="436"/>
      <c r="B737" s="436"/>
      <c r="C737" s="436"/>
      <c r="D737" s="446"/>
      <c r="E737" s="436"/>
      <c r="F737" s="435"/>
      <c r="G737" s="436"/>
      <c r="H737" s="436"/>
      <c r="I737" s="436"/>
      <c r="J737" s="436"/>
      <c r="K737" s="436"/>
      <c r="L737" s="436"/>
      <c r="M737" s="436"/>
      <c r="N737" s="436"/>
      <c r="O737" s="436"/>
      <c r="P737" s="436"/>
      <c r="Q737" s="436"/>
      <c r="R737" s="436"/>
      <c r="S737" s="436"/>
      <c r="T737" s="436"/>
      <c r="U737" s="436"/>
      <c r="V737" s="436"/>
      <c r="W737" s="436"/>
      <c r="X737" s="436"/>
      <c r="Y737" s="436"/>
    </row>
    <row r="738" spans="1:25" ht="12.75" customHeight="1">
      <c r="A738" s="436"/>
      <c r="B738" s="436"/>
      <c r="C738" s="436"/>
      <c r="D738" s="446"/>
      <c r="E738" s="436"/>
      <c r="F738" s="435"/>
      <c r="G738" s="436"/>
      <c r="H738" s="436"/>
      <c r="I738" s="436"/>
      <c r="J738" s="436"/>
      <c r="K738" s="436"/>
      <c r="L738" s="436"/>
      <c r="M738" s="436"/>
      <c r="N738" s="436"/>
      <c r="O738" s="436"/>
      <c r="P738" s="436"/>
      <c r="Q738" s="436"/>
      <c r="R738" s="436"/>
      <c r="S738" s="436"/>
      <c r="T738" s="436"/>
      <c r="U738" s="436"/>
      <c r="V738" s="436"/>
      <c r="W738" s="436"/>
      <c r="X738" s="436"/>
      <c r="Y738" s="436"/>
    </row>
    <row r="739" spans="1:25" ht="12.75" customHeight="1">
      <c r="A739" s="436"/>
      <c r="B739" s="436"/>
      <c r="C739" s="436"/>
      <c r="D739" s="446"/>
      <c r="E739" s="436"/>
      <c r="F739" s="435"/>
      <c r="G739" s="436"/>
      <c r="H739" s="436"/>
      <c r="I739" s="436"/>
      <c r="J739" s="436"/>
      <c r="K739" s="436"/>
      <c r="L739" s="436"/>
      <c r="M739" s="436"/>
      <c r="N739" s="436"/>
      <c r="O739" s="436"/>
      <c r="P739" s="436"/>
      <c r="Q739" s="436"/>
      <c r="R739" s="436"/>
      <c r="S739" s="436"/>
      <c r="T739" s="436"/>
      <c r="U739" s="436"/>
      <c r="V739" s="436"/>
      <c r="W739" s="436"/>
      <c r="X739" s="436"/>
      <c r="Y739" s="436"/>
    </row>
    <row r="740" spans="1:25" ht="12.75" customHeight="1">
      <c r="A740" s="436"/>
      <c r="B740" s="436"/>
      <c r="C740" s="436"/>
      <c r="D740" s="446"/>
      <c r="E740" s="436"/>
      <c r="F740" s="435"/>
      <c r="G740" s="436"/>
      <c r="H740" s="436"/>
      <c r="I740" s="436"/>
      <c r="J740" s="436"/>
      <c r="K740" s="436"/>
      <c r="L740" s="436"/>
      <c r="M740" s="436"/>
      <c r="N740" s="436"/>
      <c r="O740" s="436"/>
      <c r="P740" s="436"/>
      <c r="Q740" s="436"/>
      <c r="R740" s="436"/>
      <c r="S740" s="436"/>
      <c r="T740" s="436"/>
      <c r="U740" s="436"/>
      <c r="V740" s="436"/>
      <c r="W740" s="436"/>
      <c r="X740" s="436"/>
      <c r="Y740" s="436"/>
    </row>
    <row r="741" spans="1:25" ht="12.75" customHeight="1">
      <c r="A741" s="436"/>
      <c r="B741" s="436"/>
      <c r="C741" s="436"/>
      <c r="D741" s="446"/>
      <c r="E741" s="436"/>
      <c r="F741" s="435"/>
      <c r="G741" s="436"/>
      <c r="H741" s="436"/>
      <c r="I741" s="436"/>
      <c r="J741" s="436"/>
      <c r="K741" s="436"/>
      <c r="L741" s="436"/>
      <c r="M741" s="436"/>
      <c r="N741" s="436"/>
      <c r="O741" s="436"/>
      <c r="P741" s="436"/>
      <c r="Q741" s="436"/>
      <c r="R741" s="436"/>
      <c r="S741" s="436"/>
      <c r="T741" s="436"/>
      <c r="U741" s="436"/>
      <c r="V741" s="436"/>
      <c r="W741" s="436"/>
      <c r="X741" s="436"/>
      <c r="Y741" s="436"/>
    </row>
    <row r="742" spans="1:25" ht="12.75" customHeight="1">
      <c r="A742" s="436"/>
      <c r="B742" s="436"/>
      <c r="C742" s="436"/>
      <c r="D742" s="446"/>
      <c r="E742" s="436"/>
      <c r="F742" s="435"/>
      <c r="G742" s="436"/>
      <c r="H742" s="436"/>
      <c r="I742" s="436"/>
      <c r="J742" s="436"/>
      <c r="K742" s="436"/>
      <c r="L742" s="436"/>
      <c r="M742" s="436"/>
      <c r="N742" s="436"/>
      <c r="O742" s="436"/>
      <c r="P742" s="436"/>
      <c r="Q742" s="436"/>
      <c r="R742" s="436"/>
      <c r="S742" s="436"/>
      <c r="T742" s="436"/>
      <c r="U742" s="436"/>
      <c r="V742" s="436"/>
      <c r="W742" s="436"/>
      <c r="X742" s="436"/>
      <c r="Y742" s="436"/>
    </row>
    <row r="743" spans="1:25" ht="12.75" customHeight="1">
      <c r="A743" s="436"/>
      <c r="B743" s="436"/>
      <c r="C743" s="436"/>
      <c r="D743" s="446"/>
      <c r="E743" s="436"/>
      <c r="F743" s="435"/>
      <c r="G743" s="436"/>
      <c r="H743" s="436"/>
      <c r="I743" s="436"/>
      <c r="J743" s="436"/>
      <c r="K743" s="436"/>
      <c r="L743" s="436"/>
      <c r="M743" s="436"/>
      <c r="N743" s="436"/>
      <c r="O743" s="436"/>
      <c r="P743" s="436"/>
      <c r="Q743" s="436"/>
      <c r="R743" s="436"/>
      <c r="S743" s="436"/>
      <c r="T743" s="436"/>
      <c r="U743" s="436"/>
      <c r="V743" s="436"/>
      <c r="W743" s="436"/>
      <c r="X743" s="436"/>
      <c r="Y743" s="436"/>
    </row>
    <row r="744" spans="1:25" ht="12.75" customHeight="1">
      <c r="A744" s="436"/>
      <c r="B744" s="436"/>
      <c r="C744" s="436"/>
      <c r="D744" s="446"/>
      <c r="E744" s="436"/>
      <c r="F744" s="435"/>
      <c r="G744" s="436"/>
      <c r="H744" s="436"/>
      <c r="I744" s="436"/>
      <c r="J744" s="436"/>
      <c r="K744" s="436"/>
      <c r="L744" s="436"/>
      <c r="M744" s="436"/>
      <c r="N744" s="436"/>
      <c r="O744" s="436"/>
      <c r="P744" s="436"/>
      <c r="Q744" s="436"/>
      <c r="R744" s="436"/>
      <c r="S744" s="436"/>
      <c r="T744" s="436"/>
      <c r="U744" s="436"/>
      <c r="V744" s="436"/>
      <c r="W744" s="436"/>
      <c r="X744" s="436"/>
      <c r="Y744" s="436"/>
    </row>
    <row r="745" spans="1:25" ht="12.75" customHeight="1">
      <c r="A745" s="436"/>
      <c r="B745" s="436"/>
      <c r="C745" s="436"/>
      <c r="D745" s="446"/>
      <c r="E745" s="436"/>
      <c r="F745" s="435"/>
      <c r="G745" s="436"/>
      <c r="H745" s="436"/>
      <c r="I745" s="436"/>
      <c r="J745" s="436"/>
      <c r="K745" s="436"/>
      <c r="L745" s="436"/>
      <c r="M745" s="436"/>
      <c r="N745" s="436"/>
      <c r="O745" s="436"/>
      <c r="P745" s="436"/>
      <c r="Q745" s="436"/>
      <c r="R745" s="436"/>
      <c r="S745" s="436"/>
      <c r="T745" s="436"/>
      <c r="U745" s="436"/>
      <c r="V745" s="436"/>
      <c r="W745" s="436"/>
      <c r="X745" s="436"/>
      <c r="Y745" s="436"/>
    </row>
    <row r="746" spans="1:25" ht="12.75" customHeight="1">
      <c r="A746" s="436"/>
      <c r="B746" s="436"/>
      <c r="C746" s="436"/>
      <c r="D746" s="446"/>
      <c r="E746" s="436"/>
      <c r="F746" s="435"/>
      <c r="G746" s="436"/>
      <c r="H746" s="436"/>
      <c r="I746" s="436"/>
      <c r="J746" s="436"/>
      <c r="K746" s="436"/>
      <c r="L746" s="436"/>
      <c r="M746" s="436"/>
      <c r="N746" s="436"/>
      <c r="O746" s="436"/>
      <c r="P746" s="436"/>
      <c r="Q746" s="436"/>
      <c r="R746" s="436"/>
      <c r="S746" s="436"/>
      <c r="T746" s="436"/>
      <c r="U746" s="436"/>
      <c r="V746" s="436"/>
      <c r="W746" s="436"/>
      <c r="X746" s="436"/>
      <c r="Y746" s="436"/>
    </row>
    <row r="747" spans="1:25" ht="12.75" customHeight="1">
      <c r="A747" s="436"/>
      <c r="B747" s="436"/>
      <c r="C747" s="436"/>
      <c r="D747" s="446"/>
      <c r="E747" s="436"/>
      <c r="F747" s="435"/>
      <c r="G747" s="436"/>
      <c r="H747" s="436"/>
      <c r="I747" s="436"/>
      <c r="J747" s="436"/>
      <c r="K747" s="436"/>
      <c r="L747" s="436"/>
      <c r="M747" s="436"/>
      <c r="N747" s="436"/>
      <c r="O747" s="436"/>
      <c r="P747" s="436"/>
      <c r="Q747" s="436"/>
      <c r="R747" s="436"/>
      <c r="S747" s="436"/>
      <c r="T747" s="436"/>
      <c r="U747" s="436"/>
      <c r="V747" s="436"/>
      <c r="W747" s="436"/>
      <c r="X747" s="436"/>
      <c r="Y747" s="436"/>
    </row>
    <row r="748" spans="1:25" ht="12.75" customHeight="1">
      <c r="A748" s="436"/>
      <c r="B748" s="436"/>
      <c r="C748" s="436"/>
      <c r="D748" s="446"/>
      <c r="E748" s="436"/>
      <c r="F748" s="435"/>
      <c r="G748" s="436"/>
      <c r="H748" s="436"/>
      <c r="I748" s="436"/>
      <c r="J748" s="436"/>
      <c r="K748" s="436"/>
      <c r="L748" s="436"/>
      <c r="M748" s="436"/>
      <c r="N748" s="436"/>
      <c r="O748" s="436"/>
      <c r="P748" s="436"/>
      <c r="Q748" s="436"/>
      <c r="R748" s="436"/>
      <c r="S748" s="436"/>
      <c r="T748" s="436"/>
      <c r="U748" s="436"/>
      <c r="V748" s="436"/>
      <c r="W748" s="436"/>
      <c r="X748" s="436"/>
      <c r="Y748" s="436"/>
    </row>
    <row r="749" spans="1:25" ht="12.75" customHeight="1">
      <c r="A749" s="436"/>
      <c r="B749" s="436"/>
      <c r="C749" s="436"/>
      <c r="D749" s="446"/>
      <c r="E749" s="436"/>
      <c r="F749" s="435"/>
      <c r="G749" s="436"/>
      <c r="H749" s="436"/>
      <c r="I749" s="436"/>
      <c r="J749" s="436"/>
      <c r="K749" s="436"/>
      <c r="L749" s="436"/>
      <c r="M749" s="436"/>
      <c r="N749" s="436"/>
      <c r="O749" s="436"/>
      <c r="P749" s="436"/>
      <c r="Q749" s="436"/>
      <c r="R749" s="436"/>
      <c r="S749" s="436"/>
      <c r="T749" s="436"/>
      <c r="U749" s="436"/>
      <c r="V749" s="436"/>
      <c r="W749" s="436"/>
      <c r="X749" s="436"/>
      <c r="Y749" s="436"/>
    </row>
    <row r="750" spans="1:25" ht="12.75" customHeight="1">
      <c r="A750" s="436"/>
      <c r="B750" s="436"/>
      <c r="C750" s="436"/>
      <c r="D750" s="446"/>
      <c r="E750" s="436"/>
      <c r="F750" s="435"/>
      <c r="G750" s="436"/>
      <c r="H750" s="436"/>
      <c r="I750" s="436"/>
      <c r="J750" s="436"/>
      <c r="K750" s="436"/>
      <c r="L750" s="436"/>
      <c r="M750" s="436"/>
      <c r="N750" s="436"/>
      <c r="O750" s="436"/>
      <c r="P750" s="436"/>
      <c r="Q750" s="436"/>
      <c r="R750" s="436"/>
      <c r="S750" s="436"/>
      <c r="T750" s="436"/>
      <c r="U750" s="436"/>
      <c r="V750" s="436"/>
      <c r="W750" s="436"/>
      <c r="X750" s="436"/>
      <c r="Y750" s="436"/>
    </row>
    <row r="751" spans="1:25" ht="12.75" customHeight="1">
      <c r="A751" s="436"/>
      <c r="B751" s="436"/>
      <c r="C751" s="436"/>
      <c r="D751" s="446"/>
      <c r="E751" s="436"/>
      <c r="F751" s="435"/>
      <c r="G751" s="436"/>
      <c r="H751" s="436"/>
      <c r="I751" s="436"/>
      <c r="J751" s="436"/>
      <c r="K751" s="436"/>
      <c r="L751" s="436"/>
      <c r="M751" s="436"/>
      <c r="N751" s="436"/>
      <c r="O751" s="436"/>
      <c r="P751" s="436"/>
      <c r="Q751" s="436"/>
      <c r="R751" s="436"/>
      <c r="S751" s="436"/>
      <c r="T751" s="436"/>
      <c r="U751" s="436"/>
      <c r="V751" s="436"/>
      <c r="W751" s="436"/>
      <c r="X751" s="436"/>
      <c r="Y751" s="436"/>
    </row>
    <row r="752" spans="1:25" ht="12.75" customHeight="1">
      <c r="A752" s="436"/>
      <c r="B752" s="436"/>
      <c r="C752" s="436"/>
      <c r="D752" s="446"/>
      <c r="E752" s="436"/>
      <c r="F752" s="435"/>
      <c r="G752" s="436"/>
      <c r="H752" s="436"/>
      <c r="I752" s="436"/>
      <c r="J752" s="436"/>
      <c r="K752" s="436"/>
      <c r="L752" s="436"/>
      <c r="M752" s="436"/>
      <c r="N752" s="436"/>
      <c r="O752" s="436"/>
      <c r="P752" s="436"/>
      <c r="Q752" s="436"/>
      <c r="R752" s="436"/>
      <c r="S752" s="436"/>
      <c r="T752" s="436"/>
      <c r="U752" s="436"/>
      <c r="V752" s="436"/>
      <c r="W752" s="436"/>
      <c r="X752" s="436"/>
      <c r="Y752" s="436"/>
    </row>
    <row r="753" spans="1:25" ht="12.75" customHeight="1">
      <c r="A753" s="436"/>
      <c r="B753" s="436"/>
      <c r="C753" s="436"/>
      <c r="D753" s="446"/>
      <c r="E753" s="436"/>
      <c r="F753" s="435"/>
      <c r="G753" s="436"/>
      <c r="H753" s="436"/>
      <c r="I753" s="436"/>
      <c r="J753" s="436"/>
      <c r="K753" s="436"/>
      <c r="L753" s="436"/>
      <c r="M753" s="436"/>
      <c r="N753" s="436"/>
      <c r="O753" s="436"/>
      <c r="P753" s="436"/>
      <c r="Q753" s="436"/>
      <c r="R753" s="436"/>
      <c r="S753" s="436"/>
      <c r="T753" s="436"/>
      <c r="U753" s="436"/>
      <c r="V753" s="436"/>
      <c r="W753" s="436"/>
      <c r="X753" s="436"/>
      <c r="Y753" s="436"/>
    </row>
    <row r="754" spans="1:25" ht="12.75" customHeight="1">
      <c r="A754" s="436"/>
      <c r="B754" s="436"/>
      <c r="C754" s="436"/>
      <c r="D754" s="446"/>
      <c r="E754" s="436"/>
      <c r="F754" s="435"/>
      <c r="G754" s="436"/>
      <c r="H754" s="436"/>
      <c r="I754" s="436"/>
      <c r="J754" s="436"/>
      <c r="K754" s="436"/>
      <c r="L754" s="436"/>
      <c r="M754" s="436"/>
      <c r="N754" s="436"/>
      <c r="O754" s="436"/>
      <c r="P754" s="436"/>
      <c r="Q754" s="436"/>
      <c r="R754" s="436"/>
      <c r="S754" s="436"/>
      <c r="T754" s="436"/>
      <c r="U754" s="436"/>
      <c r="V754" s="436"/>
      <c r="W754" s="436"/>
      <c r="X754" s="436"/>
      <c r="Y754" s="436"/>
    </row>
    <row r="755" spans="1:25" ht="12.75" customHeight="1">
      <c r="A755" s="436"/>
      <c r="B755" s="436"/>
      <c r="C755" s="436"/>
      <c r="D755" s="446"/>
      <c r="E755" s="436"/>
      <c r="F755" s="435"/>
      <c r="G755" s="436"/>
      <c r="H755" s="436"/>
      <c r="I755" s="436"/>
      <c r="J755" s="436"/>
      <c r="K755" s="436"/>
      <c r="L755" s="436"/>
      <c r="M755" s="436"/>
      <c r="N755" s="436"/>
      <c r="O755" s="436"/>
      <c r="P755" s="436"/>
      <c r="Q755" s="436"/>
      <c r="R755" s="436"/>
      <c r="S755" s="436"/>
      <c r="T755" s="436"/>
      <c r="U755" s="436"/>
      <c r="V755" s="436"/>
      <c r="W755" s="436"/>
      <c r="X755" s="436"/>
      <c r="Y755" s="436"/>
    </row>
    <row r="756" spans="1:25" ht="12.75" customHeight="1">
      <c r="A756" s="436"/>
      <c r="B756" s="436"/>
      <c r="C756" s="436"/>
      <c r="D756" s="446"/>
      <c r="E756" s="436"/>
      <c r="F756" s="435"/>
      <c r="G756" s="436"/>
      <c r="H756" s="436"/>
      <c r="I756" s="436"/>
      <c r="J756" s="436"/>
      <c r="K756" s="436"/>
      <c r="L756" s="436"/>
      <c r="M756" s="436"/>
      <c r="N756" s="436"/>
      <c r="O756" s="436"/>
      <c r="P756" s="436"/>
      <c r="Q756" s="436"/>
      <c r="R756" s="436"/>
      <c r="S756" s="436"/>
      <c r="T756" s="436"/>
      <c r="U756" s="436"/>
      <c r="V756" s="436"/>
      <c r="W756" s="436"/>
      <c r="X756" s="436"/>
      <c r="Y756" s="436"/>
    </row>
    <row r="757" spans="1:25" ht="12.75" customHeight="1">
      <c r="A757" s="436"/>
      <c r="B757" s="436"/>
      <c r="C757" s="436"/>
      <c r="D757" s="446"/>
      <c r="E757" s="436"/>
      <c r="F757" s="435"/>
      <c r="G757" s="436"/>
      <c r="H757" s="436"/>
      <c r="I757" s="436"/>
      <c r="J757" s="436"/>
      <c r="K757" s="436"/>
      <c r="L757" s="436"/>
      <c r="M757" s="436"/>
      <c r="N757" s="436"/>
      <c r="O757" s="436"/>
      <c r="P757" s="436"/>
      <c r="Q757" s="436"/>
      <c r="R757" s="436"/>
      <c r="S757" s="436"/>
      <c r="T757" s="436"/>
      <c r="U757" s="436"/>
      <c r="V757" s="436"/>
      <c r="W757" s="436"/>
      <c r="X757" s="436"/>
      <c r="Y757" s="436"/>
    </row>
    <row r="758" spans="1:25" ht="12.75" customHeight="1">
      <c r="A758" s="436"/>
      <c r="B758" s="436"/>
      <c r="C758" s="436"/>
      <c r="D758" s="446"/>
      <c r="E758" s="436"/>
      <c r="F758" s="435"/>
      <c r="G758" s="436"/>
      <c r="H758" s="436"/>
      <c r="I758" s="436"/>
      <c r="J758" s="436"/>
      <c r="K758" s="436"/>
      <c r="L758" s="436"/>
      <c r="M758" s="436"/>
      <c r="N758" s="436"/>
      <c r="O758" s="436"/>
      <c r="P758" s="436"/>
      <c r="Q758" s="436"/>
      <c r="R758" s="436"/>
      <c r="S758" s="436"/>
      <c r="T758" s="436"/>
      <c r="U758" s="436"/>
      <c r="V758" s="436"/>
      <c r="W758" s="436"/>
      <c r="X758" s="436"/>
      <c r="Y758" s="436"/>
    </row>
    <row r="759" spans="1:25" ht="12.75" customHeight="1">
      <c r="A759" s="436"/>
      <c r="B759" s="436"/>
      <c r="C759" s="436"/>
      <c r="D759" s="446"/>
      <c r="E759" s="436"/>
      <c r="F759" s="435"/>
      <c r="G759" s="436"/>
      <c r="H759" s="436"/>
      <c r="I759" s="436"/>
      <c r="J759" s="436"/>
      <c r="K759" s="436"/>
      <c r="L759" s="436"/>
      <c r="M759" s="436"/>
      <c r="N759" s="436"/>
      <c r="O759" s="436"/>
      <c r="P759" s="436"/>
      <c r="Q759" s="436"/>
      <c r="R759" s="436"/>
      <c r="S759" s="436"/>
      <c r="T759" s="436"/>
      <c r="U759" s="436"/>
      <c r="V759" s="436"/>
      <c r="W759" s="436"/>
      <c r="X759" s="436"/>
      <c r="Y759" s="436"/>
    </row>
    <row r="760" spans="1:25" ht="12.75" customHeight="1">
      <c r="A760" s="436"/>
      <c r="B760" s="436"/>
      <c r="C760" s="436"/>
      <c r="D760" s="446"/>
      <c r="E760" s="436"/>
      <c r="F760" s="435"/>
      <c r="G760" s="436"/>
      <c r="H760" s="436"/>
      <c r="I760" s="436"/>
      <c r="J760" s="436"/>
      <c r="K760" s="436"/>
      <c r="L760" s="436"/>
      <c r="M760" s="436"/>
      <c r="N760" s="436"/>
      <c r="O760" s="436"/>
      <c r="P760" s="436"/>
      <c r="Q760" s="436"/>
      <c r="R760" s="436"/>
      <c r="S760" s="436"/>
      <c r="T760" s="436"/>
      <c r="U760" s="436"/>
      <c r="V760" s="436"/>
      <c r="W760" s="436"/>
      <c r="X760" s="436"/>
      <c r="Y760" s="436"/>
    </row>
    <row r="761" spans="1:25" ht="12.75" customHeight="1">
      <c r="A761" s="436"/>
      <c r="B761" s="436"/>
      <c r="C761" s="436"/>
      <c r="D761" s="446"/>
      <c r="E761" s="436"/>
      <c r="F761" s="435"/>
      <c r="G761" s="436"/>
      <c r="H761" s="436"/>
      <c r="I761" s="436"/>
      <c r="J761" s="436"/>
      <c r="K761" s="436"/>
      <c r="L761" s="436"/>
      <c r="M761" s="436"/>
      <c r="N761" s="436"/>
      <c r="O761" s="436"/>
      <c r="P761" s="436"/>
      <c r="Q761" s="436"/>
      <c r="R761" s="436"/>
      <c r="S761" s="436"/>
      <c r="T761" s="436"/>
      <c r="U761" s="436"/>
      <c r="V761" s="436"/>
      <c r="W761" s="436"/>
      <c r="X761" s="436"/>
      <c r="Y761" s="436"/>
    </row>
    <row r="762" spans="1:25" ht="12.75" customHeight="1">
      <c r="A762" s="436"/>
      <c r="B762" s="436"/>
      <c r="C762" s="436"/>
      <c r="D762" s="446"/>
      <c r="E762" s="436"/>
      <c r="F762" s="435"/>
      <c r="G762" s="436"/>
      <c r="H762" s="436"/>
      <c r="I762" s="436"/>
      <c r="J762" s="436"/>
      <c r="K762" s="436"/>
      <c r="L762" s="436"/>
      <c r="M762" s="436"/>
      <c r="N762" s="436"/>
      <c r="O762" s="436"/>
      <c r="P762" s="436"/>
      <c r="Q762" s="436"/>
      <c r="R762" s="436"/>
      <c r="S762" s="436"/>
      <c r="T762" s="436"/>
      <c r="U762" s="436"/>
      <c r="V762" s="436"/>
      <c r="W762" s="436"/>
      <c r="X762" s="436"/>
      <c r="Y762" s="436"/>
    </row>
    <row r="763" spans="1:25" ht="12.75" customHeight="1">
      <c r="A763" s="436"/>
      <c r="B763" s="436"/>
      <c r="C763" s="436"/>
      <c r="D763" s="446"/>
      <c r="E763" s="436"/>
      <c r="F763" s="435"/>
      <c r="G763" s="436"/>
      <c r="H763" s="436"/>
      <c r="I763" s="436"/>
      <c r="J763" s="436"/>
      <c r="K763" s="436"/>
      <c r="L763" s="436"/>
      <c r="M763" s="436"/>
      <c r="N763" s="436"/>
      <c r="O763" s="436"/>
      <c r="P763" s="436"/>
      <c r="Q763" s="436"/>
      <c r="R763" s="436"/>
      <c r="S763" s="436"/>
      <c r="T763" s="436"/>
      <c r="U763" s="436"/>
      <c r="V763" s="436"/>
      <c r="W763" s="436"/>
      <c r="X763" s="436"/>
      <c r="Y763" s="436"/>
    </row>
    <row r="764" spans="1:25" ht="12.75" customHeight="1">
      <c r="A764" s="436"/>
      <c r="B764" s="436"/>
      <c r="C764" s="436"/>
      <c r="D764" s="446"/>
      <c r="E764" s="436"/>
      <c r="F764" s="435"/>
      <c r="G764" s="436"/>
      <c r="H764" s="436"/>
      <c r="I764" s="436"/>
      <c r="J764" s="436"/>
      <c r="K764" s="436"/>
      <c r="L764" s="436"/>
      <c r="M764" s="436"/>
      <c r="N764" s="436"/>
      <c r="O764" s="436"/>
      <c r="P764" s="436"/>
      <c r="Q764" s="436"/>
      <c r="R764" s="436"/>
      <c r="S764" s="436"/>
      <c r="T764" s="436"/>
      <c r="U764" s="436"/>
      <c r="V764" s="436"/>
      <c r="W764" s="436"/>
      <c r="X764" s="436"/>
      <c r="Y764" s="436"/>
    </row>
    <row r="765" spans="1:25" ht="12.75" customHeight="1">
      <c r="A765" s="436"/>
      <c r="B765" s="436"/>
      <c r="C765" s="436"/>
      <c r="D765" s="446"/>
      <c r="E765" s="436"/>
      <c r="F765" s="435"/>
      <c r="G765" s="436"/>
      <c r="H765" s="436"/>
      <c r="I765" s="436"/>
      <c r="J765" s="436"/>
      <c r="K765" s="436"/>
      <c r="L765" s="436"/>
      <c r="M765" s="436"/>
      <c r="N765" s="436"/>
      <c r="O765" s="436"/>
      <c r="P765" s="436"/>
      <c r="Q765" s="436"/>
      <c r="R765" s="436"/>
      <c r="S765" s="436"/>
      <c r="T765" s="436"/>
      <c r="U765" s="436"/>
      <c r="V765" s="436"/>
      <c r="W765" s="436"/>
      <c r="X765" s="436"/>
      <c r="Y765" s="436"/>
    </row>
    <row r="766" spans="1:25" ht="12.75" customHeight="1">
      <c r="A766" s="436"/>
      <c r="B766" s="436"/>
      <c r="C766" s="436"/>
      <c r="D766" s="446"/>
      <c r="E766" s="436"/>
      <c r="F766" s="435"/>
      <c r="G766" s="436"/>
      <c r="H766" s="436"/>
      <c r="I766" s="436"/>
      <c r="J766" s="436"/>
      <c r="K766" s="436"/>
      <c r="L766" s="436"/>
      <c r="M766" s="436"/>
      <c r="N766" s="436"/>
      <c r="O766" s="436"/>
      <c r="P766" s="436"/>
      <c r="Q766" s="436"/>
      <c r="R766" s="436"/>
      <c r="S766" s="436"/>
      <c r="T766" s="436"/>
      <c r="U766" s="436"/>
      <c r="V766" s="436"/>
      <c r="W766" s="436"/>
      <c r="X766" s="436"/>
      <c r="Y766" s="436"/>
    </row>
    <row r="767" spans="1:25" ht="12.75" customHeight="1">
      <c r="A767" s="436"/>
      <c r="B767" s="436"/>
      <c r="C767" s="436"/>
      <c r="D767" s="446"/>
      <c r="E767" s="436"/>
      <c r="F767" s="435"/>
      <c r="G767" s="436"/>
      <c r="H767" s="436"/>
      <c r="I767" s="436"/>
      <c r="J767" s="436"/>
      <c r="K767" s="436"/>
      <c r="L767" s="436"/>
      <c r="M767" s="436"/>
      <c r="N767" s="436"/>
      <c r="O767" s="436"/>
      <c r="P767" s="436"/>
      <c r="Q767" s="436"/>
      <c r="R767" s="436"/>
      <c r="S767" s="436"/>
      <c r="T767" s="436"/>
      <c r="U767" s="436"/>
      <c r="V767" s="436"/>
      <c r="W767" s="436"/>
      <c r="X767" s="436"/>
      <c r="Y767" s="436"/>
    </row>
    <row r="768" spans="1:25" ht="12.75" customHeight="1">
      <c r="A768" s="436"/>
      <c r="B768" s="436"/>
      <c r="C768" s="436"/>
      <c r="D768" s="446"/>
      <c r="E768" s="436"/>
      <c r="F768" s="435"/>
      <c r="G768" s="436"/>
      <c r="H768" s="436"/>
      <c r="I768" s="436"/>
      <c r="J768" s="436"/>
      <c r="K768" s="436"/>
      <c r="L768" s="436"/>
      <c r="M768" s="436"/>
      <c r="N768" s="436"/>
      <c r="O768" s="436"/>
      <c r="P768" s="436"/>
      <c r="Q768" s="436"/>
      <c r="R768" s="436"/>
      <c r="S768" s="436"/>
      <c r="T768" s="436"/>
      <c r="U768" s="436"/>
      <c r="V768" s="436"/>
      <c r="W768" s="436"/>
      <c r="X768" s="436"/>
      <c r="Y768" s="436"/>
    </row>
    <row r="769" spans="1:25" ht="12.75" customHeight="1">
      <c r="A769" s="436"/>
      <c r="B769" s="436"/>
      <c r="C769" s="436"/>
      <c r="D769" s="446"/>
      <c r="E769" s="436"/>
      <c r="F769" s="435"/>
      <c r="G769" s="436"/>
      <c r="H769" s="436"/>
      <c r="I769" s="436"/>
      <c r="J769" s="436"/>
      <c r="K769" s="436"/>
      <c r="L769" s="436"/>
      <c r="M769" s="436"/>
      <c r="N769" s="436"/>
      <c r="O769" s="436"/>
      <c r="P769" s="436"/>
      <c r="Q769" s="436"/>
      <c r="R769" s="436"/>
      <c r="S769" s="436"/>
      <c r="T769" s="436"/>
      <c r="U769" s="436"/>
      <c r="V769" s="436"/>
      <c r="W769" s="436"/>
      <c r="X769" s="436"/>
      <c r="Y769" s="436"/>
    </row>
    <row r="770" spans="1:25" ht="12.75" customHeight="1">
      <c r="A770" s="436"/>
      <c r="B770" s="436"/>
      <c r="C770" s="436"/>
      <c r="D770" s="446"/>
      <c r="E770" s="436"/>
      <c r="F770" s="435"/>
      <c r="G770" s="436"/>
      <c r="H770" s="436"/>
      <c r="I770" s="436"/>
      <c r="J770" s="436"/>
      <c r="K770" s="436"/>
      <c r="L770" s="436"/>
      <c r="M770" s="436"/>
      <c r="N770" s="436"/>
      <c r="O770" s="436"/>
      <c r="P770" s="436"/>
      <c r="Q770" s="436"/>
      <c r="R770" s="436"/>
      <c r="S770" s="436"/>
      <c r="T770" s="436"/>
      <c r="U770" s="436"/>
      <c r="V770" s="436"/>
      <c r="W770" s="436"/>
      <c r="X770" s="436"/>
      <c r="Y770" s="436"/>
    </row>
    <row r="771" spans="1:25" ht="12.75" customHeight="1">
      <c r="A771" s="436"/>
      <c r="B771" s="436"/>
      <c r="C771" s="436"/>
      <c r="D771" s="446"/>
      <c r="E771" s="436"/>
      <c r="F771" s="435"/>
      <c r="G771" s="436"/>
      <c r="H771" s="436"/>
      <c r="I771" s="436"/>
      <c r="J771" s="436"/>
      <c r="K771" s="436"/>
      <c r="L771" s="436"/>
      <c r="M771" s="436"/>
      <c r="N771" s="436"/>
      <c r="O771" s="436"/>
      <c r="P771" s="436"/>
      <c r="Q771" s="436"/>
      <c r="R771" s="436"/>
      <c r="S771" s="436"/>
      <c r="T771" s="436"/>
      <c r="U771" s="436"/>
      <c r="V771" s="436"/>
      <c r="W771" s="436"/>
      <c r="X771" s="436"/>
      <c r="Y771" s="436"/>
    </row>
    <row r="772" spans="1:25" ht="12.75" customHeight="1">
      <c r="A772" s="436"/>
      <c r="B772" s="436"/>
      <c r="C772" s="436"/>
      <c r="D772" s="446"/>
      <c r="E772" s="436"/>
      <c r="F772" s="435"/>
      <c r="G772" s="436"/>
      <c r="H772" s="436"/>
      <c r="I772" s="436"/>
      <c r="J772" s="436"/>
      <c r="K772" s="436"/>
      <c r="L772" s="436"/>
      <c r="M772" s="436"/>
      <c r="N772" s="436"/>
      <c r="O772" s="436"/>
      <c r="P772" s="436"/>
      <c r="Q772" s="436"/>
      <c r="R772" s="436"/>
      <c r="S772" s="436"/>
      <c r="T772" s="436"/>
      <c r="U772" s="436"/>
      <c r="V772" s="436"/>
      <c r="W772" s="436"/>
      <c r="X772" s="436"/>
      <c r="Y772" s="436"/>
    </row>
    <row r="773" spans="1:25" ht="12.75" customHeight="1">
      <c r="A773" s="436"/>
      <c r="B773" s="436"/>
      <c r="C773" s="436"/>
      <c r="D773" s="446"/>
      <c r="E773" s="436"/>
      <c r="F773" s="435"/>
      <c r="G773" s="436"/>
      <c r="H773" s="436"/>
      <c r="I773" s="436"/>
      <c r="J773" s="436"/>
      <c r="K773" s="436"/>
      <c r="L773" s="436"/>
      <c r="M773" s="436"/>
      <c r="N773" s="436"/>
      <c r="O773" s="436"/>
      <c r="P773" s="436"/>
      <c r="Q773" s="436"/>
      <c r="R773" s="436"/>
      <c r="S773" s="436"/>
      <c r="T773" s="436"/>
      <c r="U773" s="436"/>
      <c r="V773" s="436"/>
      <c r="W773" s="436"/>
      <c r="X773" s="436"/>
      <c r="Y773" s="436"/>
    </row>
    <row r="774" spans="1:25" ht="12.75" customHeight="1">
      <c r="A774" s="436"/>
      <c r="B774" s="436"/>
      <c r="C774" s="436"/>
      <c r="D774" s="446"/>
      <c r="E774" s="436"/>
      <c r="F774" s="435"/>
      <c r="G774" s="436"/>
      <c r="H774" s="436"/>
      <c r="I774" s="436"/>
      <c r="J774" s="436"/>
      <c r="K774" s="436"/>
      <c r="L774" s="436"/>
      <c r="M774" s="436"/>
      <c r="N774" s="436"/>
      <c r="O774" s="436"/>
      <c r="P774" s="436"/>
      <c r="Q774" s="436"/>
      <c r="R774" s="436"/>
      <c r="S774" s="436"/>
      <c r="T774" s="436"/>
      <c r="U774" s="436"/>
      <c r="V774" s="436"/>
      <c r="W774" s="436"/>
      <c r="X774" s="436"/>
      <c r="Y774" s="436"/>
    </row>
    <row r="775" spans="1:25" ht="12.75" customHeight="1">
      <c r="A775" s="436"/>
      <c r="B775" s="436"/>
      <c r="C775" s="436"/>
      <c r="D775" s="446"/>
      <c r="E775" s="436"/>
      <c r="F775" s="435"/>
      <c r="G775" s="436"/>
      <c r="H775" s="436"/>
      <c r="I775" s="436"/>
      <c r="J775" s="436"/>
      <c r="K775" s="436"/>
      <c r="L775" s="436"/>
      <c r="M775" s="436"/>
      <c r="N775" s="436"/>
      <c r="O775" s="436"/>
      <c r="P775" s="436"/>
      <c r="Q775" s="436"/>
      <c r="R775" s="436"/>
      <c r="S775" s="436"/>
      <c r="T775" s="436"/>
      <c r="U775" s="436"/>
      <c r="V775" s="436"/>
      <c r="W775" s="436"/>
      <c r="X775" s="436"/>
      <c r="Y775" s="436"/>
    </row>
    <row r="776" spans="1:25" ht="12.75" customHeight="1">
      <c r="A776" s="436"/>
      <c r="B776" s="436"/>
      <c r="C776" s="436"/>
      <c r="D776" s="446"/>
      <c r="E776" s="436"/>
      <c r="F776" s="435"/>
      <c r="G776" s="436"/>
      <c r="H776" s="436"/>
      <c r="I776" s="436"/>
      <c r="J776" s="436"/>
      <c r="K776" s="436"/>
      <c r="L776" s="436"/>
      <c r="M776" s="436"/>
      <c r="N776" s="436"/>
      <c r="O776" s="436"/>
      <c r="P776" s="436"/>
      <c r="Q776" s="436"/>
      <c r="R776" s="436"/>
      <c r="S776" s="436"/>
      <c r="T776" s="436"/>
      <c r="U776" s="436"/>
      <c r="V776" s="436"/>
      <c r="W776" s="436"/>
      <c r="X776" s="436"/>
      <c r="Y776" s="436"/>
    </row>
    <row r="777" spans="1:25" ht="12.75" customHeight="1">
      <c r="A777" s="436"/>
      <c r="B777" s="436"/>
      <c r="C777" s="436"/>
      <c r="D777" s="446"/>
      <c r="E777" s="436"/>
      <c r="F777" s="435"/>
      <c r="G777" s="436"/>
      <c r="H777" s="436"/>
      <c r="I777" s="436"/>
      <c r="J777" s="436"/>
      <c r="K777" s="436"/>
      <c r="L777" s="436"/>
      <c r="M777" s="436"/>
      <c r="N777" s="436"/>
      <c r="O777" s="436"/>
      <c r="P777" s="436"/>
      <c r="Q777" s="436"/>
      <c r="R777" s="436"/>
      <c r="S777" s="436"/>
      <c r="T777" s="436"/>
      <c r="U777" s="436"/>
      <c r="V777" s="436"/>
      <c r="W777" s="436"/>
      <c r="X777" s="436"/>
      <c r="Y777" s="436"/>
    </row>
    <row r="778" spans="1:25" ht="12.75" customHeight="1">
      <c r="A778" s="436"/>
      <c r="B778" s="436"/>
      <c r="C778" s="436"/>
      <c r="D778" s="446"/>
      <c r="E778" s="436"/>
      <c r="F778" s="435"/>
      <c r="G778" s="436"/>
      <c r="H778" s="436"/>
      <c r="I778" s="436"/>
      <c r="J778" s="436"/>
      <c r="K778" s="436"/>
      <c r="L778" s="436"/>
      <c r="M778" s="436"/>
      <c r="N778" s="436"/>
      <c r="O778" s="436"/>
      <c r="P778" s="436"/>
      <c r="Q778" s="436"/>
      <c r="R778" s="436"/>
      <c r="S778" s="436"/>
      <c r="T778" s="436"/>
      <c r="U778" s="436"/>
      <c r="V778" s="436"/>
      <c r="W778" s="436"/>
      <c r="X778" s="436"/>
      <c r="Y778" s="436"/>
    </row>
    <row r="779" spans="1:25" ht="12.75" customHeight="1">
      <c r="A779" s="436"/>
      <c r="B779" s="436"/>
      <c r="C779" s="436"/>
      <c r="D779" s="446"/>
      <c r="E779" s="436"/>
      <c r="F779" s="435"/>
      <c r="G779" s="436"/>
      <c r="H779" s="436"/>
      <c r="I779" s="436"/>
      <c r="J779" s="436"/>
      <c r="K779" s="436"/>
      <c r="L779" s="436"/>
      <c r="M779" s="436"/>
      <c r="N779" s="436"/>
      <c r="O779" s="436"/>
      <c r="P779" s="436"/>
      <c r="Q779" s="436"/>
      <c r="R779" s="436"/>
      <c r="S779" s="436"/>
      <c r="T779" s="436"/>
      <c r="U779" s="436"/>
      <c r="V779" s="436"/>
      <c r="W779" s="436"/>
      <c r="X779" s="436"/>
      <c r="Y779" s="436"/>
    </row>
    <row r="780" spans="1:25" ht="12.75" customHeight="1">
      <c r="A780" s="436"/>
      <c r="B780" s="436"/>
      <c r="C780" s="436"/>
      <c r="D780" s="446"/>
      <c r="E780" s="436"/>
      <c r="F780" s="435"/>
      <c r="G780" s="436"/>
      <c r="H780" s="436"/>
      <c r="I780" s="436"/>
      <c r="J780" s="436"/>
      <c r="K780" s="436"/>
      <c r="L780" s="436"/>
      <c r="M780" s="436"/>
      <c r="N780" s="436"/>
      <c r="O780" s="436"/>
      <c r="P780" s="436"/>
      <c r="Q780" s="436"/>
      <c r="R780" s="436"/>
      <c r="S780" s="436"/>
      <c r="T780" s="436"/>
      <c r="U780" s="436"/>
      <c r="V780" s="436"/>
      <c r="W780" s="436"/>
      <c r="X780" s="436"/>
      <c r="Y780" s="436"/>
    </row>
    <row r="781" spans="1:25" ht="12.75" customHeight="1">
      <c r="A781" s="436"/>
      <c r="B781" s="436"/>
      <c r="C781" s="436"/>
      <c r="D781" s="446"/>
      <c r="E781" s="436"/>
      <c r="F781" s="435"/>
      <c r="G781" s="436"/>
      <c r="H781" s="436"/>
      <c r="I781" s="436"/>
      <c r="J781" s="436"/>
      <c r="K781" s="436"/>
      <c r="L781" s="436"/>
      <c r="M781" s="436"/>
      <c r="N781" s="436"/>
      <c r="O781" s="436"/>
      <c r="P781" s="436"/>
      <c r="Q781" s="436"/>
      <c r="R781" s="436"/>
      <c r="S781" s="436"/>
      <c r="T781" s="436"/>
      <c r="U781" s="436"/>
      <c r="V781" s="436"/>
      <c r="W781" s="436"/>
      <c r="X781" s="436"/>
      <c r="Y781" s="436"/>
    </row>
    <row r="782" spans="1:25" ht="12.75" customHeight="1">
      <c r="A782" s="436"/>
      <c r="B782" s="436"/>
      <c r="C782" s="436"/>
      <c r="D782" s="446"/>
      <c r="E782" s="436"/>
      <c r="F782" s="435"/>
      <c r="G782" s="436"/>
      <c r="H782" s="436"/>
      <c r="I782" s="436"/>
      <c r="J782" s="436"/>
      <c r="K782" s="436"/>
      <c r="L782" s="436"/>
      <c r="M782" s="436"/>
      <c r="N782" s="436"/>
      <c r="O782" s="436"/>
      <c r="P782" s="436"/>
      <c r="Q782" s="436"/>
      <c r="R782" s="436"/>
      <c r="S782" s="436"/>
      <c r="T782" s="436"/>
      <c r="U782" s="436"/>
      <c r="V782" s="436"/>
      <c r="W782" s="436"/>
      <c r="X782" s="436"/>
      <c r="Y782" s="436"/>
    </row>
    <row r="783" spans="1:25" ht="12.75" customHeight="1">
      <c r="A783" s="436"/>
      <c r="B783" s="436"/>
      <c r="C783" s="436"/>
      <c r="D783" s="446"/>
      <c r="E783" s="436"/>
      <c r="F783" s="435"/>
      <c r="G783" s="436"/>
      <c r="H783" s="436"/>
      <c r="I783" s="436"/>
      <c r="J783" s="436"/>
      <c r="K783" s="436"/>
      <c r="L783" s="436"/>
      <c r="M783" s="436"/>
      <c r="N783" s="436"/>
      <c r="O783" s="436"/>
      <c r="P783" s="436"/>
      <c r="Q783" s="436"/>
      <c r="R783" s="436"/>
      <c r="S783" s="436"/>
      <c r="T783" s="436"/>
      <c r="U783" s="436"/>
      <c r="V783" s="436"/>
      <c r="W783" s="436"/>
      <c r="X783" s="436"/>
      <c r="Y783" s="436"/>
    </row>
    <row r="784" spans="1:25" ht="12.75" customHeight="1">
      <c r="A784" s="436"/>
      <c r="B784" s="436"/>
      <c r="C784" s="436"/>
      <c r="D784" s="446"/>
      <c r="E784" s="436"/>
      <c r="F784" s="435"/>
      <c r="G784" s="436"/>
      <c r="H784" s="436"/>
      <c r="I784" s="436"/>
      <c r="J784" s="436"/>
      <c r="K784" s="436"/>
      <c r="L784" s="436"/>
      <c r="M784" s="436"/>
      <c r="N784" s="436"/>
      <c r="O784" s="436"/>
      <c r="P784" s="436"/>
      <c r="Q784" s="436"/>
      <c r="R784" s="436"/>
      <c r="S784" s="436"/>
      <c r="T784" s="436"/>
      <c r="U784" s="436"/>
      <c r="V784" s="436"/>
      <c r="W784" s="436"/>
      <c r="X784" s="436"/>
      <c r="Y784" s="436"/>
    </row>
    <row r="785" spans="1:25" ht="12.75" customHeight="1">
      <c r="A785" s="436"/>
      <c r="B785" s="436"/>
      <c r="C785" s="436"/>
      <c r="D785" s="446"/>
      <c r="E785" s="436"/>
      <c r="F785" s="435"/>
      <c r="G785" s="436"/>
      <c r="H785" s="436"/>
      <c r="I785" s="436"/>
      <c r="J785" s="436"/>
      <c r="K785" s="436"/>
      <c r="L785" s="436"/>
      <c r="M785" s="436"/>
      <c r="N785" s="436"/>
      <c r="O785" s="436"/>
      <c r="P785" s="436"/>
      <c r="Q785" s="436"/>
      <c r="R785" s="436"/>
      <c r="S785" s="436"/>
      <c r="T785" s="436"/>
      <c r="U785" s="436"/>
      <c r="V785" s="436"/>
      <c r="W785" s="436"/>
      <c r="X785" s="436"/>
      <c r="Y785" s="436"/>
    </row>
    <row r="786" spans="1:25" ht="12.75" customHeight="1">
      <c r="A786" s="436"/>
      <c r="B786" s="436"/>
      <c r="C786" s="436"/>
      <c r="D786" s="446"/>
      <c r="E786" s="436"/>
      <c r="F786" s="435"/>
      <c r="G786" s="436"/>
      <c r="H786" s="436"/>
      <c r="I786" s="436"/>
      <c r="J786" s="436"/>
      <c r="K786" s="436"/>
      <c r="L786" s="436"/>
      <c r="M786" s="436"/>
      <c r="N786" s="436"/>
      <c r="O786" s="436"/>
      <c r="P786" s="436"/>
      <c r="Q786" s="436"/>
      <c r="R786" s="436"/>
      <c r="S786" s="436"/>
      <c r="T786" s="436"/>
      <c r="U786" s="436"/>
      <c r="V786" s="436"/>
      <c r="W786" s="436"/>
      <c r="X786" s="436"/>
      <c r="Y786" s="436"/>
    </row>
    <row r="787" spans="1:25" ht="12.75" customHeight="1">
      <c r="A787" s="436"/>
      <c r="B787" s="436"/>
      <c r="C787" s="436"/>
      <c r="D787" s="446"/>
      <c r="E787" s="436"/>
      <c r="F787" s="435"/>
      <c r="G787" s="436"/>
      <c r="H787" s="436"/>
      <c r="I787" s="436"/>
      <c r="J787" s="436"/>
      <c r="K787" s="436"/>
      <c r="L787" s="436"/>
      <c r="M787" s="436"/>
      <c r="N787" s="436"/>
      <c r="O787" s="436"/>
      <c r="P787" s="436"/>
      <c r="Q787" s="436"/>
      <c r="R787" s="436"/>
      <c r="S787" s="436"/>
      <c r="T787" s="436"/>
      <c r="U787" s="436"/>
      <c r="V787" s="436"/>
      <c r="W787" s="436"/>
      <c r="X787" s="436"/>
      <c r="Y787" s="436"/>
    </row>
    <row r="788" spans="1:25" ht="12.75" customHeight="1">
      <c r="A788" s="436"/>
      <c r="B788" s="436"/>
      <c r="C788" s="436"/>
      <c r="D788" s="446"/>
      <c r="E788" s="436"/>
      <c r="F788" s="435"/>
      <c r="G788" s="436"/>
      <c r="H788" s="436"/>
      <c r="I788" s="436"/>
      <c r="J788" s="436"/>
      <c r="K788" s="436"/>
      <c r="L788" s="436"/>
      <c r="M788" s="436"/>
      <c r="N788" s="436"/>
      <c r="O788" s="436"/>
      <c r="P788" s="436"/>
      <c r="Q788" s="436"/>
      <c r="R788" s="436"/>
      <c r="S788" s="436"/>
      <c r="T788" s="436"/>
      <c r="U788" s="436"/>
      <c r="V788" s="436"/>
      <c r="W788" s="436"/>
      <c r="X788" s="436"/>
      <c r="Y788" s="436"/>
    </row>
    <row r="789" spans="1:25" ht="12.75" customHeight="1">
      <c r="A789" s="436"/>
      <c r="B789" s="436"/>
      <c r="C789" s="436"/>
      <c r="D789" s="446"/>
      <c r="E789" s="436"/>
      <c r="F789" s="435"/>
      <c r="G789" s="436"/>
      <c r="H789" s="436"/>
      <c r="I789" s="436"/>
      <c r="J789" s="436"/>
      <c r="K789" s="436"/>
      <c r="L789" s="436"/>
      <c r="M789" s="436"/>
      <c r="N789" s="436"/>
      <c r="O789" s="436"/>
      <c r="P789" s="436"/>
      <c r="Q789" s="436"/>
      <c r="R789" s="436"/>
      <c r="S789" s="436"/>
      <c r="T789" s="436"/>
      <c r="U789" s="436"/>
      <c r="V789" s="436"/>
      <c r="W789" s="436"/>
      <c r="X789" s="436"/>
      <c r="Y789" s="436"/>
    </row>
    <row r="790" spans="1:25" ht="12.75" customHeight="1">
      <c r="A790" s="436"/>
      <c r="B790" s="436"/>
      <c r="C790" s="436"/>
      <c r="D790" s="446"/>
      <c r="E790" s="436"/>
      <c r="F790" s="435"/>
      <c r="G790" s="436"/>
      <c r="H790" s="436"/>
      <c r="I790" s="436"/>
      <c r="J790" s="436"/>
      <c r="K790" s="436"/>
      <c r="L790" s="436"/>
      <c r="M790" s="436"/>
      <c r="N790" s="436"/>
      <c r="O790" s="436"/>
      <c r="P790" s="436"/>
      <c r="Q790" s="436"/>
      <c r="R790" s="436"/>
      <c r="S790" s="436"/>
      <c r="T790" s="436"/>
      <c r="U790" s="436"/>
      <c r="V790" s="436"/>
      <c r="W790" s="436"/>
      <c r="X790" s="436"/>
      <c r="Y790" s="436"/>
    </row>
    <row r="791" spans="1:25" ht="12.75" customHeight="1">
      <c r="A791" s="436"/>
      <c r="B791" s="436"/>
      <c r="C791" s="436"/>
      <c r="D791" s="446"/>
      <c r="E791" s="436"/>
      <c r="F791" s="435"/>
      <c r="G791" s="436"/>
      <c r="H791" s="436"/>
      <c r="I791" s="436"/>
      <c r="J791" s="436"/>
      <c r="K791" s="436"/>
      <c r="L791" s="436"/>
      <c r="M791" s="436"/>
      <c r="N791" s="436"/>
      <c r="O791" s="436"/>
      <c r="P791" s="436"/>
      <c r="Q791" s="436"/>
      <c r="R791" s="436"/>
      <c r="S791" s="436"/>
      <c r="T791" s="436"/>
      <c r="U791" s="436"/>
      <c r="V791" s="436"/>
      <c r="W791" s="436"/>
      <c r="X791" s="436"/>
      <c r="Y791" s="436"/>
    </row>
    <row r="792" spans="1:25" ht="12.75" customHeight="1">
      <c r="A792" s="436"/>
      <c r="B792" s="436"/>
      <c r="C792" s="436"/>
      <c r="D792" s="446"/>
      <c r="E792" s="436"/>
      <c r="F792" s="435"/>
      <c r="G792" s="436"/>
      <c r="H792" s="436"/>
      <c r="I792" s="436"/>
      <c r="J792" s="436"/>
      <c r="K792" s="436"/>
      <c r="L792" s="436"/>
      <c r="M792" s="436"/>
      <c r="N792" s="436"/>
      <c r="O792" s="436"/>
      <c r="P792" s="436"/>
      <c r="Q792" s="436"/>
      <c r="R792" s="436"/>
      <c r="S792" s="436"/>
      <c r="T792" s="436"/>
      <c r="U792" s="436"/>
      <c r="V792" s="436"/>
      <c r="W792" s="436"/>
      <c r="X792" s="436"/>
      <c r="Y792" s="436"/>
    </row>
    <row r="793" spans="1:25" ht="12.75" customHeight="1">
      <c r="A793" s="436"/>
      <c r="B793" s="436"/>
      <c r="C793" s="436"/>
      <c r="D793" s="446"/>
      <c r="E793" s="436"/>
      <c r="F793" s="435"/>
      <c r="G793" s="436"/>
      <c r="H793" s="436"/>
      <c r="I793" s="436"/>
      <c r="J793" s="436"/>
      <c r="K793" s="436"/>
      <c r="L793" s="436"/>
      <c r="M793" s="436"/>
      <c r="N793" s="436"/>
      <c r="O793" s="436"/>
      <c r="P793" s="436"/>
      <c r="Q793" s="436"/>
      <c r="R793" s="436"/>
      <c r="S793" s="436"/>
      <c r="T793" s="436"/>
      <c r="U793" s="436"/>
      <c r="V793" s="436"/>
      <c r="W793" s="436"/>
      <c r="X793" s="436"/>
      <c r="Y793" s="436"/>
    </row>
    <row r="794" spans="1:25" ht="12.75" customHeight="1">
      <c r="A794" s="436"/>
      <c r="B794" s="436"/>
      <c r="C794" s="436"/>
      <c r="D794" s="446"/>
      <c r="E794" s="436"/>
      <c r="F794" s="435"/>
      <c r="G794" s="436"/>
      <c r="H794" s="436"/>
      <c r="I794" s="436"/>
      <c r="J794" s="436"/>
      <c r="K794" s="436"/>
      <c r="L794" s="436"/>
      <c r="M794" s="436"/>
      <c r="N794" s="436"/>
      <c r="O794" s="436"/>
      <c r="P794" s="436"/>
      <c r="Q794" s="436"/>
      <c r="R794" s="436"/>
      <c r="S794" s="436"/>
      <c r="T794" s="436"/>
      <c r="U794" s="436"/>
      <c r="V794" s="436"/>
      <c r="W794" s="436"/>
      <c r="X794" s="436"/>
      <c r="Y794" s="436"/>
    </row>
    <row r="795" spans="1:25" ht="12.75" customHeight="1">
      <c r="A795" s="436"/>
      <c r="B795" s="436"/>
      <c r="C795" s="436"/>
      <c r="D795" s="446"/>
      <c r="E795" s="436"/>
      <c r="F795" s="435"/>
      <c r="G795" s="436"/>
      <c r="H795" s="436"/>
      <c r="I795" s="436"/>
      <c r="J795" s="436"/>
      <c r="K795" s="436"/>
      <c r="L795" s="436"/>
      <c r="M795" s="436"/>
      <c r="N795" s="436"/>
      <c r="O795" s="436"/>
      <c r="P795" s="436"/>
      <c r="Q795" s="436"/>
      <c r="R795" s="436"/>
      <c r="S795" s="436"/>
      <c r="T795" s="436"/>
      <c r="U795" s="436"/>
      <c r="V795" s="436"/>
      <c r="W795" s="436"/>
      <c r="X795" s="436"/>
      <c r="Y795" s="436"/>
    </row>
    <row r="796" spans="1:25" ht="12.75" customHeight="1">
      <c r="A796" s="436"/>
      <c r="B796" s="436"/>
      <c r="C796" s="436"/>
      <c r="D796" s="446"/>
      <c r="E796" s="436"/>
      <c r="F796" s="435"/>
      <c r="G796" s="436"/>
      <c r="H796" s="436"/>
      <c r="I796" s="436"/>
      <c r="J796" s="436"/>
      <c r="K796" s="436"/>
      <c r="L796" s="436"/>
      <c r="M796" s="436"/>
      <c r="N796" s="436"/>
      <c r="O796" s="436"/>
      <c r="P796" s="436"/>
      <c r="Q796" s="436"/>
      <c r="R796" s="436"/>
      <c r="S796" s="436"/>
      <c r="T796" s="436"/>
      <c r="U796" s="436"/>
      <c r="V796" s="436"/>
      <c r="W796" s="436"/>
      <c r="X796" s="436"/>
      <c r="Y796" s="436"/>
    </row>
    <row r="797" spans="1:25" ht="12.75" customHeight="1">
      <c r="A797" s="436"/>
      <c r="B797" s="436"/>
      <c r="C797" s="436"/>
      <c r="D797" s="446"/>
      <c r="E797" s="436"/>
      <c r="F797" s="435"/>
      <c r="G797" s="436"/>
      <c r="H797" s="436"/>
      <c r="I797" s="436"/>
      <c r="J797" s="436"/>
      <c r="K797" s="436"/>
      <c r="L797" s="436"/>
      <c r="M797" s="436"/>
      <c r="N797" s="436"/>
      <c r="O797" s="436"/>
      <c r="P797" s="436"/>
      <c r="Q797" s="436"/>
      <c r="R797" s="436"/>
      <c r="S797" s="436"/>
      <c r="T797" s="436"/>
      <c r="U797" s="436"/>
      <c r="V797" s="436"/>
      <c r="W797" s="436"/>
      <c r="X797" s="436"/>
      <c r="Y797" s="436"/>
    </row>
    <row r="798" spans="1:25" ht="12.75" customHeight="1">
      <c r="A798" s="436"/>
      <c r="B798" s="436"/>
      <c r="C798" s="436"/>
      <c r="D798" s="446"/>
      <c r="E798" s="436"/>
      <c r="F798" s="435"/>
      <c r="G798" s="436"/>
      <c r="H798" s="436"/>
      <c r="I798" s="436"/>
      <c r="J798" s="436"/>
      <c r="K798" s="436"/>
      <c r="L798" s="436"/>
      <c r="M798" s="436"/>
      <c r="N798" s="436"/>
      <c r="O798" s="436"/>
      <c r="P798" s="436"/>
      <c r="Q798" s="436"/>
      <c r="R798" s="436"/>
      <c r="S798" s="436"/>
      <c r="T798" s="436"/>
      <c r="U798" s="436"/>
      <c r="V798" s="436"/>
      <c r="W798" s="436"/>
      <c r="X798" s="436"/>
      <c r="Y798" s="436"/>
    </row>
    <row r="799" spans="1:25" ht="12.75" customHeight="1">
      <c r="A799" s="436"/>
      <c r="B799" s="436"/>
      <c r="C799" s="436"/>
      <c r="D799" s="446"/>
      <c r="E799" s="436"/>
      <c r="F799" s="435"/>
      <c r="G799" s="436"/>
      <c r="H799" s="436"/>
      <c r="I799" s="436"/>
      <c r="J799" s="436"/>
      <c r="K799" s="436"/>
      <c r="L799" s="436"/>
      <c r="M799" s="436"/>
      <c r="N799" s="436"/>
      <c r="O799" s="436"/>
      <c r="P799" s="436"/>
      <c r="Q799" s="436"/>
      <c r="R799" s="436"/>
      <c r="S799" s="436"/>
      <c r="T799" s="436"/>
      <c r="U799" s="436"/>
      <c r="V799" s="436"/>
      <c r="W799" s="436"/>
      <c r="X799" s="436"/>
      <c r="Y799" s="436"/>
    </row>
    <row r="800" spans="1:25" ht="12.75" customHeight="1">
      <c r="A800" s="436"/>
      <c r="B800" s="436"/>
      <c r="C800" s="436"/>
      <c r="D800" s="446"/>
      <c r="E800" s="436"/>
      <c r="F800" s="435"/>
      <c r="G800" s="436"/>
      <c r="H800" s="436"/>
      <c r="I800" s="436"/>
      <c r="J800" s="436"/>
      <c r="K800" s="436"/>
      <c r="L800" s="436"/>
      <c r="M800" s="436"/>
      <c r="N800" s="436"/>
      <c r="O800" s="436"/>
      <c r="P800" s="436"/>
      <c r="Q800" s="436"/>
      <c r="R800" s="436"/>
      <c r="S800" s="436"/>
      <c r="T800" s="436"/>
      <c r="U800" s="436"/>
      <c r="V800" s="436"/>
      <c r="W800" s="436"/>
      <c r="X800" s="436"/>
      <c r="Y800" s="436"/>
    </row>
    <row r="801" spans="1:25" ht="12.75" customHeight="1">
      <c r="A801" s="436"/>
      <c r="B801" s="436"/>
      <c r="C801" s="436"/>
      <c r="D801" s="446"/>
      <c r="E801" s="436"/>
      <c r="F801" s="435"/>
      <c r="G801" s="436"/>
      <c r="H801" s="436"/>
      <c r="I801" s="436"/>
      <c r="J801" s="436"/>
      <c r="K801" s="436"/>
      <c r="L801" s="436"/>
      <c r="M801" s="436"/>
      <c r="N801" s="436"/>
      <c r="O801" s="436"/>
      <c r="P801" s="436"/>
      <c r="Q801" s="436"/>
      <c r="R801" s="436"/>
      <c r="S801" s="436"/>
      <c r="T801" s="436"/>
      <c r="U801" s="436"/>
      <c r="V801" s="436"/>
      <c r="W801" s="436"/>
      <c r="X801" s="436"/>
      <c r="Y801" s="436"/>
    </row>
    <row r="802" spans="1:25" ht="12.75" customHeight="1">
      <c r="A802" s="436"/>
      <c r="B802" s="436"/>
      <c r="C802" s="436"/>
      <c r="D802" s="446"/>
      <c r="E802" s="436"/>
      <c r="F802" s="435"/>
      <c r="G802" s="436"/>
      <c r="H802" s="436"/>
      <c r="I802" s="436"/>
      <c r="J802" s="436"/>
      <c r="K802" s="436"/>
      <c r="L802" s="436"/>
      <c r="M802" s="436"/>
      <c r="N802" s="436"/>
      <c r="O802" s="436"/>
      <c r="P802" s="436"/>
      <c r="Q802" s="436"/>
      <c r="R802" s="436"/>
      <c r="S802" s="436"/>
      <c r="T802" s="436"/>
      <c r="U802" s="436"/>
      <c r="V802" s="436"/>
      <c r="W802" s="436"/>
      <c r="X802" s="436"/>
      <c r="Y802" s="436"/>
    </row>
    <row r="803" spans="1:25" ht="12.75" customHeight="1">
      <c r="A803" s="436"/>
      <c r="B803" s="436"/>
      <c r="C803" s="436"/>
      <c r="D803" s="446"/>
      <c r="E803" s="436"/>
      <c r="F803" s="435"/>
      <c r="G803" s="436"/>
      <c r="H803" s="436"/>
      <c r="I803" s="436"/>
      <c r="J803" s="436"/>
      <c r="K803" s="436"/>
      <c r="L803" s="436"/>
      <c r="M803" s="436"/>
      <c r="N803" s="436"/>
      <c r="O803" s="436"/>
      <c r="P803" s="436"/>
      <c r="Q803" s="436"/>
      <c r="R803" s="436"/>
      <c r="S803" s="436"/>
      <c r="T803" s="436"/>
      <c r="U803" s="436"/>
      <c r="V803" s="436"/>
      <c r="W803" s="436"/>
      <c r="X803" s="436"/>
      <c r="Y803" s="436"/>
    </row>
    <row r="804" spans="1:25" ht="12.75" customHeight="1">
      <c r="A804" s="436"/>
      <c r="B804" s="436"/>
      <c r="C804" s="436"/>
      <c r="D804" s="446"/>
      <c r="E804" s="436"/>
      <c r="F804" s="435"/>
      <c r="G804" s="436"/>
      <c r="H804" s="436"/>
      <c r="I804" s="436"/>
      <c r="J804" s="436"/>
      <c r="K804" s="436"/>
      <c r="L804" s="436"/>
      <c r="M804" s="436"/>
      <c r="N804" s="436"/>
      <c r="O804" s="436"/>
      <c r="P804" s="436"/>
      <c r="Q804" s="436"/>
      <c r="R804" s="436"/>
      <c r="S804" s="436"/>
      <c r="T804" s="436"/>
      <c r="U804" s="436"/>
      <c r="V804" s="436"/>
      <c r="W804" s="436"/>
      <c r="X804" s="436"/>
      <c r="Y804" s="436"/>
    </row>
    <row r="805" spans="1:25" ht="12.75" customHeight="1">
      <c r="A805" s="436"/>
      <c r="B805" s="436"/>
      <c r="C805" s="436"/>
      <c r="D805" s="446"/>
      <c r="E805" s="436"/>
      <c r="F805" s="435"/>
      <c r="G805" s="436"/>
      <c r="H805" s="436"/>
      <c r="I805" s="436"/>
      <c r="J805" s="436"/>
      <c r="K805" s="436"/>
      <c r="L805" s="436"/>
      <c r="M805" s="436"/>
      <c r="N805" s="436"/>
      <c r="O805" s="436"/>
      <c r="P805" s="436"/>
      <c r="Q805" s="436"/>
      <c r="R805" s="436"/>
      <c r="S805" s="436"/>
      <c r="T805" s="436"/>
      <c r="U805" s="436"/>
      <c r="V805" s="436"/>
      <c r="W805" s="436"/>
      <c r="X805" s="436"/>
      <c r="Y805" s="436"/>
    </row>
    <row r="806" spans="1:25" ht="12.75" customHeight="1">
      <c r="A806" s="436"/>
      <c r="B806" s="436"/>
      <c r="C806" s="436"/>
      <c r="D806" s="446"/>
      <c r="E806" s="436"/>
      <c r="F806" s="435"/>
      <c r="G806" s="436"/>
      <c r="H806" s="436"/>
      <c r="I806" s="436"/>
      <c r="J806" s="436"/>
      <c r="K806" s="436"/>
      <c r="L806" s="436"/>
      <c r="M806" s="436"/>
      <c r="N806" s="436"/>
      <c r="O806" s="436"/>
      <c r="P806" s="436"/>
      <c r="Q806" s="436"/>
      <c r="R806" s="436"/>
      <c r="S806" s="436"/>
      <c r="T806" s="436"/>
      <c r="U806" s="436"/>
      <c r="V806" s="436"/>
      <c r="W806" s="436"/>
      <c r="X806" s="436"/>
      <c r="Y806" s="436"/>
    </row>
    <row r="807" spans="1:25" ht="12.75" customHeight="1">
      <c r="A807" s="436"/>
      <c r="B807" s="436"/>
      <c r="C807" s="436"/>
      <c r="D807" s="446"/>
      <c r="E807" s="436"/>
      <c r="F807" s="435"/>
      <c r="G807" s="436"/>
      <c r="H807" s="436"/>
      <c r="I807" s="436"/>
      <c r="J807" s="436"/>
      <c r="K807" s="436"/>
      <c r="L807" s="436"/>
      <c r="M807" s="436"/>
      <c r="N807" s="436"/>
      <c r="O807" s="436"/>
      <c r="P807" s="436"/>
      <c r="Q807" s="436"/>
      <c r="R807" s="436"/>
      <c r="S807" s="436"/>
      <c r="T807" s="436"/>
      <c r="U807" s="436"/>
      <c r="V807" s="436"/>
      <c r="W807" s="436"/>
      <c r="X807" s="436"/>
      <c r="Y807" s="436"/>
    </row>
    <row r="808" spans="1:25" ht="12.75" customHeight="1">
      <c r="A808" s="436"/>
      <c r="B808" s="436"/>
      <c r="C808" s="436"/>
      <c r="D808" s="446"/>
      <c r="E808" s="436"/>
      <c r="F808" s="435"/>
      <c r="G808" s="436"/>
      <c r="H808" s="436"/>
      <c r="I808" s="436"/>
      <c r="J808" s="436"/>
      <c r="K808" s="436"/>
      <c r="L808" s="436"/>
      <c r="M808" s="436"/>
      <c r="N808" s="436"/>
      <c r="O808" s="436"/>
      <c r="P808" s="436"/>
      <c r="Q808" s="436"/>
      <c r="R808" s="436"/>
      <c r="S808" s="436"/>
      <c r="T808" s="436"/>
      <c r="U808" s="436"/>
      <c r="V808" s="436"/>
      <c r="W808" s="436"/>
      <c r="X808" s="436"/>
      <c r="Y808" s="436"/>
    </row>
    <row r="809" spans="1:25" ht="12.75" customHeight="1">
      <c r="A809" s="436"/>
      <c r="B809" s="436"/>
      <c r="C809" s="436"/>
      <c r="D809" s="446"/>
      <c r="E809" s="436"/>
      <c r="F809" s="435"/>
      <c r="G809" s="436"/>
      <c r="H809" s="436"/>
      <c r="I809" s="436"/>
      <c r="J809" s="436"/>
      <c r="K809" s="436"/>
      <c r="L809" s="436"/>
      <c r="M809" s="436"/>
      <c r="N809" s="436"/>
      <c r="O809" s="436"/>
      <c r="P809" s="436"/>
      <c r="Q809" s="436"/>
      <c r="R809" s="436"/>
      <c r="S809" s="436"/>
      <c r="T809" s="436"/>
      <c r="U809" s="436"/>
      <c r="V809" s="436"/>
      <c r="W809" s="436"/>
      <c r="X809" s="436"/>
      <c r="Y809" s="436"/>
    </row>
    <row r="810" spans="1:25" ht="12.75" customHeight="1">
      <c r="A810" s="436"/>
      <c r="B810" s="436"/>
      <c r="C810" s="436"/>
      <c r="D810" s="446"/>
      <c r="E810" s="436"/>
      <c r="F810" s="435"/>
      <c r="G810" s="436"/>
      <c r="H810" s="436"/>
      <c r="I810" s="436"/>
      <c r="J810" s="436"/>
      <c r="K810" s="436"/>
      <c r="L810" s="436"/>
      <c r="M810" s="436"/>
      <c r="N810" s="436"/>
      <c r="O810" s="436"/>
      <c r="P810" s="436"/>
      <c r="Q810" s="436"/>
      <c r="R810" s="436"/>
      <c r="S810" s="436"/>
      <c r="T810" s="436"/>
      <c r="U810" s="436"/>
      <c r="V810" s="436"/>
      <c r="W810" s="436"/>
      <c r="X810" s="436"/>
      <c r="Y810" s="436"/>
    </row>
    <row r="811" spans="1:25" ht="12.75" customHeight="1">
      <c r="A811" s="436"/>
      <c r="B811" s="436"/>
      <c r="C811" s="436"/>
      <c r="D811" s="446"/>
      <c r="E811" s="436"/>
      <c r="F811" s="435"/>
      <c r="G811" s="436"/>
      <c r="H811" s="436"/>
      <c r="I811" s="436"/>
      <c r="J811" s="436"/>
      <c r="K811" s="436"/>
      <c r="L811" s="436"/>
      <c r="M811" s="436"/>
      <c r="N811" s="436"/>
      <c r="O811" s="436"/>
      <c r="P811" s="436"/>
      <c r="Q811" s="436"/>
      <c r="R811" s="436"/>
      <c r="S811" s="436"/>
      <c r="T811" s="436"/>
      <c r="U811" s="436"/>
      <c r="V811" s="436"/>
      <c r="W811" s="436"/>
      <c r="X811" s="436"/>
      <c r="Y811" s="436"/>
    </row>
    <row r="812" spans="1:25" ht="12.75" customHeight="1">
      <c r="A812" s="436"/>
      <c r="B812" s="436"/>
      <c r="C812" s="436"/>
      <c r="D812" s="446"/>
      <c r="E812" s="436"/>
      <c r="F812" s="435"/>
      <c r="G812" s="436"/>
      <c r="H812" s="436"/>
      <c r="I812" s="436"/>
      <c r="J812" s="436"/>
      <c r="K812" s="436"/>
      <c r="L812" s="436"/>
      <c r="M812" s="436"/>
      <c r="N812" s="436"/>
      <c r="O812" s="436"/>
      <c r="P812" s="436"/>
      <c r="Q812" s="436"/>
      <c r="R812" s="436"/>
      <c r="S812" s="436"/>
      <c r="T812" s="436"/>
      <c r="U812" s="436"/>
      <c r="V812" s="436"/>
      <c r="W812" s="436"/>
      <c r="X812" s="436"/>
      <c r="Y812" s="436"/>
    </row>
    <row r="813" spans="1:25" ht="12.75" customHeight="1">
      <c r="A813" s="436"/>
      <c r="B813" s="436"/>
      <c r="C813" s="436"/>
      <c r="D813" s="446"/>
      <c r="E813" s="436"/>
      <c r="F813" s="435"/>
      <c r="G813" s="436"/>
      <c r="H813" s="436"/>
      <c r="I813" s="436"/>
      <c r="J813" s="436"/>
      <c r="K813" s="436"/>
      <c r="L813" s="436"/>
      <c r="M813" s="436"/>
      <c r="N813" s="436"/>
      <c r="O813" s="436"/>
      <c r="P813" s="436"/>
      <c r="Q813" s="436"/>
      <c r="R813" s="436"/>
      <c r="S813" s="436"/>
      <c r="T813" s="436"/>
      <c r="U813" s="436"/>
      <c r="V813" s="436"/>
      <c r="W813" s="436"/>
      <c r="X813" s="436"/>
      <c r="Y813" s="436"/>
    </row>
    <row r="814" spans="1:25" ht="12.75" customHeight="1">
      <c r="A814" s="436"/>
      <c r="B814" s="436"/>
      <c r="C814" s="436"/>
      <c r="D814" s="446"/>
      <c r="E814" s="436"/>
      <c r="F814" s="435"/>
      <c r="G814" s="436"/>
      <c r="H814" s="436"/>
      <c r="I814" s="436"/>
      <c r="J814" s="436"/>
      <c r="K814" s="436"/>
      <c r="L814" s="436"/>
      <c r="M814" s="436"/>
      <c r="N814" s="436"/>
      <c r="O814" s="436"/>
      <c r="P814" s="436"/>
      <c r="Q814" s="436"/>
      <c r="R814" s="436"/>
      <c r="S814" s="436"/>
      <c r="T814" s="436"/>
      <c r="U814" s="436"/>
      <c r="V814" s="436"/>
      <c r="W814" s="436"/>
      <c r="X814" s="436"/>
      <c r="Y814" s="436"/>
    </row>
    <row r="815" spans="1:25" ht="12.75" customHeight="1">
      <c r="A815" s="436"/>
      <c r="B815" s="436"/>
      <c r="C815" s="436"/>
      <c r="D815" s="446"/>
      <c r="E815" s="436"/>
      <c r="F815" s="435"/>
      <c r="G815" s="436"/>
      <c r="H815" s="436"/>
      <c r="I815" s="436"/>
      <c r="J815" s="436"/>
      <c r="K815" s="436"/>
      <c r="L815" s="436"/>
      <c r="M815" s="436"/>
      <c r="N815" s="436"/>
      <c r="O815" s="436"/>
      <c r="P815" s="436"/>
      <c r="Q815" s="436"/>
      <c r="R815" s="436"/>
      <c r="S815" s="436"/>
      <c r="T815" s="436"/>
      <c r="U815" s="436"/>
      <c r="V815" s="436"/>
      <c r="W815" s="436"/>
      <c r="X815" s="436"/>
      <c r="Y815" s="436"/>
    </row>
    <row r="816" spans="1:25" ht="12.75" customHeight="1">
      <c r="A816" s="436"/>
      <c r="B816" s="436"/>
      <c r="C816" s="436"/>
      <c r="D816" s="446"/>
      <c r="E816" s="436"/>
      <c r="F816" s="435"/>
      <c r="G816" s="436"/>
      <c r="H816" s="436"/>
      <c r="I816" s="436"/>
      <c r="J816" s="436"/>
      <c r="K816" s="436"/>
      <c r="L816" s="436"/>
      <c r="M816" s="436"/>
      <c r="N816" s="436"/>
      <c r="O816" s="436"/>
      <c r="P816" s="436"/>
      <c r="Q816" s="436"/>
      <c r="R816" s="436"/>
      <c r="S816" s="436"/>
      <c r="T816" s="436"/>
      <c r="U816" s="436"/>
      <c r="V816" s="436"/>
      <c r="W816" s="436"/>
      <c r="X816" s="436"/>
      <c r="Y816" s="436"/>
    </row>
    <row r="817" spans="1:25" ht="12.75" customHeight="1">
      <c r="A817" s="436"/>
      <c r="B817" s="436"/>
      <c r="C817" s="436"/>
      <c r="D817" s="446"/>
      <c r="E817" s="436"/>
      <c r="F817" s="435"/>
      <c r="G817" s="436"/>
      <c r="H817" s="436"/>
      <c r="I817" s="436"/>
      <c r="J817" s="436"/>
      <c r="K817" s="436"/>
      <c r="L817" s="436"/>
      <c r="M817" s="436"/>
      <c r="N817" s="436"/>
      <c r="O817" s="436"/>
      <c r="P817" s="436"/>
      <c r="Q817" s="436"/>
      <c r="R817" s="436"/>
      <c r="S817" s="436"/>
      <c r="T817" s="436"/>
      <c r="U817" s="436"/>
      <c r="V817" s="436"/>
      <c r="W817" s="436"/>
      <c r="X817" s="436"/>
      <c r="Y817" s="436"/>
    </row>
    <row r="818" spans="1:25" ht="12.75" customHeight="1">
      <c r="A818" s="436"/>
      <c r="B818" s="436"/>
      <c r="C818" s="436"/>
      <c r="D818" s="446"/>
      <c r="E818" s="436"/>
      <c r="F818" s="435"/>
      <c r="G818" s="436"/>
      <c r="H818" s="436"/>
      <c r="I818" s="436"/>
      <c r="J818" s="436"/>
      <c r="K818" s="436"/>
      <c r="L818" s="436"/>
      <c r="M818" s="436"/>
      <c r="N818" s="436"/>
      <c r="O818" s="436"/>
      <c r="P818" s="436"/>
      <c r="Q818" s="436"/>
      <c r="R818" s="436"/>
      <c r="S818" s="436"/>
      <c r="T818" s="436"/>
      <c r="U818" s="436"/>
      <c r="V818" s="436"/>
      <c r="W818" s="436"/>
      <c r="X818" s="436"/>
      <c r="Y818" s="436"/>
    </row>
    <row r="819" spans="1:25" ht="12.75" customHeight="1">
      <c r="A819" s="436"/>
      <c r="B819" s="436"/>
      <c r="C819" s="436"/>
      <c r="D819" s="446"/>
      <c r="E819" s="436"/>
      <c r="F819" s="435"/>
      <c r="G819" s="436"/>
      <c r="H819" s="436"/>
      <c r="I819" s="436"/>
      <c r="J819" s="436"/>
      <c r="K819" s="436"/>
      <c r="L819" s="436"/>
      <c r="M819" s="436"/>
      <c r="N819" s="436"/>
      <c r="O819" s="436"/>
      <c r="P819" s="436"/>
      <c r="Q819" s="436"/>
      <c r="R819" s="436"/>
      <c r="S819" s="436"/>
      <c r="T819" s="436"/>
      <c r="U819" s="436"/>
      <c r="V819" s="436"/>
      <c r="W819" s="436"/>
      <c r="X819" s="436"/>
      <c r="Y819" s="436"/>
    </row>
    <row r="820" spans="1:25" ht="12.75" customHeight="1">
      <c r="A820" s="436"/>
      <c r="B820" s="436"/>
      <c r="C820" s="436"/>
      <c r="D820" s="446"/>
      <c r="E820" s="436"/>
      <c r="F820" s="435"/>
      <c r="G820" s="436"/>
      <c r="H820" s="436"/>
      <c r="I820" s="436"/>
      <c r="J820" s="436"/>
      <c r="K820" s="436"/>
      <c r="L820" s="436"/>
      <c r="M820" s="436"/>
      <c r="N820" s="436"/>
      <c r="O820" s="436"/>
      <c r="P820" s="436"/>
      <c r="Q820" s="436"/>
      <c r="R820" s="436"/>
      <c r="S820" s="436"/>
      <c r="T820" s="436"/>
      <c r="U820" s="436"/>
      <c r="V820" s="436"/>
      <c r="W820" s="436"/>
      <c r="X820" s="436"/>
      <c r="Y820" s="436"/>
    </row>
    <row r="821" spans="1:25" ht="12.75" customHeight="1">
      <c r="A821" s="436"/>
      <c r="B821" s="436"/>
      <c r="C821" s="436"/>
      <c r="D821" s="446"/>
      <c r="E821" s="436"/>
      <c r="F821" s="435"/>
      <c r="G821" s="436"/>
      <c r="H821" s="436"/>
      <c r="I821" s="436"/>
      <c r="J821" s="436"/>
      <c r="K821" s="436"/>
      <c r="L821" s="436"/>
      <c r="M821" s="436"/>
      <c r="N821" s="436"/>
      <c r="O821" s="436"/>
      <c r="P821" s="436"/>
      <c r="Q821" s="436"/>
      <c r="R821" s="436"/>
      <c r="S821" s="436"/>
      <c r="T821" s="436"/>
      <c r="U821" s="436"/>
      <c r="V821" s="436"/>
      <c r="W821" s="436"/>
      <c r="X821" s="436"/>
      <c r="Y821" s="436"/>
    </row>
    <row r="822" spans="1:25" ht="12.75" customHeight="1">
      <c r="A822" s="436"/>
      <c r="B822" s="436"/>
      <c r="C822" s="436"/>
      <c r="D822" s="446"/>
      <c r="E822" s="436"/>
      <c r="F822" s="435"/>
      <c r="G822" s="436"/>
      <c r="H822" s="436"/>
      <c r="I822" s="436"/>
      <c r="J822" s="436"/>
      <c r="K822" s="436"/>
      <c r="L822" s="436"/>
      <c r="M822" s="436"/>
      <c r="N822" s="436"/>
      <c r="O822" s="436"/>
      <c r="P822" s="436"/>
      <c r="Q822" s="436"/>
      <c r="R822" s="436"/>
      <c r="S822" s="436"/>
      <c r="T822" s="436"/>
      <c r="U822" s="436"/>
      <c r="V822" s="436"/>
      <c r="W822" s="436"/>
      <c r="X822" s="436"/>
      <c r="Y822" s="436"/>
    </row>
    <row r="823" spans="1:25" ht="12.75" customHeight="1">
      <c r="A823" s="436"/>
      <c r="B823" s="436"/>
      <c r="C823" s="436"/>
      <c r="D823" s="446"/>
      <c r="E823" s="436"/>
      <c r="F823" s="435"/>
      <c r="G823" s="436"/>
      <c r="H823" s="436"/>
      <c r="I823" s="436"/>
      <c r="J823" s="436"/>
      <c r="K823" s="436"/>
      <c r="L823" s="436"/>
      <c r="M823" s="436"/>
      <c r="N823" s="436"/>
      <c r="O823" s="436"/>
      <c r="P823" s="436"/>
      <c r="Q823" s="436"/>
      <c r="R823" s="436"/>
      <c r="S823" s="436"/>
      <c r="T823" s="436"/>
      <c r="U823" s="436"/>
      <c r="V823" s="436"/>
      <c r="W823" s="436"/>
      <c r="X823" s="436"/>
      <c r="Y823" s="436"/>
    </row>
    <row r="824" spans="1:25" ht="12.75" customHeight="1">
      <c r="A824" s="436"/>
      <c r="B824" s="436"/>
      <c r="C824" s="436"/>
      <c r="D824" s="446"/>
      <c r="E824" s="436"/>
      <c r="F824" s="435"/>
      <c r="G824" s="436"/>
      <c r="H824" s="436"/>
      <c r="I824" s="436"/>
      <c r="J824" s="436"/>
      <c r="K824" s="436"/>
      <c r="L824" s="436"/>
      <c r="M824" s="436"/>
      <c r="N824" s="436"/>
      <c r="O824" s="436"/>
      <c r="P824" s="436"/>
      <c r="Q824" s="436"/>
      <c r="R824" s="436"/>
      <c r="S824" s="436"/>
      <c r="T824" s="436"/>
      <c r="U824" s="436"/>
      <c r="V824" s="436"/>
      <c r="W824" s="436"/>
      <c r="X824" s="436"/>
      <c r="Y824" s="436"/>
    </row>
    <row r="825" spans="1:25" ht="12.75" customHeight="1">
      <c r="A825" s="436"/>
      <c r="B825" s="436"/>
      <c r="C825" s="436"/>
      <c r="D825" s="446"/>
      <c r="E825" s="436"/>
      <c r="F825" s="435"/>
      <c r="G825" s="436"/>
      <c r="H825" s="436"/>
      <c r="I825" s="436"/>
      <c r="J825" s="436"/>
      <c r="K825" s="436"/>
      <c r="L825" s="436"/>
      <c r="M825" s="436"/>
      <c r="N825" s="436"/>
      <c r="O825" s="436"/>
      <c r="P825" s="436"/>
      <c r="Q825" s="436"/>
      <c r="R825" s="436"/>
      <c r="S825" s="436"/>
      <c r="T825" s="436"/>
      <c r="U825" s="436"/>
      <c r="V825" s="436"/>
      <c r="W825" s="436"/>
      <c r="X825" s="436"/>
      <c r="Y825" s="436"/>
    </row>
    <row r="826" spans="1:25" ht="12.75" customHeight="1">
      <c r="A826" s="436"/>
      <c r="B826" s="436"/>
      <c r="C826" s="436"/>
      <c r="D826" s="446"/>
      <c r="E826" s="436"/>
      <c r="F826" s="435"/>
      <c r="G826" s="436"/>
      <c r="H826" s="436"/>
      <c r="I826" s="436"/>
      <c r="J826" s="436"/>
      <c r="K826" s="436"/>
      <c r="L826" s="436"/>
      <c r="M826" s="436"/>
      <c r="N826" s="436"/>
      <c r="O826" s="436"/>
      <c r="P826" s="436"/>
      <c r="Q826" s="436"/>
      <c r="R826" s="436"/>
      <c r="S826" s="436"/>
      <c r="T826" s="436"/>
      <c r="U826" s="436"/>
      <c r="V826" s="436"/>
      <c r="W826" s="436"/>
      <c r="X826" s="436"/>
      <c r="Y826" s="436"/>
    </row>
    <row r="827" spans="1:25" ht="12.75" customHeight="1">
      <c r="A827" s="436"/>
      <c r="B827" s="436"/>
      <c r="C827" s="436"/>
      <c r="D827" s="446"/>
      <c r="E827" s="436"/>
      <c r="F827" s="435"/>
      <c r="G827" s="436"/>
      <c r="H827" s="436"/>
      <c r="I827" s="436"/>
      <c r="J827" s="436"/>
      <c r="K827" s="436"/>
      <c r="L827" s="436"/>
      <c r="M827" s="436"/>
      <c r="N827" s="436"/>
      <c r="O827" s="436"/>
      <c r="P827" s="436"/>
      <c r="Q827" s="436"/>
      <c r="R827" s="436"/>
      <c r="S827" s="436"/>
      <c r="T827" s="436"/>
      <c r="U827" s="436"/>
      <c r="V827" s="436"/>
      <c r="W827" s="436"/>
      <c r="X827" s="436"/>
      <c r="Y827" s="436"/>
    </row>
    <row r="828" spans="1:25" ht="12.75" customHeight="1">
      <c r="A828" s="436"/>
      <c r="B828" s="436"/>
      <c r="C828" s="436"/>
      <c r="D828" s="446"/>
      <c r="E828" s="436"/>
      <c r="F828" s="435"/>
      <c r="G828" s="436"/>
      <c r="H828" s="436"/>
      <c r="I828" s="436"/>
      <c r="J828" s="436"/>
      <c r="K828" s="436"/>
      <c r="L828" s="436"/>
      <c r="M828" s="436"/>
      <c r="N828" s="436"/>
      <c r="O828" s="436"/>
      <c r="P828" s="436"/>
      <c r="Q828" s="436"/>
      <c r="R828" s="436"/>
      <c r="S828" s="436"/>
      <c r="T828" s="436"/>
      <c r="U828" s="436"/>
      <c r="V828" s="436"/>
      <c r="W828" s="436"/>
      <c r="X828" s="436"/>
      <c r="Y828" s="436"/>
    </row>
    <row r="829" spans="1:25" ht="12.75" customHeight="1">
      <c r="A829" s="436"/>
      <c r="B829" s="436"/>
      <c r="C829" s="436"/>
      <c r="D829" s="446"/>
      <c r="E829" s="436"/>
      <c r="F829" s="435"/>
      <c r="G829" s="436"/>
      <c r="H829" s="436"/>
      <c r="I829" s="436"/>
      <c r="J829" s="436"/>
      <c r="K829" s="436"/>
      <c r="L829" s="436"/>
      <c r="M829" s="436"/>
      <c r="N829" s="436"/>
      <c r="O829" s="436"/>
      <c r="P829" s="436"/>
      <c r="Q829" s="436"/>
      <c r="R829" s="436"/>
      <c r="S829" s="436"/>
      <c r="T829" s="436"/>
      <c r="U829" s="436"/>
      <c r="V829" s="436"/>
      <c r="W829" s="436"/>
      <c r="X829" s="436"/>
      <c r="Y829" s="436"/>
    </row>
    <row r="830" spans="1:25" ht="12.75" customHeight="1">
      <c r="A830" s="436"/>
      <c r="B830" s="436"/>
      <c r="C830" s="436"/>
      <c r="D830" s="446"/>
      <c r="E830" s="436"/>
      <c r="F830" s="435"/>
      <c r="G830" s="436"/>
      <c r="H830" s="436"/>
      <c r="I830" s="436"/>
      <c r="J830" s="436"/>
      <c r="K830" s="436"/>
      <c r="L830" s="436"/>
      <c r="M830" s="436"/>
      <c r="N830" s="436"/>
      <c r="O830" s="436"/>
      <c r="P830" s="436"/>
      <c r="Q830" s="436"/>
      <c r="R830" s="436"/>
      <c r="S830" s="436"/>
      <c r="T830" s="436"/>
      <c r="U830" s="436"/>
      <c r="V830" s="436"/>
      <c r="W830" s="436"/>
      <c r="X830" s="436"/>
      <c r="Y830" s="436"/>
    </row>
    <row r="831" spans="1:25" ht="12.75" customHeight="1">
      <c r="A831" s="436"/>
      <c r="B831" s="436"/>
      <c r="C831" s="436"/>
      <c r="D831" s="446"/>
      <c r="E831" s="436"/>
      <c r="F831" s="435"/>
      <c r="G831" s="436"/>
      <c r="H831" s="436"/>
      <c r="I831" s="436"/>
      <c r="J831" s="436"/>
      <c r="K831" s="436"/>
      <c r="L831" s="436"/>
      <c r="M831" s="436"/>
      <c r="N831" s="436"/>
      <c r="O831" s="436"/>
      <c r="P831" s="436"/>
      <c r="Q831" s="436"/>
      <c r="R831" s="436"/>
      <c r="S831" s="436"/>
      <c r="T831" s="436"/>
      <c r="U831" s="436"/>
      <c r="V831" s="436"/>
      <c r="W831" s="436"/>
      <c r="X831" s="436"/>
      <c r="Y831" s="436"/>
    </row>
    <row r="832" spans="1:25" ht="12.75" customHeight="1">
      <c r="A832" s="436"/>
      <c r="B832" s="436"/>
      <c r="C832" s="436"/>
      <c r="D832" s="446"/>
      <c r="E832" s="436"/>
      <c r="F832" s="435"/>
      <c r="G832" s="436"/>
      <c r="H832" s="436"/>
      <c r="I832" s="436"/>
      <c r="J832" s="436"/>
      <c r="K832" s="436"/>
      <c r="L832" s="436"/>
      <c r="M832" s="436"/>
      <c r="N832" s="436"/>
      <c r="O832" s="436"/>
      <c r="P832" s="436"/>
      <c r="Q832" s="436"/>
      <c r="R832" s="436"/>
      <c r="S832" s="436"/>
      <c r="T832" s="436"/>
      <c r="U832" s="436"/>
      <c r="V832" s="436"/>
      <c r="W832" s="436"/>
      <c r="X832" s="436"/>
      <c r="Y832" s="436"/>
    </row>
    <row r="833" spans="1:25" ht="12.75" customHeight="1">
      <c r="A833" s="436"/>
      <c r="B833" s="436"/>
      <c r="C833" s="436"/>
      <c r="D833" s="446"/>
      <c r="E833" s="436"/>
      <c r="F833" s="435"/>
      <c r="G833" s="436"/>
      <c r="H833" s="436"/>
      <c r="I833" s="436"/>
      <c r="J833" s="436"/>
      <c r="K833" s="436"/>
      <c r="L833" s="436"/>
      <c r="M833" s="436"/>
      <c r="N833" s="436"/>
      <c r="O833" s="436"/>
      <c r="P833" s="436"/>
      <c r="Q833" s="436"/>
      <c r="R833" s="436"/>
      <c r="S833" s="436"/>
      <c r="T833" s="436"/>
      <c r="U833" s="436"/>
      <c r="V833" s="436"/>
      <c r="W833" s="436"/>
      <c r="X833" s="436"/>
      <c r="Y833" s="436"/>
    </row>
    <row r="834" spans="1:25" ht="12.75" customHeight="1">
      <c r="A834" s="436"/>
      <c r="B834" s="436"/>
      <c r="C834" s="436"/>
      <c r="D834" s="446"/>
      <c r="E834" s="436"/>
      <c r="F834" s="435"/>
      <c r="G834" s="436"/>
      <c r="H834" s="436"/>
      <c r="I834" s="436"/>
      <c r="J834" s="436"/>
      <c r="K834" s="436"/>
      <c r="L834" s="436"/>
      <c r="M834" s="436"/>
      <c r="N834" s="436"/>
      <c r="O834" s="436"/>
      <c r="P834" s="436"/>
      <c r="Q834" s="436"/>
      <c r="R834" s="436"/>
      <c r="S834" s="436"/>
      <c r="T834" s="436"/>
      <c r="U834" s="436"/>
      <c r="V834" s="436"/>
      <c r="W834" s="436"/>
      <c r="X834" s="436"/>
      <c r="Y834" s="436"/>
    </row>
    <row r="835" spans="1:25" ht="12.75" customHeight="1">
      <c r="A835" s="436"/>
      <c r="B835" s="436"/>
      <c r="C835" s="436"/>
      <c r="D835" s="446"/>
      <c r="E835" s="436"/>
      <c r="F835" s="435"/>
      <c r="G835" s="436"/>
      <c r="H835" s="436"/>
      <c r="I835" s="436"/>
      <c r="J835" s="436"/>
      <c r="K835" s="436"/>
      <c r="L835" s="436"/>
      <c r="M835" s="436"/>
      <c r="N835" s="436"/>
      <c r="O835" s="436"/>
      <c r="P835" s="436"/>
      <c r="Q835" s="436"/>
      <c r="R835" s="436"/>
      <c r="S835" s="436"/>
      <c r="T835" s="436"/>
      <c r="U835" s="436"/>
      <c r="V835" s="436"/>
      <c r="W835" s="436"/>
      <c r="X835" s="436"/>
      <c r="Y835" s="436"/>
    </row>
    <row r="836" spans="1:25" ht="12.75" customHeight="1">
      <c r="A836" s="436"/>
      <c r="B836" s="436"/>
      <c r="C836" s="436"/>
      <c r="D836" s="446"/>
      <c r="E836" s="436"/>
      <c r="F836" s="435"/>
      <c r="G836" s="436"/>
      <c r="H836" s="436"/>
      <c r="I836" s="436"/>
      <c r="J836" s="436"/>
      <c r="K836" s="436"/>
      <c r="L836" s="436"/>
      <c r="M836" s="436"/>
      <c r="N836" s="436"/>
      <c r="O836" s="436"/>
      <c r="P836" s="436"/>
      <c r="Q836" s="436"/>
      <c r="R836" s="436"/>
      <c r="S836" s="436"/>
      <c r="T836" s="436"/>
      <c r="U836" s="436"/>
      <c r="V836" s="436"/>
      <c r="W836" s="436"/>
      <c r="X836" s="436"/>
      <c r="Y836" s="436"/>
    </row>
    <row r="837" spans="1:25" ht="12.75" customHeight="1">
      <c r="A837" s="436"/>
      <c r="B837" s="436"/>
      <c r="C837" s="436"/>
      <c r="D837" s="446"/>
      <c r="E837" s="436"/>
      <c r="F837" s="435"/>
      <c r="G837" s="436"/>
      <c r="H837" s="436"/>
      <c r="I837" s="436"/>
      <c r="J837" s="436"/>
      <c r="K837" s="436"/>
      <c r="L837" s="436"/>
      <c r="M837" s="436"/>
      <c r="N837" s="436"/>
      <c r="O837" s="436"/>
      <c r="P837" s="436"/>
      <c r="Q837" s="436"/>
      <c r="R837" s="436"/>
      <c r="S837" s="436"/>
      <c r="T837" s="436"/>
      <c r="U837" s="436"/>
      <c r="V837" s="436"/>
      <c r="W837" s="436"/>
      <c r="X837" s="436"/>
      <c r="Y837" s="436"/>
    </row>
    <row r="838" spans="1:25" ht="12.75" customHeight="1">
      <c r="A838" s="436"/>
      <c r="B838" s="436"/>
      <c r="C838" s="436"/>
      <c r="D838" s="446"/>
      <c r="E838" s="436"/>
      <c r="F838" s="435"/>
      <c r="G838" s="436"/>
      <c r="H838" s="436"/>
      <c r="I838" s="436"/>
      <c r="J838" s="436"/>
      <c r="K838" s="436"/>
      <c r="L838" s="436"/>
      <c r="M838" s="436"/>
      <c r="N838" s="436"/>
      <c r="O838" s="436"/>
      <c r="P838" s="436"/>
      <c r="Q838" s="436"/>
      <c r="R838" s="436"/>
      <c r="S838" s="436"/>
      <c r="T838" s="436"/>
      <c r="U838" s="436"/>
      <c r="V838" s="436"/>
      <c r="W838" s="436"/>
      <c r="X838" s="436"/>
      <c r="Y838" s="436"/>
    </row>
    <row r="839" spans="1:25" ht="12.75" customHeight="1">
      <c r="A839" s="436"/>
      <c r="B839" s="436"/>
      <c r="C839" s="436"/>
      <c r="D839" s="446"/>
      <c r="E839" s="436"/>
      <c r="F839" s="435"/>
      <c r="G839" s="436"/>
      <c r="H839" s="436"/>
      <c r="I839" s="436"/>
      <c r="J839" s="436"/>
      <c r="K839" s="436"/>
      <c r="L839" s="436"/>
      <c r="M839" s="436"/>
      <c r="N839" s="436"/>
      <c r="O839" s="436"/>
      <c r="P839" s="436"/>
      <c r="Q839" s="436"/>
      <c r="R839" s="436"/>
      <c r="S839" s="436"/>
      <c r="T839" s="436"/>
      <c r="U839" s="436"/>
      <c r="V839" s="436"/>
      <c r="W839" s="436"/>
      <c r="X839" s="436"/>
      <c r="Y839" s="436"/>
    </row>
    <row r="840" spans="1:25" ht="12.75" customHeight="1">
      <c r="A840" s="436"/>
      <c r="B840" s="436"/>
      <c r="C840" s="436"/>
      <c r="D840" s="446"/>
      <c r="E840" s="436"/>
      <c r="F840" s="435"/>
      <c r="G840" s="436"/>
      <c r="H840" s="436"/>
      <c r="I840" s="436"/>
      <c r="J840" s="436"/>
      <c r="K840" s="436"/>
      <c r="L840" s="436"/>
      <c r="M840" s="436"/>
      <c r="N840" s="436"/>
      <c r="O840" s="436"/>
      <c r="P840" s="436"/>
      <c r="Q840" s="436"/>
      <c r="R840" s="436"/>
      <c r="S840" s="436"/>
      <c r="T840" s="436"/>
      <c r="U840" s="436"/>
      <c r="V840" s="436"/>
      <c r="W840" s="436"/>
      <c r="X840" s="436"/>
      <c r="Y840" s="436"/>
    </row>
    <row r="841" spans="1:25" ht="12.75" customHeight="1">
      <c r="A841" s="436"/>
      <c r="B841" s="436"/>
      <c r="C841" s="436"/>
      <c r="D841" s="446"/>
      <c r="E841" s="436"/>
      <c r="F841" s="435"/>
      <c r="G841" s="436"/>
      <c r="H841" s="436"/>
      <c r="I841" s="436"/>
      <c r="J841" s="436"/>
      <c r="K841" s="436"/>
      <c r="L841" s="436"/>
      <c r="M841" s="436"/>
      <c r="N841" s="436"/>
      <c r="O841" s="436"/>
      <c r="P841" s="436"/>
      <c r="Q841" s="436"/>
      <c r="R841" s="436"/>
      <c r="S841" s="436"/>
      <c r="T841" s="436"/>
      <c r="U841" s="436"/>
      <c r="V841" s="436"/>
      <c r="W841" s="436"/>
      <c r="X841" s="436"/>
      <c r="Y841" s="436"/>
    </row>
    <row r="842" spans="1:25" ht="12.75" customHeight="1">
      <c r="A842" s="436"/>
      <c r="B842" s="436"/>
      <c r="C842" s="436"/>
      <c r="D842" s="446"/>
      <c r="E842" s="436"/>
      <c r="F842" s="435"/>
      <c r="G842" s="436"/>
      <c r="H842" s="436"/>
      <c r="I842" s="436"/>
      <c r="J842" s="436"/>
      <c r="K842" s="436"/>
      <c r="L842" s="436"/>
      <c r="M842" s="436"/>
      <c r="N842" s="436"/>
      <c r="O842" s="436"/>
      <c r="P842" s="436"/>
      <c r="Q842" s="436"/>
      <c r="R842" s="436"/>
      <c r="S842" s="436"/>
      <c r="T842" s="436"/>
      <c r="U842" s="436"/>
      <c r="V842" s="436"/>
      <c r="W842" s="436"/>
      <c r="X842" s="436"/>
      <c r="Y842" s="436"/>
    </row>
    <row r="843" spans="1:25" ht="12.75" customHeight="1">
      <c r="A843" s="436"/>
      <c r="B843" s="436"/>
      <c r="C843" s="436"/>
      <c r="D843" s="446"/>
      <c r="E843" s="436"/>
      <c r="F843" s="435"/>
      <c r="G843" s="436"/>
      <c r="H843" s="436"/>
      <c r="I843" s="436"/>
      <c r="J843" s="436"/>
      <c r="K843" s="436"/>
      <c r="L843" s="436"/>
      <c r="M843" s="436"/>
      <c r="N843" s="436"/>
      <c r="O843" s="436"/>
      <c r="P843" s="436"/>
      <c r="Q843" s="436"/>
      <c r="R843" s="436"/>
      <c r="S843" s="436"/>
      <c r="T843" s="436"/>
      <c r="U843" s="436"/>
      <c r="V843" s="436"/>
      <c r="W843" s="436"/>
      <c r="X843" s="436"/>
      <c r="Y843" s="436"/>
    </row>
    <row r="844" spans="1:25" ht="12.75" customHeight="1">
      <c r="A844" s="436"/>
      <c r="B844" s="436"/>
      <c r="C844" s="436"/>
      <c r="D844" s="446"/>
      <c r="E844" s="436"/>
      <c r="F844" s="435"/>
      <c r="G844" s="436"/>
      <c r="H844" s="436"/>
      <c r="I844" s="436"/>
      <c r="J844" s="436"/>
      <c r="K844" s="436"/>
      <c r="L844" s="436"/>
      <c r="M844" s="436"/>
      <c r="N844" s="436"/>
      <c r="O844" s="436"/>
      <c r="P844" s="436"/>
      <c r="Q844" s="436"/>
      <c r="R844" s="436"/>
      <c r="S844" s="436"/>
      <c r="T844" s="436"/>
      <c r="U844" s="436"/>
      <c r="V844" s="436"/>
      <c r="W844" s="436"/>
      <c r="X844" s="436"/>
      <c r="Y844" s="436"/>
    </row>
    <row r="845" spans="1:25" ht="12.75" customHeight="1">
      <c r="A845" s="436"/>
      <c r="B845" s="436"/>
      <c r="C845" s="436"/>
      <c r="D845" s="446"/>
      <c r="E845" s="436"/>
      <c r="F845" s="435"/>
      <c r="G845" s="436"/>
      <c r="H845" s="436"/>
      <c r="I845" s="436"/>
      <c r="J845" s="436"/>
      <c r="K845" s="436"/>
      <c r="L845" s="436"/>
      <c r="M845" s="436"/>
      <c r="N845" s="436"/>
      <c r="O845" s="436"/>
      <c r="P845" s="436"/>
      <c r="Q845" s="436"/>
      <c r="R845" s="436"/>
      <c r="S845" s="436"/>
      <c r="T845" s="436"/>
      <c r="U845" s="436"/>
      <c r="V845" s="436"/>
      <c r="W845" s="436"/>
      <c r="X845" s="436"/>
      <c r="Y845" s="436"/>
    </row>
    <row r="846" spans="1:25" ht="12.75" customHeight="1">
      <c r="A846" s="436"/>
      <c r="B846" s="436"/>
      <c r="C846" s="436"/>
      <c r="D846" s="446"/>
      <c r="E846" s="436"/>
      <c r="F846" s="435"/>
      <c r="G846" s="436"/>
      <c r="H846" s="436"/>
      <c r="I846" s="436"/>
      <c r="J846" s="436"/>
      <c r="K846" s="436"/>
      <c r="L846" s="436"/>
      <c r="M846" s="436"/>
      <c r="N846" s="436"/>
      <c r="O846" s="436"/>
      <c r="P846" s="436"/>
      <c r="Q846" s="436"/>
      <c r="R846" s="436"/>
      <c r="S846" s="436"/>
      <c r="T846" s="436"/>
      <c r="U846" s="436"/>
      <c r="V846" s="436"/>
      <c r="W846" s="436"/>
      <c r="X846" s="436"/>
      <c r="Y846" s="436"/>
    </row>
    <row r="847" spans="1:25" ht="12.75" customHeight="1">
      <c r="A847" s="436"/>
      <c r="B847" s="436"/>
      <c r="C847" s="436"/>
      <c r="D847" s="446"/>
      <c r="E847" s="436"/>
      <c r="F847" s="435"/>
      <c r="G847" s="436"/>
      <c r="H847" s="436"/>
      <c r="I847" s="436"/>
      <c r="J847" s="436"/>
      <c r="K847" s="436"/>
      <c r="L847" s="436"/>
      <c r="M847" s="436"/>
      <c r="N847" s="436"/>
      <c r="O847" s="436"/>
      <c r="P847" s="436"/>
      <c r="Q847" s="436"/>
      <c r="R847" s="436"/>
      <c r="S847" s="436"/>
      <c r="T847" s="436"/>
      <c r="U847" s="436"/>
      <c r="V847" s="436"/>
      <c r="W847" s="436"/>
      <c r="X847" s="436"/>
      <c r="Y847" s="436"/>
    </row>
    <row r="848" spans="1:25" ht="12.75" customHeight="1">
      <c r="A848" s="436"/>
      <c r="B848" s="436"/>
      <c r="C848" s="436"/>
      <c r="D848" s="446"/>
      <c r="E848" s="436"/>
      <c r="F848" s="435"/>
      <c r="G848" s="436"/>
      <c r="H848" s="436"/>
      <c r="I848" s="436"/>
      <c r="J848" s="436"/>
      <c r="K848" s="436"/>
      <c r="L848" s="436"/>
      <c r="M848" s="436"/>
      <c r="N848" s="436"/>
      <c r="O848" s="436"/>
      <c r="P848" s="436"/>
      <c r="Q848" s="436"/>
      <c r="R848" s="436"/>
      <c r="S848" s="436"/>
      <c r="T848" s="436"/>
      <c r="U848" s="436"/>
      <c r="V848" s="436"/>
      <c r="W848" s="436"/>
      <c r="X848" s="436"/>
      <c r="Y848" s="436"/>
    </row>
    <row r="849" spans="1:25" ht="12.75" customHeight="1">
      <c r="A849" s="436"/>
      <c r="B849" s="436"/>
      <c r="C849" s="436"/>
      <c r="D849" s="446"/>
      <c r="E849" s="436"/>
      <c r="F849" s="435"/>
      <c r="G849" s="436"/>
      <c r="H849" s="436"/>
      <c r="I849" s="436"/>
      <c r="J849" s="436"/>
      <c r="K849" s="436"/>
      <c r="L849" s="436"/>
      <c r="M849" s="436"/>
      <c r="N849" s="436"/>
      <c r="O849" s="436"/>
      <c r="P849" s="436"/>
      <c r="Q849" s="436"/>
      <c r="R849" s="436"/>
      <c r="S849" s="436"/>
      <c r="T849" s="436"/>
      <c r="U849" s="436"/>
      <c r="V849" s="436"/>
      <c r="W849" s="436"/>
      <c r="X849" s="436"/>
      <c r="Y849" s="436"/>
    </row>
    <row r="850" spans="1:25" ht="12.75" customHeight="1">
      <c r="A850" s="436"/>
      <c r="B850" s="436"/>
      <c r="C850" s="436"/>
      <c r="D850" s="446"/>
      <c r="E850" s="436"/>
      <c r="F850" s="435"/>
      <c r="G850" s="436"/>
      <c r="H850" s="436"/>
      <c r="I850" s="436"/>
      <c r="J850" s="436"/>
      <c r="K850" s="436"/>
      <c r="L850" s="436"/>
      <c r="M850" s="436"/>
      <c r="N850" s="436"/>
      <c r="O850" s="436"/>
      <c r="P850" s="436"/>
      <c r="Q850" s="436"/>
      <c r="R850" s="436"/>
      <c r="S850" s="436"/>
      <c r="T850" s="436"/>
      <c r="U850" s="436"/>
      <c r="V850" s="436"/>
      <c r="W850" s="436"/>
      <c r="X850" s="436"/>
      <c r="Y850" s="436"/>
    </row>
    <row r="851" spans="1:25" ht="12.75" customHeight="1">
      <c r="A851" s="436"/>
      <c r="B851" s="436"/>
      <c r="C851" s="436"/>
      <c r="D851" s="446"/>
      <c r="E851" s="436"/>
      <c r="F851" s="435"/>
      <c r="G851" s="436"/>
      <c r="H851" s="436"/>
      <c r="I851" s="436"/>
      <c r="J851" s="436"/>
      <c r="K851" s="436"/>
      <c r="L851" s="436"/>
      <c r="M851" s="436"/>
      <c r="N851" s="436"/>
      <c r="O851" s="436"/>
      <c r="P851" s="436"/>
      <c r="Q851" s="436"/>
      <c r="R851" s="436"/>
      <c r="S851" s="436"/>
      <c r="T851" s="436"/>
      <c r="U851" s="436"/>
      <c r="V851" s="436"/>
      <c r="W851" s="436"/>
      <c r="X851" s="436"/>
      <c r="Y851" s="436"/>
    </row>
    <row r="852" spans="1:25" ht="12.75" customHeight="1">
      <c r="A852" s="436"/>
      <c r="B852" s="436"/>
      <c r="C852" s="436"/>
      <c r="D852" s="446"/>
      <c r="E852" s="436"/>
      <c r="F852" s="435"/>
      <c r="G852" s="436"/>
      <c r="H852" s="436"/>
      <c r="I852" s="436"/>
      <c r="J852" s="436"/>
      <c r="K852" s="436"/>
      <c r="L852" s="436"/>
      <c r="M852" s="436"/>
      <c r="N852" s="436"/>
      <c r="O852" s="436"/>
      <c r="P852" s="436"/>
      <c r="Q852" s="436"/>
      <c r="R852" s="436"/>
      <c r="S852" s="436"/>
      <c r="T852" s="436"/>
      <c r="U852" s="436"/>
      <c r="V852" s="436"/>
      <c r="W852" s="436"/>
      <c r="X852" s="436"/>
      <c r="Y852" s="436"/>
    </row>
    <row r="853" spans="1:25" ht="12.75" customHeight="1">
      <c r="A853" s="436"/>
      <c r="B853" s="436"/>
      <c r="C853" s="436"/>
      <c r="D853" s="446"/>
      <c r="E853" s="436"/>
      <c r="F853" s="435"/>
      <c r="G853" s="436"/>
      <c r="H853" s="436"/>
      <c r="I853" s="436"/>
      <c r="J853" s="436"/>
      <c r="K853" s="436"/>
      <c r="L853" s="436"/>
      <c r="M853" s="436"/>
      <c r="N853" s="436"/>
      <c r="O853" s="436"/>
      <c r="P853" s="436"/>
      <c r="Q853" s="436"/>
      <c r="R853" s="436"/>
      <c r="S853" s="436"/>
      <c r="T853" s="436"/>
      <c r="U853" s="436"/>
      <c r="V853" s="436"/>
      <c r="W853" s="436"/>
      <c r="X853" s="436"/>
      <c r="Y853" s="436"/>
    </row>
    <row r="854" spans="1:25" ht="12.75" customHeight="1">
      <c r="A854" s="436"/>
      <c r="B854" s="436"/>
      <c r="C854" s="436"/>
      <c r="D854" s="446"/>
      <c r="E854" s="436"/>
      <c r="F854" s="435"/>
      <c r="G854" s="436"/>
      <c r="H854" s="436"/>
      <c r="I854" s="436"/>
      <c r="J854" s="436"/>
      <c r="K854" s="436"/>
      <c r="L854" s="436"/>
      <c r="M854" s="436"/>
      <c r="N854" s="436"/>
      <c r="O854" s="436"/>
      <c r="P854" s="436"/>
      <c r="Q854" s="436"/>
      <c r="R854" s="436"/>
      <c r="S854" s="436"/>
      <c r="T854" s="436"/>
      <c r="U854" s="436"/>
      <c r="V854" s="436"/>
      <c r="W854" s="436"/>
      <c r="X854" s="436"/>
      <c r="Y854" s="436"/>
    </row>
    <row r="855" spans="1:25" ht="12.75" customHeight="1">
      <c r="A855" s="436"/>
      <c r="B855" s="436"/>
      <c r="C855" s="436"/>
      <c r="D855" s="446"/>
      <c r="E855" s="436"/>
      <c r="F855" s="435"/>
      <c r="G855" s="436"/>
      <c r="H855" s="436"/>
      <c r="I855" s="436"/>
      <c r="J855" s="436"/>
      <c r="K855" s="436"/>
      <c r="L855" s="436"/>
      <c r="M855" s="436"/>
      <c r="N855" s="436"/>
      <c r="O855" s="436"/>
      <c r="P855" s="436"/>
      <c r="Q855" s="436"/>
      <c r="R855" s="436"/>
      <c r="S855" s="436"/>
      <c r="T855" s="436"/>
      <c r="U855" s="436"/>
      <c r="V855" s="436"/>
      <c r="W855" s="436"/>
      <c r="X855" s="436"/>
      <c r="Y855" s="436"/>
    </row>
    <row r="856" spans="1:25" ht="12.75" customHeight="1">
      <c r="A856" s="436"/>
      <c r="B856" s="436"/>
      <c r="C856" s="436"/>
      <c r="D856" s="446"/>
      <c r="E856" s="436"/>
      <c r="F856" s="435"/>
      <c r="G856" s="436"/>
      <c r="H856" s="436"/>
      <c r="I856" s="436"/>
      <c r="J856" s="436"/>
      <c r="K856" s="436"/>
      <c r="L856" s="436"/>
      <c r="M856" s="436"/>
      <c r="N856" s="436"/>
      <c r="O856" s="436"/>
      <c r="P856" s="436"/>
      <c r="Q856" s="436"/>
      <c r="R856" s="436"/>
      <c r="S856" s="436"/>
      <c r="T856" s="436"/>
      <c r="U856" s="436"/>
      <c r="V856" s="436"/>
      <c r="W856" s="436"/>
      <c r="X856" s="436"/>
      <c r="Y856" s="436"/>
    </row>
    <row r="857" spans="1:25" ht="12.75" customHeight="1">
      <c r="A857" s="436"/>
      <c r="B857" s="436"/>
      <c r="C857" s="436"/>
      <c r="D857" s="446"/>
      <c r="E857" s="436"/>
      <c r="F857" s="435"/>
      <c r="G857" s="436"/>
      <c r="H857" s="436"/>
      <c r="I857" s="436"/>
      <c r="J857" s="436"/>
      <c r="K857" s="436"/>
      <c r="L857" s="436"/>
      <c r="M857" s="436"/>
      <c r="N857" s="436"/>
      <c r="O857" s="436"/>
      <c r="P857" s="436"/>
      <c r="Q857" s="436"/>
      <c r="R857" s="436"/>
      <c r="S857" s="436"/>
      <c r="T857" s="436"/>
      <c r="U857" s="436"/>
      <c r="V857" s="436"/>
      <c r="W857" s="436"/>
      <c r="X857" s="436"/>
      <c r="Y857" s="436"/>
    </row>
    <row r="858" spans="1:25" ht="12.75" customHeight="1">
      <c r="A858" s="436"/>
      <c r="B858" s="436"/>
      <c r="C858" s="436"/>
      <c r="D858" s="446"/>
      <c r="E858" s="436"/>
      <c r="F858" s="435"/>
      <c r="G858" s="436"/>
      <c r="H858" s="436"/>
      <c r="I858" s="436"/>
      <c r="J858" s="436"/>
      <c r="K858" s="436"/>
      <c r="L858" s="436"/>
      <c r="M858" s="436"/>
      <c r="N858" s="436"/>
      <c r="O858" s="436"/>
      <c r="P858" s="436"/>
      <c r="Q858" s="436"/>
      <c r="R858" s="436"/>
      <c r="S858" s="436"/>
      <c r="T858" s="436"/>
      <c r="U858" s="436"/>
      <c r="V858" s="436"/>
      <c r="W858" s="436"/>
      <c r="X858" s="436"/>
      <c r="Y858" s="436"/>
    </row>
    <row r="859" spans="1:25" ht="12.75" customHeight="1">
      <c r="A859" s="436"/>
      <c r="B859" s="436"/>
      <c r="C859" s="436"/>
      <c r="D859" s="446"/>
      <c r="E859" s="436"/>
      <c r="F859" s="435"/>
      <c r="G859" s="436"/>
      <c r="H859" s="436"/>
      <c r="I859" s="436"/>
      <c r="J859" s="436"/>
      <c r="K859" s="436"/>
      <c r="L859" s="436"/>
      <c r="M859" s="436"/>
      <c r="N859" s="436"/>
      <c r="O859" s="436"/>
      <c r="P859" s="436"/>
      <c r="Q859" s="436"/>
      <c r="R859" s="436"/>
      <c r="S859" s="436"/>
      <c r="T859" s="436"/>
      <c r="U859" s="436"/>
      <c r="V859" s="436"/>
      <c r="W859" s="436"/>
      <c r="X859" s="436"/>
      <c r="Y859" s="436"/>
    </row>
    <row r="860" spans="1:25" ht="12.75" customHeight="1">
      <c r="A860" s="436"/>
      <c r="B860" s="436"/>
      <c r="C860" s="436"/>
      <c r="D860" s="446"/>
      <c r="E860" s="436"/>
      <c r="F860" s="435"/>
      <c r="G860" s="436"/>
      <c r="H860" s="436"/>
      <c r="I860" s="436"/>
      <c r="J860" s="436"/>
      <c r="K860" s="436"/>
      <c r="L860" s="436"/>
      <c r="M860" s="436"/>
      <c r="N860" s="436"/>
      <c r="O860" s="436"/>
      <c r="P860" s="436"/>
      <c r="Q860" s="436"/>
      <c r="R860" s="436"/>
      <c r="S860" s="436"/>
      <c r="T860" s="436"/>
      <c r="U860" s="436"/>
      <c r="V860" s="436"/>
      <c r="W860" s="436"/>
      <c r="X860" s="436"/>
      <c r="Y860" s="436"/>
    </row>
    <row r="861" spans="1:25" ht="12.75" customHeight="1">
      <c r="A861" s="436"/>
      <c r="B861" s="436"/>
      <c r="C861" s="436"/>
      <c r="D861" s="446"/>
      <c r="E861" s="436"/>
      <c r="F861" s="435"/>
      <c r="G861" s="436"/>
      <c r="H861" s="436"/>
      <c r="I861" s="436"/>
      <c r="J861" s="436"/>
      <c r="K861" s="436"/>
      <c r="L861" s="436"/>
      <c r="M861" s="436"/>
      <c r="N861" s="436"/>
      <c r="O861" s="436"/>
      <c r="P861" s="436"/>
      <c r="Q861" s="436"/>
      <c r="R861" s="436"/>
      <c r="S861" s="436"/>
      <c r="T861" s="436"/>
      <c r="U861" s="436"/>
      <c r="V861" s="436"/>
      <c r="W861" s="436"/>
      <c r="X861" s="436"/>
      <c r="Y861" s="436"/>
    </row>
    <row r="862" spans="1:25" ht="12.75" customHeight="1">
      <c r="A862" s="436"/>
      <c r="B862" s="436"/>
      <c r="C862" s="436"/>
      <c r="D862" s="446"/>
      <c r="E862" s="436"/>
      <c r="F862" s="435"/>
      <c r="G862" s="436"/>
      <c r="H862" s="436"/>
      <c r="I862" s="436"/>
      <c r="J862" s="436"/>
      <c r="K862" s="436"/>
      <c r="L862" s="436"/>
      <c r="M862" s="436"/>
      <c r="N862" s="436"/>
      <c r="O862" s="436"/>
      <c r="P862" s="436"/>
      <c r="Q862" s="436"/>
      <c r="R862" s="436"/>
      <c r="S862" s="436"/>
      <c r="T862" s="436"/>
      <c r="U862" s="436"/>
      <c r="V862" s="436"/>
      <c r="W862" s="436"/>
      <c r="X862" s="436"/>
      <c r="Y862" s="436"/>
    </row>
    <row r="863" spans="1:25" ht="12.75" customHeight="1">
      <c r="A863" s="436"/>
      <c r="B863" s="436"/>
      <c r="C863" s="436"/>
      <c r="D863" s="446"/>
      <c r="E863" s="436"/>
      <c r="F863" s="435"/>
      <c r="G863" s="436"/>
      <c r="H863" s="436"/>
      <c r="I863" s="436"/>
      <c r="J863" s="436"/>
      <c r="K863" s="436"/>
      <c r="L863" s="436"/>
      <c r="M863" s="436"/>
      <c r="N863" s="436"/>
      <c r="O863" s="436"/>
      <c r="P863" s="436"/>
      <c r="Q863" s="436"/>
      <c r="R863" s="436"/>
      <c r="S863" s="436"/>
      <c r="T863" s="436"/>
      <c r="U863" s="436"/>
      <c r="V863" s="436"/>
      <c r="W863" s="436"/>
      <c r="X863" s="436"/>
      <c r="Y863" s="436"/>
    </row>
    <row r="864" spans="1:25" ht="12.75" customHeight="1">
      <c r="A864" s="436"/>
      <c r="B864" s="436"/>
      <c r="C864" s="436"/>
      <c r="D864" s="446"/>
      <c r="E864" s="436"/>
      <c r="F864" s="435"/>
      <c r="G864" s="436"/>
      <c r="H864" s="436"/>
      <c r="I864" s="436"/>
      <c r="J864" s="436"/>
      <c r="K864" s="436"/>
      <c r="L864" s="436"/>
      <c r="M864" s="436"/>
      <c r="N864" s="436"/>
      <c r="O864" s="436"/>
      <c r="P864" s="436"/>
      <c r="Q864" s="436"/>
      <c r="R864" s="436"/>
      <c r="S864" s="436"/>
      <c r="T864" s="436"/>
      <c r="U864" s="436"/>
      <c r="V864" s="436"/>
      <c r="W864" s="436"/>
      <c r="X864" s="436"/>
      <c r="Y864" s="436"/>
    </row>
    <row r="865" spans="1:25" ht="12.75" customHeight="1">
      <c r="A865" s="436"/>
      <c r="B865" s="436"/>
      <c r="C865" s="436"/>
      <c r="D865" s="446"/>
      <c r="E865" s="436"/>
      <c r="F865" s="435"/>
      <c r="G865" s="436"/>
      <c r="H865" s="436"/>
      <c r="I865" s="436"/>
      <c r="J865" s="436"/>
      <c r="K865" s="436"/>
      <c r="L865" s="436"/>
      <c r="M865" s="436"/>
      <c r="N865" s="436"/>
      <c r="O865" s="436"/>
      <c r="P865" s="436"/>
      <c r="Q865" s="436"/>
      <c r="R865" s="436"/>
      <c r="S865" s="436"/>
      <c r="T865" s="436"/>
      <c r="U865" s="436"/>
      <c r="V865" s="436"/>
      <c r="W865" s="436"/>
      <c r="X865" s="436"/>
      <c r="Y865" s="436"/>
    </row>
    <row r="866" spans="1:25" ht="12.75" customHeight="1">
      <c r="A866" s="436"/>
      <c r="B866" s="436"/>
      <c r="C866" s="436"/>
      <c r="D866" s="446"/>
      <c r="E866" s="436"/>
      <c r="F866" s="435"/>
      <c r="G866" s="436"/>
      <c r="H866" s="436"/>
      <c r="I866" s="436"/>
      <c r="J866" s="436"/>
      <c r="K866" s="436"/>
      <c r="L866" s="436"/>
      <c r="M866" s="436"/>
      <c r="N866" s="436"/>
      <c r="O866" s="436"/>
      <c r="P866" s="436"/>
      <c r="Q866" s="436"/>
      <c r="R866" s="436"/>
      <c r="S866" s="436"/>
      <c r="T866" s="436"/>
      <c r="U866" s="436"/>
      <c r="V866" s="436"/>
      <c r="W866" s="436"/>
      <c r="X866" s="436"/>
      <c r="Y866" s="436"/>
    </row>
    <row r="867" spans="1:25" ht="12.75" customHeight="1">
      <c r="A867" s="436"/>
      <c r="B867" s="436"/>
      <c r="C867" s="436"/>
      <c r="D867" s="446"/>
      <c r="E867" s="436"/>
      <c r="F867" s="435"/>
      <c r="G867" s="436"/>
      <c r="H867" s="436"/>
      <c r="I867" s="436"/>
      <c r="J867" s="436"/>
      <c r="K867" s="436"/>
      <c r="L867" s="436"/>
      <c r="M867" s="436"/>
      <c r="N867" s="436"/>
      <c r="O867" s="436"/>
      <c r="P867" s="436"/>
      <c r="Q867" s="436"/>
      <c r="R867" s="436"/>
      <c r="S867" s="436"/>
      <c r="T867" s="436"/>
      <c r="U867" s="436"/>
      <c r="V867" s="436"/>
      <c r="W867" s="436"/>
      <c r="X867" s="436"/>
      <c r="Y867" s="436"/>
    </row>
    <row r="868" spans="1:25" ht="12.75" customHeight="1">
      <c r="A868" s="436"/>
      <c r="B868" s="436"/>
      <c r="C868" s="436"/>
      <c r="D868" s="446"/>
      <c r="E868" s="436"/>
      <c r="F868" s="435"/>
      <c r="G868" s="436"/>
      <c r="H868" s="436"/>
      <c r="I868" s="436"/>
      <c r="J868" s="436"/>
      <c r="K868" s="436"/>
      <c r="L868" s="436"/>
      <c r="M868" s="436"/>
      <c r="N868" s="436"/>
      <c r="O868" s="436"/>
      <c r="P868" s="436"/>
      <c r="Q868" s="436"/>
      <c r="R868" s="436"/>
      <c r="S868" s="436"/>
      <c r="T868" s="436"/>
      <c r="U868" s="436"/>
      <c r="V868" s="436"/>
      <c r="W868" s="436"/>
      <c r="X868" s="436"/>
      <c r="Y868" s="436"/>
    </row>
    <row r="869" spans="1:25" ht="12.75" customHeight="1">
      <c r="A869" s="436"/>
      <c r="B869" s="436"/>
      <c r="C869" s="436"/>
      <c r="D869" s="446"/>
      <c r="E869" s="436"/>
      <c r="F869" s="435"/>
      <c r="G869" s="436"/>
      <c r="H869" s="436"/>
      <c r="I869" s="436"/>
      <c r="J869" s="436"/>
      <c r="K869" s="436"/>
      <c r="L869" s="436"/>
      <c r="M869" s="436"/>
      <c r="N869" s="436"/>
      <c r="O869" s="436"/>
      <c r="P869" s="436"/>
      <c r="Q869" s="436"/>
      <c r="R869" s="436"/>
      <c r="S869" s="436"/>
      <c r="T869" s="436"/>
      <c r="U869" s="436"/>
      <c r="V869" s="436"/>
      <c r="W869" s="436"/>
      <c r="X869" s="436"/>
      <c r="Y869" s="436"/>
    </row>
    <row r="870" spans="1:25" ht="12.75" customHeight="1">
      <c r="A870" s="436"/>
      <c r="B870" s="436"/>
      <c r="C870" s="436"/>
      <c r="D870" s="446"/>
      <c r="E870" s="436"/>
      <c r="F870" s="435"/>
      <c r="G870" s="436"/>
      <c r="H870" s="436"/>
      <c r="I870" s="436"/>
      <c r="J870" s="436"/>
      <c r="K870" s="436"/>
      <c r="L870" s="436"/>
      <c r="M870" s="436"/>
      <c r="N870" s="436"/>
      <c r="O870" s="436"/>
      <c r="P870" s="436"/>
      <c r="Q870" s="436"/>
      <c r="R870" s="436"/>
      <c r="S870" s="436"/>
      <c r="T870" s="436"/>
      <c r="U870" s="436"/>
      <c r="V870" s="436"/>
      <c r="W870" s="436"/>
      <c r="X870" s="436"/>
      <c r="Y870" s="436"/>
    </row>
    <row r="871" spans="1:25" ht="12.75" customHeight="1">
      <c r="A871" s="436"/>
      <c r="B871" s="436"/>
      <c r="C871" s="436"/>
      <c r="D871" s="446"/>
      <c r="E871" s="436"/>
      <c r="F871" s="435"/>
      <c r="G871" s="436"/>
      <c r="H871" s="436"/>
      <c r="I871" s="436"/>
      <c r="J871" s="436"/>
      <c r="K871" s="436"/>
      <c r="L871" s="436"/>
      <c r="M871" s="436"/>
      <c r="N871" s="436"/>
      <c r="O871" s="436"/>
      <c r="P871" s="436"/>
      <c r="Q871" s="436"/>
      <c r="R871" s="436"/>
      <c r="S871" s="436"/>
      <c r="T871" s="436"/>
      <c r="U871" s="436"/>
      <c r="V871" s="436"/>
      <c r="W871" s="436"/>
      <c r="X871" s="436"/>
      <c r="Y871" s="436"/>
    </row>
    <row r="872" spans="1:25" ht="12.75" customHeight="1">
      <c r="A872" s="436"/>
      <c r="B872" s="436"/>
      <c r="C872" s="436"/>
      <c r="D872" s="446"/>
      <c r="E872" s="436"/>
      <c r="F872" s="435"/>
      <c r="G872" s="436"/>
      <c r="H872" s="436"/>
      <c r="I872" s="436"/>
      <c r="J872" s="436"/>
      <c r="K872" s="436"/>
      <c r="L872" s="436"/>
      <c r="M872" s="436"/>
      <c r="N872" s="436"/>
      <c r="O872" s="436"/>
      <c r="P872" s="436"/>
      <c r="Q872" s="436"/>
      <c r="R872" s="436"/>
      <c r="S872" s="436"/>
      <c r="T872" s="436"/>
      <c r="U872" s="436"/>
      <c r="V872" s="436"/>
      <c r="W872" s="436"/>
      <c r="X872" s="436"/>
      <c r="Y872" s="436"/>
    </row>
    <row r="873" spans="1:25" ht="12.75" customHeight="1">
      <c r="A873" s="436"/>
      <c r="B873" s="436"/>
      <c r="C873" s="436"/>
      <c r="D873" s="446"/>
      <c r="E873" s="436"/>
      <c r="F873" s="435"/>
      <c r="G873" s="436"/>
      <c r="H873" s="436"/>
      <c r="I873" s="436"/>
      <c r="J873" s="436"/>
      <c r="K873" s="436"/>
      <c r="L873" s="436"/>
      <c r="M873" s="436"/>
      <c r="N873" s="436"/>
      <c r="O873" s="436"/>
      <c r="P873" s="436"/>
      <c r="Q873" s="436"/>
      <c r="R873" s="436"/>
      <c r="S873" s="436"/>
      <c r="T873" s="436"/>
      <c r="U873" s="436"/>
      <c r="V873" s="436"/>
      <c r="W873" s="436"/>
      <c r="X873" s="436"/>
      <c r="Y873" s="436"/>
    </row>
    <row r="874" spans="1:25" ht="12.75" customHeight="1">
      <c r="A874" s="436"/>
      <c r="B874" s="436"/>
      <c r="C874" s="436"/>
      <c r="D874" s="446"/>
      <c r="E874" s="436"/>
      <c r="F874" s="435"/>
      <c r="G874" s="436"/>
      <c r="H874" s="436"/>
      <c r="I874" s="436"/>
      <c r="J874" s="436"/>
      <c r="K874" s="436"/>
      <c r="L874" s="436"/>
      <c r="M874" s="436"/>
      <c r="N874" s="436"/>
      <c r="O874" s="436"/>
      <c r="P874" s="436"/>
      <c r="Q874" s="436"/>
      <c r="R874" s="436"/>
      <c r="S874" s="436"/>
      <c r="T874" s="436"/>
      <c r="U874" s="436"/>
      <c r="V874" s="436"/>
      <c r="W874" s="436"/>
      <c r="X874" s="436"/>
      <c r="Y874" s="436"/>
    </row>
    <row r="875" spans="1:25" ht="12.75" customHeight="1">
      <c r="A875" s="436"/>
      <c r="B875" s="436"/>
      <c r="C875" s="436"/>
      <c r="D875" s="446"/>
      <c r="E875" s="436"/>
      <c r="F875" s="435"/>
      <c r="G875" s="436"/>
      <c r="H875" s="436"/>
      <c r="I875" s="436"/>
      <c r="J875" s="436"/>
      <c r="K875" s="436"/>
      <c r="L875" s="436"/>
      <c r="M875" s="436"/>
      <c r="N875" s="436"/>
      <c r="O875" s="436"/>
      <c r="P875" s="436"/>
      <c r="Q875" s="436"/>
      <c r="R875" s="436"/>
      <c r="S875" s="436"/>
      <c r="T875" s="436"/>
      <c r="U875" s="436"/>
      <c r="V875" s="436"/>
      <c r="W875" s="436"/>
      <c r="X875" s="436"/>
      <c r="Y875" s="436"/>
    </row>
    <row r="876" spans="1:25" ht="12.75" customHeight="1">
      <c r="A876" s="436"/>
      <c r="B876" s="436"/>
      <c r="C876" s="436"/>
      <c r="D876" s="446"/>
      <c r="E876" s="436"/>
      <c r="F876" s="435"/>
      <c r="G876" s="436"/>
      <c r="H876" s="436"/>
      <c r="I876" s="436"/>
      <c r="J876" s="436"/>
      <c r="K876" s="436"/>
      <c r="L876" s="436"/>
      <c r="M876" s="436"/>
      <c r="N876" s="436"/>
      <c r="O876" s="436"/>
      <c r="P876" s="436"/>
      <c r="Q876" s="436"/>
      <c r="R876" s="436"/>
      <c r="S876" s="436"/>
      <c r="T876" s="436"/>
      <c r="U876" s="436"/>
      <c r="V876" s="436"/>
      <c r="W876" s="436"/>
      <c r="X876" s="436"/>
      <c r="Y876" s="436"/>
    </row>
    <row r="877" spans="1:25" ht="12.75" customHeight="1">
      <c r="A877" s="436"/>
      <c r="B877" s="436"/>
      <c r="C877" s="436"/>
      <c r="D877" s="446"/>
      <c r="E877" s="436"/>
      <c r="F877" s="435"/>
      <c r="G877" s="436"/>
      <c r="H877" s="436"/>
      <c r="I877" s="436"/>
      <c r="J877" s="436"/>
      <c r="K877" s="436"/>
      <c r="L877" s="436"/>
      <c r="M877" s="436"/>
      <c r="N877" s="436"/>
      <c r="O877" s="436"/>
      <c r="P877" s="436"/>
      <c r="Q877" s="436"/>
      <c r="R877" s="436"/>
      <c r="S877" s="436"/>
      <c r="T877" s="436"/>
      <c r="U877" s="436"/>
      <c r="V877" s="436"/>
      <c r="W877" s="436"/>
      <c r="X877" s="436"/>
      <c r="Y877" s="436"/>
    </row>
    <row r="878" spans="1:25" ht="12.75" customHeight="1">
      <c r="A878" s="436"/>
      <c r="B878" s="436"/>
      <c r="C878" s="436"/>
      <c r="D878" s="446"/>
      <c r="E878" s="436"/>
      <c r="F878" s="435"/>
      <c r="G878" s="436"/>
      <c r="H878" s="436"/>
      <c r="I878" s="436"/>
      <c r="J878" s="436"/>
      <c r="K878" s="436"/>
      <c r="L878" s="436"/>
      <c r="M878" s="436"/>
      <c r="N878" s="436"/>
      <c r="O878" s="436"/>
      <c r="P878" s="436"/>
      <c r="Q878" s="436"/>
      <c r="R878" s="436"/>
      <c r="S878" s="436"/>
      <c r="T878" s="436"/>
      <c r="U878" s="436"/>
      <c r="V878" s="436"/>
      <c r="W878" s="436"/>
      <c r="X878" s="436"/>
      <c r="Y878" s="436"/>
    </row>
    <row r="879" spans="1:25" ht="12.75" customHeight="1">
      <c r="A879" s="436"/>
      <c r="B879" s="436"/>
      <c r="C879" s="436"/>
      <c r="D879" s="446"/>
      <c r="E879" s="436"/>
      <c r="F879" s="435"/>
      <c r="G879" s="436"/>
      <c r="H879" s="436"/>
      <c r="I879" s="436"/>
      <c r="J879" s="436"/>
      <c r="K879" s="436"/>
      <c r="L879" s="436"/>
      <c r="M879" s="436"/>
      <c r="N879" s="436"/>
      <c r="O879" s="436"/>
      <c r="P879" s="436"/>
      <c r="Q879" s="436"/>
      <c r="R879" s="436"/>
      <c r="S879" s="436"/>
      <c r="T879" s="436"/>
      <c r="U879" s="436"/>
      <c r="V879" s="436"/>
      <c r="W879" s="436"/>
      <c r="X879" s="436"/>
      <c r="Y879" s="436"/>
    </row>
    <row r="880" spans="1:25" ht="12.75" customHeight="1">
      <c r="A880" s="436"/>
      <c r="B880" s="436"/>
      <c r="C880" s="436"/>
      <c r="D880" s="446"/>
      <c r="E880" s="436"/>
      <c r="F880" s="435"/>
      <c r="G880" s="436"/>
      <c r="H880" s="436"/>
      <c r="I880" s="436"/>
      <c r="J880" s="436"/>
      <c r="K880" s="436"/>
      <c r="L880" s="436"/>
      <c r="M880" s="436"/>
      <c r="N880" s="436"/>
      <c r="O880" s="436"/>
      <c r="P880" s="436"/>
      <c r="Q880" s="436"/>
      <c r="R880" s="436"/>
      <c r="S880" s="436"/>
      <c r="T880" s="436"/>
      <c r="U880" s="436"/>
      <c r="V880" s="436"/>
      <c r="W880" s="436"/>
      <c r="X880" s="436"/>
      <c r="Y880" s="436"/>
    </row>
    <row r="881" spans="1:25" ht="12.75" customHeight="1">
      <c r="A881" s="436"/>
      <c r="B881" s="436"/>
      <c r="C881" s="436"/>
      <c r="D881" s="446"/>
      <c r="E881" s="436"/>
      <c r="F881" s="435"/>
      <c r="G881" s="436"/>
      <c r="H881" s="436"/>
      <c r="I881" s="436"/>
      <c r="J881" s="436"/>
      <c r="K881" s="436"/>
      <c r="L881" s="436"/>
      <c r="M881" s="436"/>
      <c r="N881" s="436"/>
      <c r="O881" s="436"/>
      <c r="P881" s="436"/>
      <c r="Q881" s="436"/>
      <c r="R881" s="436"/>
      <c r="S881" s="436"/>
      <c r="T881" s="436"/>
      <c r="U881" s="436"/>
      <c r="V881" s="436"/>
      <c r="W881" s="436"/>
      <c r="X881" s="436"/>
      <c r="Y881" s="436"/>
    </row>
    <row r="882" spans="1:25" ht="12.75" customHeight="1">
      <c r="A882" s="436"/>
      <c r="B882" s="436"/>
      <c r="C882" s="436"/>
      <c r="D882" s="446"/>
      <c r="E882" s="436"/>
      <c r="F882" s="435"/>
      <c r="G882" s="436"/>
      <c r="H882" s="436"/>
      <c r="I882" s="436"/>
      <c r="J882" s="436"/>
      <c r="K882" s="436"/>
      <c r="L882" s="436"/>
      <c r="M882" s="436"/>
      <c r="N882" s="436"/>
      <c r="O882" s="436"/>
      <c r="P882" s="436"/>
      <c r="Q882" s="436"/>
      <c r="R882" s="436"/>
      <c r="S882" s="436"/>
      <c r="T882" s="436"/>
      <c r="U882" s="436"/>
      <c r="V882" s="436"/>
      <c r="W882" s="436"/>
      <c r="X882" s="436"/>
      <c r="Y882" s="436"/>
    </row>
    <row r="883" spans="1:25" ht="12.75" customHeight="1">
      <c r="A883" s="436"/>
      <c r="B883" s="436"/>
      <c r="C883" s="436"/>
      <c r="D883" s="446"/>
      <c r="E883" s="436"/>
      <c r="F883" s="435"/>
      <c r="G883" s="436"/>
      <c r="H883" s="436"/>
      <c r="I883" s="436"/>
      <c r="J883" s="436"/>
      <c r="K883" s="436"/>
      <c r="L883" s="436"/>
      <c r="M883" s="436"/>
      <c r="N883" s="436"/>
      <c r="O883" s="436"/>
      <c r="P883" s="436"/>
      <c r="Q883" s="436"/>
      <c r="R883" s="436"/>
      <c r="S883" s="436"/>
      <c r="T883" s="436"/>
      <c r="U883" s="436"/>
      <c r="V883" s="436"/>
      <c r="W883" s="436"/>
      <c r="X883" s="436"/>
      <c r="Y883" s="436"/>
    </row>
    <row r="884" spans="1:25" ht="12.75" customHeight="1">
      <c r="A884" s="436"/>
      <c r="B884" s="436"/>
      <c r="C884" s="436"/>
      <c r="D884" s="446"/>
      <c r="E884" s="436"/>
      <c r="F884" s="435"/>
      <c r="G884" s="436"/>
      <c r="H884" s="436"/>
      <c r="I884" s="436"/>
      <c r="J884" s="436"/>
      <c r="K884" s="436"/>
      <c r="L884" s="436"/>
      <c r="M884" s="436"/>
      <c r="N884" s="436"/>
      <c r="O884" s="436"/>
      <c r="P884" s="436"/>
      <c r="Q884" s="436"/>
      <c r="R884" s="436"/>
      <c r="S884" s="436"/>
      <c r="T884" s="436"/>
      <c r="U884" s="436"/>
      <c r="V884" s="436"/>
      <c r="W884" s="436"/>
      <c r="X884" s="436"/>
      <c r="Y884" s="436"/>
    </row>
    <row r="885" spans="1:25" ht="12.75" customHeight="1">
      <c r="A885" s="436"/>
      <c r="B885" s="436"/>
      <c r="C885" s="436"/>
      <c r="D885" s="446"/>
      <c r="E885" s="436"/>
      <c r="F885" s="435"/>
      <c r="G885" s="436"/>
      <c r="H885" s="436"/>
      <c r="I885" s="436"/>
      <c r="J885" s="436"/>
      <c r="K885" s="436"/>
      <c r="L885" s="436"/>
      <c r="M885" s="436"/>
      <c r="N885" s="436"/>
      <c r="O885" s="436"/>
      <c r="P885" s="436"/>
      <c r="Q885" s="436"/>
      <c r="R885" s="436"/>
      <c r="S885" s="436"/>
      <c r="T885" s="436"/>
      <c r="U885" s="436"/>
      <c r="V885" s="436"/>
      <c r="W885" s="436"/>
      <c r="X885" s="436"/>
      <c r="Y885" s="436"/>
    </row>
    <row r="886" spans="1:25" ht="12.75" customHeight="1">
      <c r="A886" s="436"/>
      <c r="B886" s="436"/>
      <c r="C886" s="436"/>
      <c r="D886" s="446"/>
      <c r="E886" s="436"/>
      <c r="F886" s="435"/>
      <c r="G886" s="436"/>
      <c r="H886" s="436"/>
      <c r="I886" s="436"/>
      <c r="J886" s="436"/>
      <c r="K886" s="436"/>
      <c r="L886" s="436"/>
      <c r="M886" s="436"/>
      <c r="N886" s="436"/>
      <c r="O886" s="436"/>
      <c r="P886" s="436"/>
      <c r="Q886" s="436"/>
      <c r="R886" s="436"/>
      <c r="S886" s="436"/>
      <c r="T886" s="436"/>
      <c r="U886" s="436"/>
      <c r="V886" s="436"/>
      <c r="W886" s="436"/>
      <c r="X886" s="436"/>
      <c r="Y886" s="436"/>
    </row>
    <row r="887" spans="1:25" ht="12.75" customHeight="1">
      <c r="A887" s="436"/>
      <c r="B887" s="436"/>
      <c r="C887" s="436"/>
      <c r="D887" s="446"/>
      <c r="E887" s="436"/>
      <c r="F887" s="435"/>
      <c r="G887" s="436"/>
      <c r="H887" s="436"/>
      <c r="I887" s="436"/>
      <c r="J887" s="436"/>
      <c r="K887" s="436"/>
      <c r="L887" s="436"/>
      <c r="M887" s="436"/>
      <c r="N887" s="436"/>
      <c r="O887" s="436"/>
      <c r="P887" s="436"/>
      <c r="Q887" s="436"/>
      <c r="R887" s="436"/>
      <c r="S887" s="436"/>
      <c r="T887" s="436"/>
      <c r="U887" s="436"/>
      <c r="V887" s="436"/>
      <c r="W887" s="436"/>
      <c r="X887" s="436"/>
      <c r="Y887" s="436"/>
    </row>
    <row r="888" spans="1:25" ht="12.75" customHeight="1">
      <c r="A888" s="436"/>
      <c r="B888" s="436"/>
      <c r="C888" s="436"/>
      <c r="D888" s="446"/>
      <c r="E888" s="436"/>
      <c r="F888" s="435"/>
      <c r="G888" s="436"/>
      <c r="H888" s="436"/>
      <c r="I888" s="436"/>
      <c r="J888" s="436"/>
      <c r="K888" s="436"/>
      <c r="L888" s="436"/>
      <c r="M888" s="436"/>
      <c r="N888" s="436"/>
      <c r="O888" s="436"/>
      <c r="P888" s="436"/>
      <c r="Q888" s="436"/>
      <c r="R888" s="436"/>
      <c r="S888" s="436"/>
      <c r="T888" s="436"/>
      <c r="U888" s="436"/>
      <c r="V888" s="436"/>
      <c r="W888" s="436"/>
      <c r="X888" s="436"/>
      <c r="Y888" s="436"/>
    </row>
    <row r="889" spans="1:25" ht="12.75" customHeight="1">
      <c r="A889" s="436"/>
      <c r="B889" s="436"/>
      <c r="C889" s="436"/>
      <c r="D889" s="446"/>
      <c r="E889" s="436"/>
      <c r="F889" s="435"/>
      <c r="G889" s="436"/>
      <c r="H889" s="436"/>
      <c r="I889" s="436"/>
      <c r="J889" s="436"/>
      <c r="K889" s="436"/>
      <c r="L889" s="436"/>
      <c r="M889" s="436"/>
      <c r="N889" s="436"/>
      <c r="O889" s="436"/>
      <c r="P889" s="436"/>
      <c r="Q889" s="436"/>
      <c r="R889" s="436"/>
      <c r="S889" s="436"/>
      <c r="T889" s="436"/>
      <c r="U889" s="436"/>
      <c r="V889" s="436"/>
      <c r="W889" s="436"/>
      <c r="X889" s="436"/>
      <c r="Y889" s="436"/>
    </row>
    <row r="890" spans="1:25" ht="12.75" customHeight="1">
      <c r="A890" s="436"/>
      <c r="B890" s="436"/>
      <c r="C890" s="436"/>
      <c r="D890" s="446"/>
      <c r="E890" s="436"/>
      <c r="F890" s="435"/>
      <c r="G890" s="436"/>
      <c r="H890" s="436"/>
      <c r="I890" s="436"/>
      <c r="J890" s="436"/>
      <c r="K890" s="436"/>
      <c r="L890" s="436"/>
      <c r="M890" s="436"/>
      <c r="N890" s="436"/>
      <c r="O890" s="436"/>
      <c r="P890" s="436"/>
      <c r="Q890" s="436"/>
      <c r="R890" s="436"/>
      <c r="S890" s="436"/>
      <c r="T890" s="436"/>
      <c r="U890" s="436"/>
      <c r="V890" s="436"/>
      <c r="W890" s="436"/>
      <c r="X890" s="436"/>
      <c r="Y890" s="436"/>
    </row>
    <row r="891" spans="1:25" ht="12.75" customHeight="1">
      <c r="A891" s="436"/>
      <c r="B891" s="436"/>
      <c r="C891" s="436"/>
      <c r="D891" s="446"/>
      <c r="E891" s="436"/>
      <c r="F891" s="435"/>
      <c r="G891" s="436"/>
      <c r="H891" s="436"/>
      <c r="I891" s="436"/>
      <c r="J891" s="436"/>
      <c r="K891" s="436"/>
      <c r="L891" s="436"/>
      <c r="M891" s="436"/>
      <c r="N891" s="436"/>
      <c r="O891" s="436"/>
      <c r="P891" s="436"/>
      <c r="Q891" s="436"/>
      <c r="R891" s="436"/>
      <c r="S891" s="436"/>
      <c r="T891" s="436"/>
      <c r="U891" s="436"/>
      <c r="V891" s="436"/>
      <c r="W891" s="436"/>
      <c r="X891" s="436"/>
      <c r="Y891" s="436"/>
    </row>
    <row r="892" spans="1:25" ht="12.75" customHeight="1">
      <c r="A892" s="436"/>
      <c r="B892" s="436"/>
      <c r="C892" s="436"/>
      <c r="D892" s="446"/>
      <c r="E892" s="436"/>
      <c r="F892" s="435"/>
      <c r="G892" s="436"/>
      <c r="H892" s="436"/>
      <c r="I892" s="436"/>
      <c r="J892" s="436"/>
      <c r="K892" s="436"/>
      <c r="L892" s="436"/>
      <c r="M892" s="436"/>
      <c r="N892" s="436"/>
      <c r="O892" s="436"/>
      <c r="P892" s="436"/>
      <c r="Q892" s="436"/>
      <c r="R892" s="436"/>
      <c r="S892" s="436"/>
      <c r="T892" s="436"/>
      <c r="U892" s="436"/>
      <c r="V892" s="436"/>
      <c r="W892" s="436"/>
      <c r="X892" s="436"/>
      <c r="Y892" s="436"/>
    </row>
    <row r="893" spans="1:25" ht="12.75" customHeight="1">
      <c r="A893" s="436"/>
      <c r="B893" s="436"/>
      <c r="C893" s="436"/>
      <c r="D893" s="446"/>
      <c r="E893" s="436"/>
      <c r="F893" s="435"/>
      <c r="G893" s="436"/>
      <c r="H893" s="436"/>
      <c r="I893" s="436"/>
      <c r="J893" s="436"/>
      <c r="K893" s="436"/>
      <c r="L893" s="436"/>
      <c r="M893" s="436"/>
      <c r="N893" s="436"/>
      <c r="O893" s="436"/>
      <c r="P893" s="436"/>
      <c r="Q893" s="436"/>
      <c r="R893" s="436"/>
      <c r="S893" s="436"/>
      <c r="T893" s="436"/>
      <c r="U893" s="436"/>
      <c r="V893" s="436"/>
      <c r="W893" s="436"/>
      <c r="X893" s="436"/>
      <c r="Y893" s="436"/>
    </row>
    <row r="894" spans="1:25" ht="12.75" customHeight="1">
      <c r="A894" s="436"/>
      <c r="B894" s="436"/>
      <c r="C894" s="436"/>
      <c r="D894" s="446"/>
      <c r="E894" s="436"/>
      <c r="F894" s="435"/>
      <c r="G894" s="436"/>
      <c r="H894" s="436"/>
      <c r="I894" s="436"/>
      <c r="J894" s="436"/>
      <c r="K894" s="436"/>
      <c r="L894" s="436"/>
      <c r="M894" s="436"/>
      <c r="N894" s="436"/>
      <c r="O894" s="436"/>
      <c r="P894" s="436"/>
      <c r="Q894" s="436"/>
      <c r="R894" s="436"/>
      <c r="S894" s="436"/>
      <c r="T894" s="436"/>
      <c r="U894" s="436"/>
      <c r="V894" s="436"/>
      <c r="W894" s="436"/>
      <c r="X894" s="436"/>
      <c r="Y894" s="436"/>
    </row>
    <row r="895" spans="1:25" ht="12.75" customHeight="1">
      <c r="A895" s="436"/>
      <c r="B895" s="436"/>
      <c r="C895" s="436"/>
      <c r="D895" s="446"/>
      <c r="E895" s="436"/>
      <c r="F895" s="435"/>
      <c r="G895" s="436"/>
      <c r="H895" s="436"/>
      <c r="I895" s="436"/>
      <c r="J895" s="436"/>
      <c r="K895" s="436"/>
      <c r="L895" s="436"/>
      <c r="M895" s="436"/>
      <c r="N895" s="436"/>
      <c r="O895" s="436"/>
      <c r="P895" s="436"/>
      <c r="Q895" s="436"/>
      <c r="R895" s="436"/>
      <c r="S895" s="436"/>
      <c r="T895" s="436"/>
      <c r="U895" s="436"/>
      <c r="V895" s="436"/>
      <c r="W895" s="436"/>
      <c r="X895" s="436"/>
      <c r="Y895" s="436"/>
    </row>
    <row r="896" spans="1:25" ht="12.75" customHeight="1">
      <c r="A896" s="436"/>
      <c r="B896" s="436"/>
      <c r="C896" s="436"/>
      <c r="D896" s="446"/>
      <c r="E896" s="436"/>
      <c r="F896" s="435"/>
      <c r="G896" s="436"/>
      <c r="H896" s="436"/>
      <c r="I896" s="436"/>
      <c r="J896" s="436"/>
      <c r="K896" s="436"/>
      <c r="L896" s="436"/>
      <c r="M896" s="436"/>
      <c r="N896" s="436"/>
      <c r="O896" s="436"/>
      <c r="P896" s="436"/>
      <c r="Q896" s="436"/>
      <c r="R896" s="436"/>
      <c r="S896" s="436"/>
      <c r="T896" s="436"/>
      <c r="U896" s="436"/>
      <c r="V896" s="436"/>
      <c r="W896" s="436"/>
      <c r="X896" s="436"/>
      <c r="Y896" s="436"/>
    </row>
    <row r="897" spans="1:25" ht="12.75" customHeight="1">
      <c r="A897" s="436"/>
      <c r="B897" s="436"/>
      <c r="C897" s="436"/>
      <c r="D897" s="446"/>
      <c r="E897" s="436"/>
      <c r="F897" s="435"/>
      <c r="G897" s="436"/>
      <c r="H897" s="436"/>
      <c r="I897" s="436"/>
      <c r="J897" s="436"/>
      <c r="K897" s="436"/>
      <c r="L897" s="436"/>
      <c r="M897" s="436"/>
      <c r="N897" s="436"/>
      <c r="O897" s="436"/>
      <c r="P897" s="436"/>
      <c r="Q897" s="436"/>
      <c r="R897" s="436"/>
      <c r="S897" s="436"/>
      <c r="T897" s="436"/>
      <c r="U897" s="436"/>
      <c r="V897" s="436"/>
      <c r="W897" s="436"/>
      <c r="X897" s="436"/>
      <c r="Y897" s="436"/>
    </row>
    <row r="898" spans="1:25" ht="12.75" customHeight="1">
      <c r="A898" s="436"/>
      <c r="B898" s="436"/>
      <c r="C898" s="436"/>
      <c r="D898" s="446"/>
      <c r="E898" s="436"/>
      <c r="F898" s="435"/>
      <c r="G898" s="436"/>
      <c r="H898" s="436"/>
      <c r="I898" s="436"/>
      <c r="J898" s="436"/>
      <c r="K898" s="436"/>
      <c r="L898" s="436"/>
      <c r="M898" s="436"/>
      <c r="N898" s="436"/>
      <c r="O898" s="436"/>
      <c r="P898" s="436"/>
      <c r="Q898" s="436"/>
      <c r="R898" s="436"/>
      <c r="S898" s="436"/>
      <c r="T898" s="436"/>
      <c r="U898" s="436"/>
      <c r="V898" s="436"/>
      <c r="W898" s="436"/>
      <c r="X898" s="436"/>
      <c r="Y898" s="436"/>
    </row>
    <row r="899" spans="1:25" ht="12.75" customHeight="1">
      <c r="A899" s="436"/>
      <c r="B899" s="436"/>
      <c r="C899" s="436"/>
      <c r="D899" s="446"/>
      <c r="E899" s="436"/>
      <c r="F899" s="435"/>
      <c r="G899" s="436"/>
      <c r="H899" s="436"/>
      <c r="I899" s="436"/>
      <c r="J899" s="436"/>
      <c r="K899" s="436"/>
      <c r="L899" s="436"/>
      <c r="M899" s="436"/>
      <c r="N899" s="436"/>
      <c r="O899" s="436"/>
      <c r="P899" s="436"/>
      <c r="Q899" s="436"/>
      <c r="R899" s="436"/>
      <c r="S899" s="436"/>
      <c r="T899" s="436"/>
      <c r="U899" s="436"/>
      <c r="V899" s="436"/>
      <c r="W899" s="436"/>
      <c r="X899" s="436"/>
      <c r="Y899" s="436"/>
    </row>
    <row r="900" spans="1:25" ht="12.75" customHeight="1">
      <c r="A900" s="436"/>
      <c r="B900" s="436"/>
      <c r="C900" s="436"/>
      <c r="D900" s="446"/>
      <c r="E900" s="436"/>
      <c r="F900" s="435"/>
      <c r="G900" s="436"/>
      <c r="H900" s="436"/>
      <c r="I900" s="436"/>
      <c r="J900" s="436"/>
      <c r="K900" s="436"/>
      <c r="L900" s="436"/>
      <c r="M900" s="436"/>
      <c r="N900" s="436"/>
      <c r="O900" s="436"/>
      <c r="P900" s="436"/>
      <c r="Q900" s="436"/>
      <c r="R900" s="436"/>
      <c r="S900" s="436"/>
      <c r="T900" s="436"/>
      <c r="U900" s="436"/>
      <c r="V900" s="436"/>
      <c r="W900" s="436"/>
      <c r="X900" s="436"/>
      <c r="Y900" s="436"/>
    </row>
    <row r="901" spans="1:25" ht="12.75" customHeight="1">
      <c r="A901" s="436"/>
      <c r="B901" s="436"/>
      <c r="C901" s="436"/>
      <c r="D901" s="446"/>
      <c r="E901" s="436"/>
      <c r="F901" s="435"/>
      <c r="G901" s="436"/>
      <c r="H901" s="436"/>
      <c r="I901" s="436"/>
      <c r="J901" s="436"/>
      <c r="K901" s="436"/>
      <c r="L901" s="436"/>
      <c r="M901" s="436"/>
      <c r="N901" s="436"/>
      <c r="O901" s="436"/>
      <c r="P901" s="436"/>
      <c r="Q901" s="436"/>
      <c r="R901" s="436"/>
      <c r="S901" s="436"/>
      <c r="T901" s="436"/>
      <c r="U901" s="436"/>
      <c r="V901" s="436"/>
      <c r="W901" s="436"/>
      <c r="X901" s="436"/>
      <c r="Y901" s="436"/>
    </row>
    <row r="902" spans="1:25" ht="12.75" customHeight="1">
      <c r="A902" s="436"/>
      <c r="B902" s="436"/>
      <c r="C902" s="436"/>
      <c r="D902" s="446"/>
      <c r="E902" s="436"/>
      <c r="F902" s="435"/>
      <c r="G902" s="436"/>
      <c r="H902" s="436"/>
      <c r="I902" s="436"/>
      <c r="J902" s="436"/>
      <c r="K902" s="436"/>
      <c r="L902" s="436"/>
      <c r="M902" s="436"/>
      <c r="N902" s="436"/>
      <c r="O902" s="436"/>
      <c r="P902" s="436"/>
      <c r="Q902" s="436"/>
      <c r="R902" s="436"/>
      <c r="S902" s="436"/>
      <c r="T902" s="436"/>
      <c r="U902" s="436"/>
      <c r="V902" s="436"/>
      <c r="W902" s="436"/>
      <c r="X902" s="436"/>
      <c r="Y902" s="436"/>
    </row>
    <row r="903" spans="1:25" ht="12.75" customHeight="1">
      <c r="A903" s="436"/>
      <c r="B903" s="436"/>
      <c r="C903" s="436"/>
      <c r="D903" s="446"/>
      <c r="E903" s="436"/>
      <c r="F903" s="435"/>
      <c r="G903" s="436"/>
      <c r="H903" s="436"/>
      <c r="I903" s="436"/>
      <c r="J903" s="436"/>
      <c r="K903" s="436"/>
      <c r="L903" s="436"/>
      <c r="M903" s="436"/>
      <c r="N903" s="436"/>
      <c r="O903" s="436"/>
      <c r="P903" s="436"/>
      <c r="Q903" s="436"/>
      <c r="R903" s="436"/>
      <c r="S903" s="436"/>
      <c r="T903" s="436"/>
      <c r="U903" s="436"/>
      <c r="V903" s="436"/>
      <c r="W903" s="436"/>
      <c r="X903" s="436"/>
      <c r="Y903" s="436"/>
    </row>
    <row r="904" spans="1:25" ht="12.75" customHeight="1">
      <c r="A904" s="436"/>
      <c r="B904" s="436"/>
      <c r="C904" s="436"/>
      <c r="D904" s="446"/>
      <c r="E904" s="436"/>
      <c r="F904" s="435"/>
      <c r="G904" s="436"/>
      <c r="H904" s="436"/>
      <c r="I904" s="436"/>
      <c r="J904" s="436"/>
      <c r="K904" s="436"/>
      <c r="L904" s="436"/>
      <c r="M904" s="436"/>
      <c r="N904" s="436"/>
      <c r="O904" s="436"/>
      <c r="P904" s="436"/>
      <c r="Q904" s="436"/>
      <c r="R904" s="436"/>
      <c r="S904" s="436"/>
      <c r="T904" s="436"/>
      <c r="U904" s="436"/>
      <c r="V904" s="436"/>
      <c r="W904" s="436"/>
      <c r="X904" s="436"/>
      <c r="Y904" s="436"/>
    </row>
    <row r="905" spans="1:25" ht="12.75" customHeight="1">
      <c r="A905" s="436"/>
      <c r="B905" s="436"/>
      <c r="C905" s="436"/>
      <c r="D905" s="446"/>
      <c r="E905" s="436"/>
      <c r="F905" s="435"/>
      <c r="G905" s="436"/>
      <c r="H905" s="436"/>
      <c r="I905" s="436"/>
      <c r="J905" s="436"/>
      <c r="K905" s="436"/>
      <c r="L905" s="436"/>
      <c r="M905" s="436"/>
      <c r="N905" s="436"/>
      <c r="O905" s="436"/>
      <c r="P905" s="436"/>
      <c r="Q905" s="436"/>
      <c r="R905" s="436"/>
      <c r="S905" s="436"/>
      <c r="T905" s="436"/>
      <c r="U905" s="436"/>
      <c r="V905" s="436"/>
      <c r="W905" s="436"/>
      <c r="X905" s="436"/>
      <c r="Y905" s="436"/>
    </row>
    <row r="906" spans="1:25" ht="12.75" customHeight="1">
      <c r="A906" s="436"/>
      <c r="B906" s="436"/>
      <c r="C906" s="436"/>
      <c r="D906" s="446"/>
      <c r="E906" s="436"/>
      <c r="F906" s="435"/>
      <c r="G906" s="436"/>
      <c r="H906" s="436"/>
      <c r="I906" s="436"/>
      <c r="J906" s="436"/>
      <c r="K906" s="436"/>
      <c r="L906" s="436"/>
      <c r="M906" s="436"/>
      <c r="N906" s="436"/>
      <c r="O906" s="436"/>
      <c r="P906" s="436"/>
      <c r="Q906" s="436"/>
      <c r="R906" s="436"/>
      <c r="S906" s="436"/>
      <c r="T906" s="436"/>
      <c r="U906" s="436"/>
      <c r="V906" s="436"/>
      <c r="W906" s="436"/>
      <c r="X906" s="436"/>
      <c r="Y906" s="436"/>
    </row>
    <row r="907" spans="1:25" ht="12.75" customHeight="1">
      <c r="A907" s="436"/>
      <c r="B907" s="436"/>
      <c r="C907" s="436"/>
      <c r="D907" s="446"/>
      <c r="E907" s="436"/>
      <c r="F907" s="435"/>
      <c r="G907" s="436"/>
      <c r="H907" s="436"/>
      <c r="I907" s="436"/>
      <c r="J907" s="436"/>
      <c r="K907" s="436"/>
      <c r="L907" s="436"/>
      <c r="M907" s="436"/>
      <c r="N907" s="436"/>
      <c r="O907" s="436"/>
      <c r="P907" s="436"/>
      <c r="Q907" s="436"/>
      <c r="R907" s="436"/>
      <c r="S907" s="436"/>
      <c r="T907" s="436"/>
      <c r="U907" s="436"/>
      <c r="V907" s="436"/>
      <c r="W907" s="436"/>
      <c r="X907" s="436"/>
      <c r="Y907" s="436"/>
    </row>
    <row r="908" spans="1:25" ht="12.75" customHeight="1">
      <c r="A908" s="436"/>
      <c r="B908" s="436"/>
      <c r="C908" s="436"/>
      <c r="D908" s="446"/>
      <c r="E908" s="436"/>
      <c r="F908" s="435"/>
      <c r="G908" s="436"/>
      <c r="H908" s="436"/>
      <c r="I908" s="436"/>
      <c r="J908" s="436"/>
      <c r="K908" s="436"/>
      <c r="L908" s="436"/>
      <c r="M908" s="436"/>
      <c r="N908" s="436"/>
      <c r="O908" s="436"/>
      <c r="P908" s="436"/>
      <c r="Q908" s="436"/>
      <c r="R908" s="436"/>
      <c r="S908" s="436"/>
      <c r="T908" s="436"/>
      <c r="U908" s="436"/>
      <c r="V908" s="436"/>
      <c r="W908" s="436"/>
      <c r="X908" s="436"/>
      <c r="Y908" s="436"/>
    </row>
    <row r="909" spans="1:25" ht="12.75" customHeight="1">
      <c r="A909" s="436"/>
      <c r="B909" s="436"/>
      <c r="C909" s="436"/>
      <c r="D909" s="446"/>
      <c r="E909" s="436"/>
      <c r="F909" s="435"/>
      <c r="G909" s="436"/>
      <c r="H909" s="436"/>
      <c r="I909" s="436"/>
      <c r="J909" s="436"/>
      <c r="K909" s="436"/>
      <c r="L909" s="436"/>
      <c r="M909" s="436"/>
      <c r="N909" s="436"/>
      <c r="O909" s="436"/>
      <c r="P909" s="436"/>
      <c r="Q909" s="436"/>
      <c r="R909" s="436"/>
      <c r="S909" s="436"/>
      <c r="T909" s="436"/>
      <c r="U909" s="436"/>
      <c r="V909" s="436"/>
      <c r="W909" s="436"/>
      <c r="X909" s="436"/>
      <c r="Y909" s="436"/>
    </row>
    <row r="910" spans="1:25" ht="12.75" customHeight="1">
      <c r="A910" s="436"/>
      <c r="B910" s="436"/>
      <c r="C910" s="436"/>
      <c r="D910" s="446"/>
      <c r="E910" s="436"/>
      <c r="F910" s="435"/>
      <c r="G910" s="436"/>
      <c r="H910" s="436"/>
      <c r="I910" s="436"/>
      <c r="J910" s="436"/>
      <c r="K910" s="436"/>
      <c r="L910" s="436"/>
      <c r="M910" s="436"/>
      <c r="N910" s="436"/>
      <c r="O910" s="436"/>
      <c r="P910" s="436"/>
      <c r="Q910" s="436"/>
      <c r="R910" s="436"/>
      <c r="S910" s="436"/>
      <c r="T910" s="436"/>
      <c r="U910" s="436"/>
      <c r="V910" s="436"/>
      <c r="W910" s="436"/>
      <c r="X910" s="436"/>
      <c r="Y910" s="436"/>
    </row>
    <row r="911" spans="1:25" ht="12.75" customHeight="1">
      <c r="A911" s="436"/>
      <c r="B911" s="436"/>
      <c r="C911" s="436"/>
      <c r="D911" s="446"/>
      <c r="E911" s="436"/>
      <c r="F911" s="435"/>
      <c r="G911" s="436"/>
      <c r="H911" s="436"/>
      <c r="I911" s="436"/>
      <c r="J911" s="436"/>
      <c r="K911" s="436"/>
      <c r="L911" s="436"/>
      <c r="M911" s="436"/>
      <c r="N911" s="436"/>
      <c r="O911" s="436"/>
      <c r="P911" s="436"/>
      <c r="Q911" s="436"/>
      <c r="R911" s="436"/>
      <c r="S911" s="436"/>
      <c r="T911" s="436"/>
      <c r="U911" s="436"/>
      <c r="V911" s="436"/>
      <c r="W911" s="436"/>
      <c r="X911" s="436"/>
      <c r="Y911" s="436"/>
    </row>
    <row r="912" spans="1:25" ht="12.75" customHeight="1">
      <c r="A912" s="436"/>
      <c r="B912" s="436"/>
      <c r="C912" s="436"/>
      <c r="D912" s="446"/>
      <c r="E912" s="436"/>
      <c r="F912" s="435"/>
      <c r="G912" s="436"/>
      <c r="H912" s="436"/>
      <c r="I912" s="436"/>
      <c r="J912" s="436"/>
      <c r="K912" s="436"/>
      <c r="L912" s="436"/>
      <c r="M912" s="436"/>
      <c r="N912" s="436"/>
      <c r="O912" s="436"/>
      <c r="P912" s="436"/>
      <c r="Q912" s="436"/>
      <c r="R912" s="436"/>
      <c r="S912" s="436"/>
      <c r="T912" s="436"/>
      <c r="U912" s="436"/>
      <c r="V912" s="436"/>
      <c r="W912" s="436"/>
      <c r="X912" s="436"/>
      <c r="Y912" s="436"/>
    </row>
    <row r="913" spans="1:25" ht="12.75" customHeight="1">
      <c r="A913" s="436"/>
      <c r="B913" s="436"/>
      <c r="C913" s="436"/>
      <c r="D913" s="446"/>
      <c r="E913" s="436"/>
      <c r="F913" s="435"/>
      <c r="G913" s="436"/>
      <c r="H913" s="436"/>
      <c r="I913" s="436"/>
      <c r="J913" s="436"/>
      <c r="K913" s="436"/>
      <c r="L913" s="436"/>
      <c r="M913" s="436"/>
      <c r="N913" s="436"/>
      <c r="O913" s="436"/>
      <c r="P913" s="436"/>
      <c r="Q913" s="436"/>
      <c r="R913" s="436"/>
      <c r="S913" s="436"/>
      <c r="T913" s="436"/>
      <c r="U913" s="436"/>
      <c r="V913" s="436"/>
      <c r="W913" s="436"/>
      <c r="X913" s="436"/>
      <c r="Y913" s="436"/>
    </row>
    <row r="914" spans="1:25" ht="12.75" customHeight="1">
      <c r="A914" s="436"/>
      <c r="B914" s="436"/>
      <c r="C914" s="436"/>
      <c r="D914" s="446"/>
      <c r="E914" s="436"/>
      <c r="F914" s="435"/>
      <c r="G914" s="436"/>
      <c r="H914" s="436"/>
      <c r="I914" s="436"/>
      <c r="J914" s="436"/>
      <c r="K914" s="436"/>
      <c r="L914" s="436"/>
      <c r="M914" s="436"/>
      <c r="N914" s="436"/>
      <c r="O914" s="436"/>
      <c r="P914" s="436"/>
      <c r="Q914" s="436"/>
      <c r="R914" s="436"/>
      <c r="S914" s="436"/>
      <c r="T914" s="436"/>
      <c r="U914" s="436"/>
      <c r="V914" s="436"/>
      <c r="W914" s="436"/>
      <c r="X914" s="436"/>
      <c r="Y914" s="436"/>
    </row>
    <row r="915" spans="1:25" ht="12.75" customHeight="1">
      <c r="A915" s="436"/>
      <c r="B915" s="436"/>
      <c r="C915" s="436"/>
      <c r="D915" s="446"/>
      <c r="E915" s="436"/>
      <c r="F915" s="435"/>
      <c r="G915" s="436"/>
      <c r="H915" s="436"/>
      <c r="I915" s="436"/>
      <c r="J915" s="436"/>
      <c r="K915" s="436"/>
      <c r="L915" s="436"/>
      <c r="M915" s="436"/>
      <c r="N915" s="436"/>
      <c r="O915" s="436"/>
      <c r="P915" s="436"/>
      <c r="Q915" s="436"/>
      <c r="R915" s="436"/>
      <c r="S915" s="436"/>
      <c r="T915" s="436"/>
      <c r="U915" s="436"/>
      <c r="V915" s="436"/>
      <c r="W915" s="436"/>
      <c r="X915" s="436"/>
      <c r="Y915" s="436"/>
    </row>
    <row r="916" spans="1:25" ht="12.75" customHeight="1">
      <c r="A916" s="436"/>
      <c r="B916" s="436"/>
      <c r="C916" s="436"/>
      <c r="D916" s="446"/>
      <c r="E916" s="436"/>
      <c r="F916" s="435"/>
      <c r="G916" s="436"/>
      <c r="H916" s="436"/>
      <c r="I916" s="436"/>
      <c r="J916" s="436"/>
      <c r="K916" s="436"/>
      <c r="L916" s="436"/>
      <c r="M916" s="436"/>
      <c r="N916" s="436"/>
      <c r="O916" s="436"/>
      <c r="P916" s="436"/>
      <c r="Q916" s="436"/>
      <c r="R916" s="436"/>
      <c r="S916" s="436"/>
      <c r="T916" s="436"/>
      <c r="U916" s="436"/>
      <c r="V916" s="436"/>
      <c r="W916" s="436"/>
      <c r="X916" s="436"/>
      <c r="Y916" s="436"/>
    </row>
    <row r="917" spans="1:25" ht="12.75" customHeight="1">
      <c r="A917" s="436"/>
      <c r="B917" s="436"/>
      <c r="C917" s="436"/>
      <c r="D917" s="446"/>
      <c r="E917" s="436"/>
      <c r="F917" s="435"/>
      <c r="G917" s="436"/>
      <c r="H917" s="436"/>
      <c r="I917" s="436"/>
      <c r="J917" s="436"/>
      <c r="K917" s="436"/>
      <c r="L917" s="436"/>
      <c r="M917" s="436"/>
      <c r="N917" s="436"/>
      <c r="O917" s="436"/>
      <c r="P917" s="436"/>
      <c r="Q917" s="436"/>
      <c r="R917" s="436"/>
      <c r="S917" s="436"/>
      <c r="T917" s="436"/>
      <c r="U917" s="436"/>
      <c r="V917" s="436"/>
      <c r="W917" s="436"/>
      <c r="X917" s="436"/>
      <c r="Y917" s="436"/>
    </row>
    <row r="918" spans="1:25" ht="12.75" customHeight="1">
      <c r="A918" s="436"/>
      <c r="B918" s="436"/>
      <c r="C918" s="436"/>
      <c r="D918" s="446"/>
      <c r="E918" s="436"/>
      <c r="F918" s="435"/>
      <c r="G918" s="436"/>
      <c r="H918" s="436"/>
      <c r="I918" s="436"/>
      <c r="J918" s="436"/>
      <c r="K918" s="436"/>
      <c r="L918" s="436"/>
      <c r="M918" s="436"/>
      <c r="N918" s="436"/>
      <c r="O918" s="436"/>
      <c r="P918" s="436"/>
      <c r="Q918" s="436"/>
      <c r="R918" s="436"/>
      <c r="S918" s="436"/>
      <c r="T918" s="436"/>
      <c r="U918" s="436"/>
      <c r="V918" s="436"/>
      <c r="W918" s="436"/>
      <c r="X918" s="436"/>
      <c r="Y918" s="436"/>
    </row>
    <row r="919" spans="1:25" ht="12.75" customHeight="1">
      <c r="A919" s="436"/>
      <c r="B919" s="436"/>
      <c r="C919" s="436"/>
      <c r="D919" s="446"/>
      <c r="E919" s="436"/>
      <c r="F919" s="435"/>
      <c r="G919" s="436"/>
      <c r="H919" s="436"/>
      <c r="I919" s="436"/>
      <c r="J919" s="436"/>
      <c r="K919" s="436"/>
      <c r="L919" s="436"/>
      <c r="M919" s="436"/>
      <c r="N919" s="436"/>
      <c r="O919" s="436"/>
      <c r="P919" s="436"/>
      <c r="Q919" s="436"/>
      <c r="R919" s="436"/>
      <c r="S919" s="436"/>
      <c r="T919" s="436"/>
      <c r="U919" s="436"/>
      <c r="V919" s="436"/>
      <c r="W919" s="436"/>
      <c r="X919" s="436"/>
      <c r="Y919" s="436"/>
    </row>
    <row r="920" spans="1:25" ht="12.75" customHeight="1">
      <c r="A920" s="436"/>
      <c r="B920" s="436"/>
      <c r="C920" s="436"/>
      <c r="D920" s="446"/>
      <c r="E920" s="436"/>
      <c r="F920" s="435"/>
      <c r="G920" s="436"/>
      <c r="H920" s="436"/>
      <c r="I920" s="436"/>
      <c r="J920" s="436"/>
      <c r="K920" s="436"/>
      <c r="L920" s="436"/>
      <c r="M920" s="436"/>
      <c r="N920" s="436"/>
      <c r="O920" s="436"/>
      <c r="P920" s="436"/>
      <c r="Q920" s="436"/>
      <c r="R920" s="436"/>
      <c r="S920" s="436"/>
      <c r="T920" s="436"/>
      <c r="U920" s="436"/>
      <c r="V920" s="436"/>
      <c r="W920" s="436"/>
      <c r="X920" s="436"/>
      <c r="Y920" s="436"/>
    </row>
    <row r="921" spans="1:25" ht="12.75" customHeight="1">
      <c r="A921" s="436"/>
      <c r="B921" s="436"/>
      <c r="C921" s="436"/>
      <c r="D921" s="446"/>
      <c r="E921" s="436"/>
      <c r="F921" s="435"/>
      <c r="G921" s="436"/>
      <c r="H921" s="436"/>
      <c r="I921" s="436"/>
      <c r="J921" s="436"/>
      <c r="K921" s="436"/>
      <c r="L921" s="436"/>
      <c r="M921" s="436"/>
      <c r="N921" s="436"/>
      <c r="O921" s="436"/>
      <c r="P921" s="436"/>
      <c r="Q921" s="436"/>
      <c r="R921" s="436"/>
      <c r="S921" s="436"/>
      <c r="T921" s="436"/>
      <c r="U921" s="436"/>
      <c r="V921" s="436"/>
      <c r="W921" s="436"/>
      <c r="X921" s="436"/>
      <c r="Y921" s="436"/>
    </row>
    <row r="922" spans="1:25" ht="12.75" customHeight="1">
      <c r="A922" s="436"/>
      <c r="B922" s="436"/>
      <c r="C922" s="436"/>
      <c r="D922" s="446"/>
      <c r="E922" s="436"/>
      <c r="F922" s="435"/>
      <c r="G922" s="436"/>
      <c r="H922" s="436"/>
      <c r="I922" s="436"/>
      <c r="J922" s="436"/>
      <c r="K922" s="436"/>
      <c r="L922" s="436"/>
      <c r="M922" s="436"/>
      <c r="N922" s="436"/>
      <c r="O922" s="436"/>
      <c r="P922" s="436"/>
      <c r="Q922" s="436"/>
      <c r="R922" s="436"/>
      <c r="S922" s="436"/>
      <c r="T922" s="436"/>
      <c r="U922" s="436"/>
      <c r="V922" s="436"/>
      <c r="W922" s="436"/>
      <c r="X922" s="436"/>
      <c r="Y922" s="436"/>
    </row>
    <row r="923" spans="1:25" ht="12.75" customHeight="1">
      <c r="A923" s="436"/>
      <c r="B923" s="436"/>
      <c r="C923" s="436"/>
      <c r="D923" s="446"/>
      <c r="E923" s="436"/>
      <c r="F923" s="435"/>
      <c r="G923" s="436"/>
      <c r="H923" s="436"/>
      <c r="I923" s="436"/>
      <c r="J923" s="436"/>
      <c r="K923" s="436"/>
      <c r="L923" s="436"/>
      <c r="M923" s="436"/>
      <c r="N923" s="436"/>
      <c r="O923" s="436"/>
      <c r="P923" s="436"/>
      <c r="Q923" s="436"/>
      <c r="R923" s="436"/>
      <c r="S923" s="436"/>
      <c r="T923" s="436"/>
      <c r="U923" s="436"/>
      <c r="V923" s="436"/>
      <c r="W923" s="436"/>
      <c r="X923" s="436"/>
      <c r="Y923" s="436"/>
    </row>
    <row r="924" spans="1:25" ht="12.75" customHeight="1">
      <c r="A924" s="436"/>
      <c r="B924" s="436"/>
      <c r="C924" s="436"/>
      <c r="D924" s="446"/>
      <c r="E924" s="436"/>
      <c r="F924" s="435"/>
      <c r="G924" s="436"/>
      <c r="H924" s="436"/>
      <c r="I924" s="436"/>
      <c r="J924" s="436"/>
      <c r="K924" s="436"/>
      <c r="L924" s="436"/>
      <c r="M924" s="436"/>
      <c r="N924" s="436"/>
      <c r="O924" s="436"/>
      <c r="P924" s="436"/>
      <c r="Q924" s="436"/>
      <c r="R924" s="436"/>
      <c r="S924" s="436"/>
      <c r="T924" s="436"/>
      <c r="U924" s="436"/>
      <c r="V924" s="436"/>
      <c r="W924" s="436"/>
      <c r="X924" s="436"/>
      <c r="Y924" s="436"/>
    </row>
    <row r="925" spans="1:25" ht="12.75" customHeight="1">
      <c r="A925" s="436"/>
      <c r="B925" s="436"/>
      <c r="C925" s="436"/>
      <c r="D925" s="446"/>
      <c r="E925" s="436"/>
      <c r="F925" s="435"/>
      <c r="G925" s="436"/>
      <c r="H925" s="436"/>
      <c r="I925" s="436"/>
      <c r="J925" s="436"/>
      <c r="K925" s="436"/>
      <c r="L925" s="436"/>
      <c r="M925" s="436"/>
      <c r="N925" s="436"/>
      <c r="O925" s="436"/>
      <c r="P925" s="436"/>
      <c r="Q925" s="436"/>
      <c r="R925" s="436"/>
      <c r="S925" s="436"/>
      <c r="T925" s="436"/>
      <c r="U925" s="436"/>
      <c r="V925" s="436"/>
      <c r="W925" s="436"/>
      <c r="X925" s="436"/>
      <c r="Y925" s="436"/>
    </row>
    <row r="926" spans="1:25" ht="12.75" customHeight="1">
      <c r="A926" s="436"/>
      <c r="B926" s="436"/>
      <c r="C926" s="436"/>
      <c r="D926" s="446"/>
      <c r="E926" s="436"/>
      <c r="F926" s="435"/>
      <c r="G926" s="436"/>
      <c r="H926" s="436"/>
      <c r="I926" s="436"/>
      <c r="J926" s="436"/>
      <c r="K926" s="436"/>
      <c r="L926" s="436"/>
      <c r="M926" s="436"/>
      <c r="N926" s="436"/>
      <c r="O926" s="436"/>
      <c r="P926" s="436"/>
      <c r="Q926" s="436"/>
      <c r="R926" s="436"/>
      <c r="S926" s="436"/>
      <c r="T926" s="436"/>
      <c r="U926" s="436"/>
      <c r="V926" s="436"/>
      <c r="W926" s="436"/>
      <c r="X926" s="436"/>
      <c r="Y926" s="436"/>
    </row>
    <row r="927" spans="1:25" ht="12.75" customHeight="1">
      <c r="A927" s="436"/>
      <c r="B927" s="436"/>
      <c r="C927" s="436"/>
      <c r="D927" s="446"/>
      <c r="E927" s="436"/>
      <c r="F927" s="435"/>
      <c r="G927" s="436"/>
      <c r="H927" s="436"/>
      <c r="I927" s="436"/>
      <c r="J927" s="436"/>
      <c r="K927" s="436"/>
      <c r="L927" s="436"/>
      <c r="M927" s="436"/>
      <c r="N927" s="436"/>
      <c r="O927" s="436"/>
      <c r="P927" s="436"/>
      <c r="Q927" s="436"/>
      <c r="R927" s="436"/>
      <c r="S927" s="436"/>
      <c r="T927" s="436"/>
      <c r="U927" s="436"/>
      <c r="V927" s="436"/>
      <c r="W927" s="436"/>
      <c r="X927" s="436"/>
      <c r="Y927" s="436"/>
    </row>
    <row r="928" spans="1:25" ht="12.75" customHeight="1">
      <c r="A928" s="436"/>
      <c r="B928" s="436"/>
      <c r="C928" s="436"/>
      <c r="D928" s="446"/>
      <c r="E928" s="436"/>
      <c r="F928" s="435"/>
      <c r="G928" s="436"/>
      <c r="H928" s="436"/>
      <c r="I928" s="436"/>
      <c r="J928" s="436"/>
      <c r="K928" s="436"/>
      <c r="L928" s="436"/>
      <c r="M928" s="436"/>
      <c r="N928" s="436"/>
      <c r="O928" s="436"/>
      <c r="P928" s="436"/>
      <c r="Q928" s="436"/>
      <c r="R928" s="436"/>
      <c r="S928" s="436"/>
      <c r="T928" s="436"/>
      <c r="U928" s="436"/>
      <c r="V928" s="436"/>
      <c r="W928" s="436"/>
      <c r="X928" s="436"/>
      <c r="Y928" s="436"/>
    </row>
    <row r="929" spans="1:25" ht="12.75" customHeight="1">
      <c r="A929" s="436"/>
      <c r="B929" s="436"/>
      <c r="C929" s="436"/>
      <c r="D929" s="446"/>
      <c r="E929" s="436"/>
      <c r="F929" s="435"/>
      <c r="G929" s="436"/>
      <c r="H929" s="436"/>
      <c r="I929" s="436"/>
      <c r="J929" s="436"/>
      <c r="K929" s="436"/>
      <c r="L929" s="436"/>
      <c r="M929" s="436"/>
      <c r="N929" s="436"/>
      <c r="O929" s="436"/>
      <c r="P929" s="436"/>
      <c r="Q929" s="436"/>
      <c r="R929" s="436"/>
      <c r="S929" s="436"/>
      <c r="T929" s="436"/>
      <c r="U929" s="436"/>
      <c r="V929" s="436"/>
      <c r="W929" s="436"/>
      <c r="X929" s="436"/>
      <c r="Y929" s="436"/>
    </row>
    <row r="930" spans="1:25" ht="12.75" customHeight="1">
      <c r="A930" s="436"/>
      <c r="B930" s="436"/>
      <c r="C930" s="436"/>
      <c r="D930" s="446"/>
      <c r="E930" s="436"/>
      <c r="F930" s="435"/>
      <c r="G930" s="436"/>
      <c r="H930" s="436"/>
      <c r="I930" s="436"/>
      <c r="J930" s="436"/>
      <c r="K930" s="436"/>
      <c r="L930" s="436"/>
      <c r="M930" s="436"/>
      <c r="N930" s="436"/>
      <c r="O930" s="436"/>
      <c r="P930" s="436"/>
      <c r="Q930" s="436"/>
      <c r="R930" s="436"/>
      <c r="S930" s="436"/>
      <c r="T930" s="436"/>
      <c r="U930" s="436"/>
      <c r="V930" s="436"/>
      <c r="W930" s="436"/>
      <c r="X930" s="436"/>
      <c r="Y930" s="436"/>
    </row>
    <row r="931" spans="1:25" ht="12.75" customHeight="1">
      <c r="A931" s="436"/>
      <c r="B931" s="436"/>
      <c r="C931" s="436"/>
      <c r="D931" s="446"/>
      <c r="E931" s="436"/>
      <c r="F931" s="435"/>
      <c r="G931" s="436"/>
      <c r="H931" s="436"/>
      <c r="I931" s="436"/>
      <c r="J931" s="436"/>
      <c r="K931" s="436"/>
      <c r="L931" s="436"/>
      <c r="M931" s="436"/>
      <c r="N931" s="436"/>
      <c r="O931" s="436"/>
      <c r="P931" s="436"/>
      <c r="Q931" s="436"/>
      <c r="R931" s="436"/>
      <c r="S931" s="436"/>
      <c r="T931" s="436"/>
      <c r="U931" s="436"/>
      <c r="V931" s="436"/>
      <c r="W931" s="436"/>
      <c r="X931" s="436"/>
      <c r="Y931" s="436"/>
    </row>
    <row r="932" spans="1:25" ht="12.75" customHeight="1">
      <c r="A932" s="436"/>
      <c r="B932" s="436"/>
      <c r="C932" s="436"/>
      <c r="D932" s="446"/>
      <c r="E932" s="436"/>
      <c r="F932" s="435"/>
      <c r="G932" s="436"/>
      <c r="H932" s="436"/>
      <c r="I932" s="436"/>
      <c r="J932" s="436"/>
      <c r="K932" s="436"/>
      <c r="L932" s="436"/>
      <c r="M932" s="436"/>
      <c r="N932" s="436"/>
      <c r="O932" s="436"/>
      <c r="P932" s="436"/>
      <c r="Q932" s="436"/>
      <c r="R932" s="436"/>
      <c r="S932" s="436"/>
      <c r="T932" s="436"/>
      <c r="U932" s="436"/>
      <c r="V932" s="436"/>
      <c r="W932" s="436"/>
      <c r="X932" s="436"/>
      <c r="Y932" s="436"/>
    </row>
    <row r="933" spans="1:25" ht="12.75" customHeight="1">
      <c r="A933" s="436"/>
      <c r="B933" s="436"/>
      <c r="C933" s="436"/>
      <c r="D933" s="446"/>
      <c r="E933" s="436"/>
      <c r="F933" s="435"/>
      <c r="G933" s="436"/>
      <c r="H933" s="436"/>
      <c r="I933" s="436"/>
      <c r="J933" s="436"/>
      <c r="K933" s="436"/>
      <c r="L933" s="436"/>
      <c r="M933" s="436"/>
      <c r="N933" s="436"/>
      <c r="O933" s="436"/>
      <c r="P933" s="436"/>
      <c r="Q933" s="436"/>
      <c r="R933" s="436"/>
      <c r="S933" s="436"/>
      <c r="T933" s="436"/>
      <c r="U933" s="436"/>
      <c r="V933" s="436"/>
      <c r="W933" s="436"/>
      <c r="X933" s="436"/>
      <c r="Y933" s="436"/>
    </row>
    <row r="934" spans="1:25" ht="12.75" customHeight="1">
      <c r="A934" s="436"/>
      <c r="B934" s="436"/>
      <c r="C934" s="436"/>
      <c r="D934" s="446"/>
      <c r="E934" s="436"/>
      <c r="F934" s="435"/>
      <c r="G934" s="436"/>
      <c r="H934" s="436"/>
      <c r="I934" s="436"/>
      <c r="J934" s="436"/>
      <c r="K934" s="436"/>
      <c r="L934" s="436"/>
      <c r="M934" s="436"/>
      <c r="N934" s="436"/>
      <c r="O934" s="436"/>
      <c r="P934" s="436"/>
      <c r="Q934" s="436"/>
      <c r="R934" s="436"/>
      <c r="S934" s="436"/>
      <c r="T934" s="436"/>
      <c r="U934" s="436"/>
      <c r="V934" s="436"/>
      <c r="W934" s="436"/>
      <c r="X934" s="436"/>
      <c r="Y934" s="436"/>
    </row>
    <row r="935" spans="1:25" ht="12.75" customHeight="1">
      <c r="A935" s="436"/>
      <c r="B935" s="436"/>
      <c r="C935" s="436"/>
      <c r="D935" s="446"/>
      <c r="E935" s="436"/>
      <c r="F935" s="435"/>
      <c r="G935" s="436"/>
      <c r="H935" s="436"/>
      <c r="I935" s="436"/>
      <c r="J935" s="436"/>
      <c r="K935" s="436"/>
      <c r="L935" s="436"/>
      <c r="M935" s="436"/>
      <c r="N935" s="436"/>
      <c r="O935" s="436"/>
      <c r="P935" s="436"/>
      <c r="Q935" s="436"/>
      <c r="R935" s="436"/>
      <c r="S935" s="436"/>
      <c r="T935" s="436"/>
      <c r="U935" s="436"/>
      <c r="V935" s="436"/>
      <c r="W935" s="436"/>
      <c r="X935" s="436"/>
      <c r="Y935" s="436"/>
    </row>
    <row r="936" spans="1:25" ht="12.75" customHeight="1">
      <c r="A936" s="436"/>
      <c r="B936" s="436"/>
      <c r="C936" s="436"/>
      <c r="D936" s="446"/>
      <c r="E936" s="436"/>
      <c r="F936" s="435"/>
      <c r="G936" s="436"/>
      <c r="H936" s="436"/>
      <c r="I936" s="436"/>
      <c r="J936" s="436"/>
      <c r="K936" s="436"/>
      <c r="L936" s="436"/>
      <c r="M936" s="436"/>
      <c r="N936" s="436"/>
      <c r="O936" s="436"/>
      <c r="P936" s="436"/>
      <c r="Q936" s="436"/>
      <c r="R936" s="436"/>
      <c r="S936" s="436"/>
      <c r="T936" s="436"/>
      <c r="U936" s="436"/>
      <c r="V936" s="436"/>
      <c r="W936" s="436"/>
      <c r="X936" s="436"/>
      <c r="Y936" s="436"/>
    </row>
    <row r="937" spans="1:25" ht="12.75" customHeight="1">
      <c r="A937" s="436"/>
      <c r="B937" s="436"/>
      <c r="C937" s="436"/>
      <c r="D937" s="446"/>
      <c r="E937" s="436"/>
      <c r="F937" s="435"/>
      <c r="G937" s="436"/>
      <c r="H937" s="436"/>
      <c r="I937" s="436"/>
      <c r="J937" s="436"/>
      <c r="K937" s="436"/>
      <c r="L937" s="436"/>
      <c r="M937" s="436"/>
      <c r="N937" s="436"/>
      <c r="O937" s="436"/>
      <c r="P937" s="436"/>
      <c r="Q937" s="436"/>
      <c r="R937" s="436"/>
      <c r="S937" s="436"/>
      <c r="T937" s="436"/>
      <c r="U937" s="436"/>
      <c r="V937" s="436"/>
      <c r="W937" s="436"/>
      <c r="X937" s="436"/>
      <c r="Y937" s="436"/>
    </row>
    <row r="938" spans="1:25" ht="12.75" customHeight="1">
      <c r="A938" s="436"/>
      <c r="B938" s="436"/>
      <c r="C938" s="436"/>
      <c r="D938" s="446"/>
      <c r="E938" s="436"/>
      <c r="F938" s="435"/>
      <c r="G938" s="436"/>
      <c r="H938" s="436"/>
      <c r="I938" s="436"/>
      <c r="J938" s="436"/>
      <c r="K938" s="436"/>
      <c r="L938" s="436"/>
      <c r="M938" s="436"/>
      <c r="N938" s="436"/>
      <c r="O938" s="436"/>
      <c r="P938" s="436"/>
      <c r="Q938" s="436"/>
      <c r="R938" s="436"/>
      <c r="S938" s="436"/>
      <c r="T938" s="436"/>
      <c r="U938" s="436"/>
      <c r="V938" s="436"/>
      <c r="W938" s="436"/>
      <c r="X938" s="436"/>
      <c r="Y938" s="436"/>
    </row>
    <row r="939" spans="1:25" ht="12.75" customHeight="1">
      <c r="A939" s="436"/>
      <c r="B939" s="436"/>
      <c r="C939" s="436"/>
      <c r="D939" s="446"/>
      <c r="E939" s="436"/>
      <c r="F939" s="435"/>
      <c r="G939" s="436"/>
      <c r="H939" s="436"/>
      <c r="I939" s="436"/>
      <c r="J939" s="436"/>
      <c r="K939" s="436"/>
      <c r="L939" s="436"/>
      <c r="M939" s="436"/>
      <c r="N939" s="436"/>
      <c r="O939" s="436"/>
      <c r="P939" s="436"/>
      <c r="Q939" s="436"/>
      <c r="R939" s="436"/>
      <c r="S939" s="436"/>
      <c r="T939" s="436"/>
      <c r="U939" s="436"/>
      <c r="V939" s="436"/>
      <c r="W939" s="436"/>
      <c r="X939" s="436"/>
      <c r="Y939" s="436"/>
    </row>
    <row r="940" spans="1:25" ht="12.75" customHeight="1">
      <c r="A940" s="436"/>
      <c r="B940" s="436"/>
      <c r="C940" s="436"/>
      <c r="D940" s="446"/>
      <c r="E940" s="436"/>
      <c r="F940" s="435"/>
      <c r="G940" s="436"/>
      <c r="H940" s="436"/>
      <c r="I940" s="436"/>
      <c r="J940" s="436"/>
      <c r="K940" s="436"/>
      <c r="L940" s="436"/>
      <c r="M940" s="436"/>
      <c r="N940" s="436"/>
      <c r="O940" s="436"/>
      <c r="P940" s="436"/>
      <c r="Q940" s="436"/>
      <c r="R940" s="436"/>
      <c r="S940" s="436"/>
      <c r="T940" s="436"/>
      <c r="U940" s="436"/>
      <c r="V940" s="436"/>
      <c r="W940" s="436"/>
      <c r="X940" s="436"/>
      <c r="Y940" s="436"/>
    </row>
    <row r="941" spans="1:25" ht="12.75" customHeight="1">
      <c r="A941" s="436"/>
      <c r="B941" s="436"/>
      <c r="C941" s="436"/>
      <c r="D941" s="446"/>
      <c r="E941" s="436"/>
      <c r="F941" s="435"/>
      <c r="G941" s="436"/>
      <c r="H941" s="436"/>
      <c r="I941" s="436"/>
      <c r="J941" s="436"/>
      <c r="K941" s="436"/>
      <c r="L941" s="436"/>
      <c r="M941" s="436"/>
      <c r="N941" s="436"/>
      <c r="O941" s="436"/>
      <c r="P941" s="436"/>
      <c r="Q941" s="436"/>
      <c r="R941" s="436"/>
      <c r="S941" s="436"/>
      <c r="T941" s="436"/>
      <c r="U941" s="436"/>
      <c r="V941" s="436"/>
      <c r="W941" s="436"/>
      <c r="X941" s="436"/>
      <c r="Y941" s="436"/>
    </row>
    <row r="942" spans="1:25" ht="12.75" customHeight="1">
      <c r="A942" s="436"/>
      <c r="B942" s="436"/>
      <c r="C942" s="436"/>
      <c r="D942" s="446"/>
      <c r="E942" s="436"/>
      <c r="F942" s="435"/>
      <c r="G942" s="436"/>
      <c r="H942" s="436"/>
      <c r="I942" s="436"/>
      <c r="J942" s="436"/>
      <c r="K942" s="436"/>
      <c r="L942" s="436"/>
      <c r="M942" s="436"/>
      <c r="N942" s="436"/>
      <c r="O942" s="436"/>
      <c r="P942" s="436"/>
      <c r="Q942" s="436"/>
      <c r="R942" s="436"/>
      <c r="S942" s="436"/>
      <c r="T942" s="436"/>
      <c r="U942" s="436"/>
      <c r="V942" s="436"/>
      <c r="W942" s="436"/>
      <c r="X942" s="436"/>
      <c r="Y942" s="436"/>
    </row>
    <row r="943" spans="1:25" ht="12.75" customHeight="1">
      <c r="A943" s="436"/>
      <c r="B943" s="436"/>
      <c r="C943" s="436"/>
      <c r="D943" s="446"/>
      <c r="E943" s="436"/>
      <c r="F943" s="435"/>
      <c r="G943" s="436"/>
      <c r="H943" s="436"/>
      <c r="I943" s="436"/>
      <c r="J943" s="436"/>
      <c r="K943" s="436"/>
      <c r="L943" s="436"/>
      <c r="M943" s="436"/>
      <c r="N943" s="436"/>
      <c r="O943" s="436"/>
      <c r="P943" s="436"/>
      <c r="Q943" s="436"/>
      <c r="R943" s="436"/>
      <c r="S943" s="436"/>
      <c r="T943" s="436"/>
      <c r="U943" s="436"/>
      <c r="V943" s="436"/>
      <c r="W943" s="436"/>
      <c r="X943" s="436"/>
      <c r="Y943" s="436"/>
    </row>
    <row r="944" spans="1:25" ht="12.75" customHeight="1">
      <c r="A944" s="436"/>
      <c r="B944" s="436"/>
      <c r="C944" s="436"/>
      <c r="D944" s="446"/>
      <c r="E944" s="436"/>
      <c r="F944" s="435"/>
      <c r="G944" s="436"/>
      <c r="H944" s="436"/>
      <c r="I944" s="436"/>
      <c r="J944" s="436"/>
      <c r="K944" s="436"/>
      <c r="L944" s="436"/>
      <c r="M944" s="436"/>
      <c r="N944" s="436"/>
      <c r="O944" s="436"/>
      <c r="P944" s="436"/>
      <c r="Q944" s="436"/>
      <c r="R944" s="436"/>
      <c r="S944" s="436"/>
      <c r="T944" s="436"/>
      <c r="U944" s="436"/>
      <c r="V944" s="436"/>
      <c r="W944" s="436"/>
      <c r="X944" s="436"/>
      <c r="Y944" s="436"/>
    </row>
    <row r="945" spans="1:25" ht="12.75" customHeight="1">
      <c r="A945" s="436"/>
      <c r="B945" s="436"/>
      <c r="C945" s="436"/>
      <c r="D945" s="446"/>
      <c r="E945" s="436"/>
      <c r="F945" s="435"/>
      <c r="G945" s="436"/>
      <c r="H945" s="436"/>
      <c r="I945" s="436"/>
      <c r="J945" s="436"/>
      <c r="K945" s="436"/>
      <c r="L945" s="436"/>
      <c r="M945" s="436"/>
      <c r="N945" s="436"/>
      <c r="O945" s="436"/>
      <c r="P945" s="436"/>
      <c r="Q945" s="436"/>
      <c r="R945" s="436"/>
      <c r="S945" s="436"/>
      <c r="T945" s="436"/>
      <c r="U945" s="436"/>
      <c r="V945" s="436"/>
      <c r="W945" s="436"/>
      <c r="X945" s="436"/>
      <c r="Y945" s="436"/>
    </row>
    <row r="946" spans="1:25" ht="12.75" customHeight="1">
      <c r="A946" s="436"/>
      <c r="B946" s="436"/>
      <c r="C946" s="436"/>
      <c r="D946" s="446"/>
      <c r="E946" s="436"/>
      <c r="F946" s="435"/>
      <c r="G946" s="436"/>
      <c r="H946" s="436"/>
      <c r="I946" s="436"/>
      <c r="J946" s="436"/>
      <c r="K946" s="436"/>
      <c r="L946" s="436"/>
      <c r="M946" s="436"/>
      <c r="N946" s="436"/>
      <c r="O946" s="436"/>
      <c r="P946" s="436"/>
      <c r="Q946" s="436"/>
      <c r="R946" s="436"/>
      <c r="S946" s="436"/>
      <c r="T946" s="436"/>
      <c r="U946" s="436"/>
      <c r="V946" s="436"/>
      <c r="W946" s="436"/>
      <c r="X946" s="436"/>
      <c r="Y946" s="436"/>
    </row>
    <row r="947" spans="1:25" ht="12.75" customHeight="1">
      <c r="A947" s="436"/>
      <c r="B947" s="436"/>
      <c r="C947" s="436"/>
      <c r="D947" s="446"/>
      <c r="E947" s="436"/>
      <c r="F947" s="435"/>
      <c r="G947" s="436"/>
      <c r="H947" s="436"/>
      <c r="I947" s="436"/>
      <c r="J947" s="436"/>
      <c r="K947" s="436"/>
      <c r="L947" s="436"/>
      <c r="M947" s="436"/>
      <c r="N947" s="436"/>
      <c r="O947" s="436"/>
      <c r="P947" s="436"/>
      <c r="Q947" s="436"/>
      <c r="R947" s="436"/>
      <c r="S947" s="436"/>
      <c r="T947" s="436"/>
      <c r="U947" s="436"/>
      <c r="V947" s="436"/>
      <c r="W947" s="436"/>
      <c r="X947" s="436"/>
      <c r="Y947" s="436"/>
    </row>
    <row r="948" spans="1:25" ht="12.75" customHeight="1">
      <c r="A948" s="436"/>
      <c r="B948" s="436"/>
      <c r="C948" s="436"/>
      <c r="D948" s="446"/>
      <c r="E948" s="436"/>
      <c r="F948" s="435"/>
      <c r="G948" s="436"/>
      <c r="H948" s="436"/>
      <c r="I948" s="436"/>
      <c r="J948" s="436"/>
      <c r="K948" s="436"/>
      <c r="L948" s="436"/>
      <c r="M948" s="436"/>
      <c r="N948" s="436"/>
      <c r="O948" s="436"/>
      <c r="P948" s="436"/>
      <c r="Q948" s="436"/>
      <c r="R948" s="436"/>
      <c r="S948" s="436"/>
      <c r="T948" s="436"/>
      <c r="U948" s="436"/>
      <c r="V948" s="436"/>
      <c r="W948" s="436"/>
      <c r="X948" s="436"/>
      <c r="Y948" s="436"/>
    </row>
    <row r="949" spans="1:25" ht="12.75" customHeight="1">
      <c r="A949" s="436"/>
      <c r="B949" s="436"/>
      <c r="C949" s="436"/>
      <c r="D949" s="446"/>
      <c r="E949" s="436"/>
      <c r="F949" s="435"/>
      <c r="G949" s="436"/>
      <c r="H949" s="436"/>
      <c r="I949" s="436"/>
      <c r="J949" s="436"/>
      <c r="K949" s="436"/>
      <c r="L949" s="436"/>
      <c r="M949" s="436"/>
      <c r="N949" s="436"/>
      <c r="O949" s="436"/>
      <c r="P949" s="436"/>
      <c r="Q949" s="436"/>
      <c r="R949" s="436"/>
      <c r="S949" s="436"/>
      <c r="T949" s="436"/>
      <c r="U949" s="436"/>
      <c r="V949" s="436"/>
      <c r="W949" s="436"/>
      <c r="X949" s="436"/>
      <c r="Y949" s="436"/>
    </row>
    <row r="950" spans="1:25" ht="12.75" customHeight="1">
      <c r="A950" s="436"/>
      <c r="B950" s="436"/>
      <c r="C950" s="436"/>
      <c r="D950" s="446"/>
      <c r="E950" s="436"/>
      <c r="F950" s="435"/>
      <c r="G950" s="436"/>
      <c r="H950" s="436"/>
      <c r="I950" s="436"/>
      <c r="J950" s="436"/>
      <c r="K950" s="436"/>
      <c r="L950" s="436"/>
      <c r="M950" s="436"/>
      <c r="N950" s="436"/>
      <c r="O950" s="436"/>
      <c r="P950" s="436"/>
      <c r="Q950" s="436"/>
      <c r="R950" s="436"/>
      <c r="S950" s="436"/>
      <c r="T950" s="436"/>
      <c r="U950" s="436"/>
      <c r="V950" s="436"/>
      <c r="W950" s="436"/>
      <c r="X950" s="436"/>
      <c r="Y950" s="436"/>
    </row>
    <row r="951" spans="1:25" ht="12.75" customHeight="1">
      <c r="A951" s="436"/>
      <c r="B951" s="436"/>
      <c r="C951" s="436"/>
      <c r="D951" s="446"/>
      <c r="E951" s="436"/>
      <c r="F951" s="435"/>
      <c r="G951" s="436"/>
      <c r="H951" s="436"/>
      <c r="I951" s="436"/>
      <c r="J951" s="436"/>
      <c r="K951" s="436"/>
      <c r="L951" s="436"/>
      <c r="M951" s="436"/>
      <c r="N951" s="436"/>
      <c r="O951" s="436"/>
      <c r="P951" s="436"/>
      <c r="Q951" s="436"/>
      <c r="R951" s="436"/>
      <c r="S951" s="436"/>
      <c r="T951" s="436"/>
      <c r="U951" s="436"/>
      <c r="V951" s="436"/>
      <c r="W951" s="436"/>
      <c r="X951" s="436"/>
      <c r="Y951" s="436"/>
    </row>
    <row r="952" spans="1:25" ht="12.75" customHeight="1">
      <c r="A952" s="436"/>
      <c r="B952" s="436"/>
      <c r="C952" s="436"/>
      <c r="D952" s="446"/>
      <c r="E952" s="436"/>
      <c r="F952" s="435"/>
      <c r="G952" s="436"/>
      <c r="H952" s="436"/>
      <c r="I952" s="436"/>
      <c r="J952" s="436"/>
      <c r="K952" s="436"/>
      <c r="L952" s="436"/>
      <c r="M952" s="436"/>
      <c r="N952" s="436"/>
      <c r="O952" s="436"/>
      <c r="P952" s="436"/>
      <c r="Q952" s="436"/>
      <c r="R952" s="436"/>
      <c r="S952" s="436"/>
      <c r="T952" s="436"/>
      <c r="U952" s="436"/>
      <c r="V952" s="436"/>
      <c r="W952" s="436"/>
      <c r="X952" s="436"/>
      <c r="Y952" s="436"/>
    </row>
    <row r="953" spans="1:25" ht="12.75" customHeight="1">
      <c r="A953" s="436"/>
      <c r="B953" s="436"/>
      <c r="C953" s="436"/>
      <c r="D953" s="446"/>
      <c r="E953" s="436"/>
      <c r="F953" s="435"/>
      <c r="G953" s="436"/>
      <c r="H953" s="436"/>
      <c r="I953" s="436"/>
      <c r="J953" s="436"/>
      <c r="K953" s="436"/>
      <c r="L953" s="436"/>
      <c r="M953" s="436"/>
      <c r="N953" s="436"/>
      <c r="O953" s="436"/>
      <c r="P953" s="436"/>
      <c r="Q953" s="436"/>
      <c r="R953" s="436"/>
      <c r="S953" s="436"/>
      <c r="T953" s="436"/>
      <c r="U953" s="436"/>
      <c r="V953" s="436"/>
      <c r="W953" s="436"/>
      <c r="X953" s="436"/>
      <c r="Y953" s="436"/>
    </row>
    <row r="954" spans="1:25" ht="12.75" customHeight="1">
      <c r="A954" s="436"/>
      <c r="B954" s="436"/>
      <c r="C954" s="436"/>
      <c r="D954" s="446"/>
      <c r="E954" s="436"/>
      <c r="F954" s="435"/>
      <c r="G954" s="436"/>
      <c r="H954" s="436"/>
      <c r="I954" s="436"/>
      <c r="J954" s="436"/>
      <c r="K954" s="436"/>
      <c r="L954" s="436"/>
      <c r="M954" s="436"/>
      <c r="N954" s="436"/>
      <c r="O954" s="436"/>
      <c r="P954" s="436"/>
      <c r="Q954" s="436"/>
      <c r="R954" s="436"/>
      <c r="S954" s="436"/>
      <c r="T954" s="436"/>
      <c r="U954" s="436"/>
      <c r="V954" s="436"/>
      <c r="W954" s="436"/>
      <c r="X954" s="436"/>
      <c r="Y954" s="436"/>
    </row>
    <row r="955" spans="1:25" ht="12.75" customHeight="1">
      <c r="A955" s="436"/>
      <c r="B955" s="436"/>
      <c r="C955" s="436"/>
      <c r="D955" s="446"/>
      <c r="E955" s="436"/>
      <c r="F955" s="435"/>
      <c r="G955" s="436"/>
      <c r="H955" s="436"/>
      <c r="I955" s="436"/>
      <c r="J955" s="436"/>
      <c r="K955" s="436"/>
      <c r="L955" s="436"/>
      <c r="M955" s="436"/>
      <c r="N955" s="436"/>
      <c r="O955" s="436"/>
      <c r="P955" s="436"/>
      <c r="Q955" s="436"/>
      <c r="R955" s="436"/>
      <c r="S955" s="436"/>
      <c r="T955" s="436"/>
      <c r="U955" s="436"/>
      <c r="V955" s="436"/>
      <c r="W955" s="436"/>
      <c r="X955" s="436"/>
      <c r="Y955" s="436"/>
    </row>
    <row r="956" spans="1:25" ht="12.75" customHeight="1">
      <c r="A956" s="436"/>
      <c r="B956" s="436"/>
      <c r="C956" s="436"/>
      <c r="D956" s="446"/>
      <c r="E956" s="436"/>
      <c r="F956" s="435"/>
      <c r="G956" s="436"/>
      <c r="H956" s="436"/>
      <c r="I956" s="436"/>
      <c r="J956" s="436"/>
      <c r="K956" s="436"/>
      <c r="L956" s="436"/>
      <c r="M956" s="436"/>
      <c r="N956" s="436"/>
      <c r="O956" s="436"/>
      <c r="P956" s="436"/>
      <c r="Q956" s="436"/>
      <c r="R956" s="436"/>
      <c r="S956" s="436"/>
      <c r="T956" s="436"/>
      <c r="U956" s="436"/>
      <c r="V956" s="436"/>
      <c r="W956" s="436"/>
      <c r="X956" s="436"/>
      <c r="Y956" s="436"/>
    </row>
    <row r="957" spans="1:25" ht="12.75" customHeight="1">
      <c r="A957" s="436"/>
      <c r="B957" s="436"/>
      <c r="C957" s="436"/>
      <c r="D957" s="446"/>
      <c r="E957" s="436"/>
      <c r="F957" s="435"/>
      <c r="G957" s="436"/>
      <c r="H957" s="436"/>
      <c r="I957" s="436"/>
      <c r="J957" s="436"/>
      <c r="K957" s="436"/>
      <c r="L957" s="436"/>
      <c r="M957" s="436"/>
      <c r="N957" s="436"/>
      <c r="O957" s="436"/>
      <c r="P957" s="436"/>
      <c r="Q957" s="436"/>
      <c r="R957" s="436"/>
      <c r="S957" s="436"/>
      <c r="T957" s="436"/>
      <c r="U957" s="436"/>
      <c r="V957" s="436"/>
      <c r="W957" s="436"/>
      <c r="X957" s="436"/>
      <c r="Y957" s="436"/>
    </row>
    <row r="958" spans="1:25" ht="12.75" customHeight="1">
      <c r="A958" s="436"/>
      <c r="B958" s="436"/>
      <c r="C958" s="436"/>
      <c r="D958" s="446"/>
      <c r="E958" s="436"/>
      <c r="F958" s="435"/>
      <c r="G958" s="436"/>
      <c r="H958" s="436"/>
      <c r="I958" s="436"/>
      <c r="J958" s="436"/>
      <c r="K958" s="436"/>
      <c r="L958" s="436"/>
      <c r="M958" s="436"/>
      <c r="N958" s="436"/>
      <c r="O958" s="436"/>
      <c r="P958" s="436"/>
      <c r="Q958" s="436"/>
      <c r="R958" s="436"/>
      <c r="S958" s="436"/>
      <c r="T958" s="436"/>
      <c r="U958" s="436"/>
      <c r="V958" s="436"/>
      <c r="W958" s="436"/>
      <c r="X958" s="436"/>
      <c r="Y958" s="436"/>
    </row>
    <row r="959" spans="1:25" ht="12.75" customHeight="1">
      <c r="A959" s="436"/>
      <c r="B959" s="436"/>
      <c r="C959" s="436"/>
      <c r="D959" s="446"/>
      <c r="E959" s="436"/>
      <c r="F959" s="435"/>
      <c r="G959" s="436"/>
      <c r="H959" s="436"/>
      <c r="I959" s="436"/>
      <c r="J959" s="436"/>
      <c r="K959" s="436"/>
      <c r="L959" s="436"/>
      <c r="M959" s="436"/>
      <c r="N959" s="436"/>
      <c r="O959" s="436"/>
      <c r="P959" s="436"/>
      <c r="Q959" s="436"/>
      <c r="R959" s="436"/>
      <c r="S959" s="436"/>
      <c r="T959" s="436"/>
      <c r="U959" s="436"/>
      <c r="V959" s="436"/>
      <c r="W959" s="436"/>
      <c r="X959" s="436"/>
      <c r="Y959" s="436"/>
    </row>
    <row r="960" spans="1:25" ht="12.75" customHeight="1">
      <c r="A960" s="436"/>
      <c r="B960" s="436"/>
      <c r="C960" s="436"/>
      <c r="D960" s="446"/>
      <c r="E960" s="436"/>
      <c r="F960" s="435"/>
      <c r="G960" s="436"/>
      <c r="H960" s="436"/>
      <c r="I960" s="436"/>
      <c r="J960" s="436"/>
      <c r="K960" s="436"/>
      <c r="L960" s="436"/>
      <c r="M960" s="436"/>
      <c r="N960" s="436"/>
      <c r="O960" s="436"/>
      <c r="P960" s="436"/>
      <c r="Q960" s="436"/>
      <c r="R960" s="436"/>
      <c r="S960" s="436"/>
      <c r="T960" s="436"/>
      <c r="U960" s="436"/>
      <c r="V960" s="436"/>
      <c r="W960" s="436"/>
      <c r="X960" s="436"/>
      <c r="Y960" s="436"/>
    </row>
    <row r="961" spans="1:25" ht="12.75" customHeight="1">
      <c r="A961" s="436"/>
      <c r="B961" s="436"/>
      <c r="C961" s="436"/>
      <c r="D961" s="446"/>
      <c r="E961" s="436"/>
      <c r="F961" s="435"/>
      <c r="G961" s="436"/>
      <c r="H961" s="436"/>
      <c r="I961" s="436"/>
      <c r="J961" s="436"/>
      <c r="K961" s="436"/>
      <c r="L961" s="436"/>
      <c r="M961" s="436"/>
      <c r="N961" s="436"/>
      <c r="O961" s="436"/>
      <c r="P961" s="436"/>
      <c r="Q961" s="436"/>
      <c r="R961" s="436"/>
      <c r="S961" s="436"/>
      <c r="T961" s="436"/>
      <c r="U961" s="436"/>
      <c r="V961" s="436"/>
      <c r="W961" s="436"/>
      <c r="X961" s="436"/>
      <c r="Y961" s="436"/>
    </row>
    <row r="962" spans="1:25" ht="12.75" customHeight="1">
      <c r="A962" s="436"/>
      <c r="B962" s="436"/>
      <c r="C962" s="436"/>
      <c r="D962" s="446"/>
      <c r="E962" s="436"/>
      <c r="F962" s="435"/>
      <c r="G962" s="436"/>
      <c r="H962" s="436"/>
      <c r="I962" s="436"/>
      <c r="J962" s="436"/>
      <c r="K962" s="436"/>
      <c r="L962" s="436"/>
      <c r="M962" s="436"/>
      <c r="N962" s="436"/>
      <c r="O962" s="436"/>
      <c r="P962" s="436"/>
      <c r="Q962" s="436"/>
      <c r="R962" s="436"/>
      <c r="S962" s="436"/>
      <c r="T962" s="436"/>
      <c r="U962" s="436"/>
      <c r="V962" s="436"/>
      <c r="W962" s="436"/>
      <c r="X962" s="436"/>
      <c r="Y962" s="436"/>
    </row>
    <row r="963" spans="1:25" ht="12.75" customHeight="1">
      <c r="A963" s="436"/>
      <c r="B963" s="436"/>
      <c r="C963" s="436"/>
      <c r="D963" s="446"/>
      <c r="E963" s="436"/>
      <c r="F963" s="435"/>
      <c r="G963" s="436"/>
      <c r="H963" s="436"/>
      <c r="I963" s="436"/>
      <c r="J963" s="436"/>
      <c r="K963" s="436"/>
      <c r="L963" s="436"/>
      <c r="M963" s="436"/>
      <c r="N963" s="436"/>
      <c r="O963" s="436"/>
      <c r="P963" s="436"/>
      <c r="Q963" s="436"/>
      <c r="R963" s="436"/>
      <c r="S963" s="436"/>
      <c r="T963" s="436"/>
      <c r="U963" s="436"/>
      <c r="V963" s="436"/>
      <c r="W963" s="436"/>
      <c r="X963" s="436"/>
      <c r="Y963" s="436"/>
    </row>
    <row r="964" spans="1:25" ht="12.75" customHeight="1">
      <c r="A964" s="436"/>
      <c r="B964" s="436"/>
      <c r="C964" s="436"/>
      <c r="D964" s="446"/>
      <c r="E964" s="436"/>
      <c r="F964" s="435"/>
      <c r="G964" s="436"/>
      <c r="H964" s="436"/>
      <c r="I964" s="436"/>
      <c r="J964" s="436"/>
      <c r="K964" s="436"/>
      <c r="L964" s="436"/>
      <c r="M964" s="436"/>
      <c r="N964" s="436"/>
      <c r="O964" s="436"/>
      <c r="P964" s="436"/>
      <c r="Q964" s="436"/>
      <c r="R964" s="436"/>
      <c r="S964" s="436"/>
      <c r="T964" s="436"/>
      <c r="U964" s="436"/>
      <c r="V964" s="436"/>
      <c r="W964" s="436"/>
      <c r="X964" s="436"/>
      <c r="Y964" s="436"/>
    </row>
    <row r="965" spans="1:25" ht="12.75" customHeight="1">
      <c r="A965" s="436"/>
      <c r="B965" s="436"/>
      <c r="C965" s="436"/>
      <c r="D965" s="446"/>
      <c r="E965" s="436"/>
      <c r="F965" s="435"/>
      <c r="G965" s="436"/>
      <c r="H965" s="436"/>
      <c r="I965" s="436"/>
      <c r="J965" s="436"/>
      <c r="K965" s="436"/>
      <c r="L965" s="436"/>
      <c r="M965" s="436"/>
      <c r="N965" s="436"/>
      <c r="O965" s="436"/>
      <c r="P965" s="436"/>
      <c r="Q965" s="436"/>
      <c r="R965" s="436"/>
      <c r="S965" s="436"/>
      <c r="T965" s="436"/>
      <c r="U965" s="436"/>
      <c r="V965" s="436"/>
      <c r="W965" s="436"/>
      <c r="X965" s="436"/>
      <c r="Y965" s="436"/>
    </row>
    <row r="966" spans="1:25" ht="12.75" customHeight="1">
      <c r="A966" s="436"/>
      <c r="B966" s="436"/>
      <c r="C966" s="436"/>
      <c r="D966" s="446"/>
      <c r="E966" s="436"/>
      <c r="F966" s="435"/>
      <c r="G966" s="436"/>
      <c r="H966" s="436"/>
      <c r="I966" s="436"/>
      <c r="J966" s="436"/>
      <c r="K966" s="436"/>
      <c r="L966" s="436"/>
      <c r="M966" s="436"/>
      <c r="N966" s="436"/>
      <c r="O966" s="436"/>
      <c r="P966" s="436"/>
      <c r="Q966" s="436"/>
      <c r="R966" s="436"/>
      <c r="S966" s="436"/>
      <c r="T966" s="436"/>
      <c r="U966" s="436"/>
      <c r="V966" s="436"/>
      <c r="W966" s="436"/>
      <c r="X966" s="436"/>
      <c r="Y966" s="436"/>
    </row>
    <row r="967" spans="1:25" ht="12.75" customHeight="1">
      <c r="A967" s="436"/>
      <c r="B967" s="436"/>
      <c r="C967" s="436"/>
      <c r="D967" s="446"/>
      <c r="E967" s="436"/>
      <c r="F967" s="435"/>
      <c r="G967" s="436"/>
      <c r="H967" s="436"/>
      <c r="I967" s="436"/>
      <c r="J967" s="436"/>
      <c r="K967" s="436"/>
      <c r="L967" s="436"/>
      <c r="M967" s="436"/>
      <c r="N967" s="436"/>
      <c r="O967" s="436"/>
      <c r="P967" s="436"/>
      <c r="Q967" s="436"/>
      <c r="R967" s="436"/>
      <c r="S967" s="436"/>
      <c r="T967" s="436"/>
      <c r="U967" s="436"/>
      <c r="V967" s="436"/>
      <c r="W967" s="436"/>
      <c r="X967" s="436"/>
      <c r="Y967" s="436"/>
    </row>
    <row r="968" spans="1:25" ht="12.75" customHeight="1">
      <c r="A968" s="436"/>
      <c r="B968" s="436"/>
      <c r="C968" s="436"/>
      <c r="D968" s="446"/>
      <c r="E968" s="436"/>
      <c r="F968" s="435"/>
      <c r="G968" s="436"/>
      <c r="H968" s="436"/>
      <c r="I968" s="436"/>
      <c r="J968" s="436"/>
      <c r="K968" s="436"/>
      <c r="L968" s="436"/>
      <c r="M968" s="436"/>
      <c r="N968" s="436"/>
      <c r="O968" s="436"/>
      <c r="P968" s="436"/>
      <c r="Q968" s="436"/>
      <c r="R968" s="436"/>
      <c r="S968" s="436"/>
      <c r="T968" s="436"/>
      <c r="U968" s="436"/>
      <c r="V968" s="436"/>
      <c r="W968" s="436"/>
      <c r="X968" s="436"/>
      <c r="Y968" s="436"/>
    </row>
    <row r="969" spans="1:25" ht="12.75" customHeight="1">
      <c r="A969" s="436"/>
      <c r="B969" s="436"/>
      <c r="C969" s="436"/>
      <c r="D969" s="446"/>
      <c r="E969" s="436"/>
      <c r="F969" s="435"/>
      <c r="G969" s="436"/>
      <c r="H969" s="436"/>
      <c r="I969" s="436"/>
      <c r="J969" s="436"/>
      <c r="K969" s="436"/>
      <c r="L969" s="436"/>
      <c r="M969" s="436"/>
      <c r="N969" s="436"/>
      <c r="O969" s="436"/>
      <c r="P969" s="436"/>
      <c r="Q969" s="436"/>
      <c r="R969" s="436"/>
      <c r="S969" s="436"/>
      <c r="T969" s="436"/>
      <c r="U969" s="436"/>
      <c r="V969" s="436"/>
      <c r="W969" s="436"/>
      <c r="X969" s="436"/>
      <c r="Y969" s="436"/>
    </row>
    <row r="970" spans="1:25" ht="12.75" customHeight="1">
      <c r="A970" s="436"/>
      <c r="B970" s="436"/>
      <c r="C970" s="436"/>
      <c r="D970" s="446"/>
      <c r="E970" s="436"/>
      <c r="F970" s="435"/>
      <c r="G970" s="436"/>
      <c r="H970" s="436"/>
      <c r="I970" s="436"/>
      <c r="J970" s="436"/>
      <c r="K970" s="436"/>
      <c r="L970" s="436"/>
      <c r="M970" s="436"/>
      <c r="N970" s="436"/>
      <c r="O970" s="436"/>
      <c r="P970" s="436"/>
      <c r="Q970" s="436"/>
      <c r="R970" s="436"/>
      <c r="S970" s="436"/>
      <c r="T970" s="436"/>
      <c r="U970" s="436"/>
      <c r="V970" s="436"/>
      <c r="W970" s="436"/>
      <c r="X970" s="436"/>
      <c r="Y970" s="436"/>
    </row>
    <row r="971" spans="1:25" ht="12.75" customHeight="1">
      <c r="A971" s="436"/>
      <c r="B971" s="436"/>
      <c r="C971" s="436"/>
      <c r="D971" s="446"/>
      <c r="E971" s="436"/>
      <c r="F971" s="435"/>
      <c r="G971" s="436"/>
      <c r="H971" s="436"/>
      <c r="I971" s="436"/>
      <c r="J971" s="436"/>
      <c r="K971" s="436"/>
      <c r="L971" s="436"/>
      <c r="M971" s="436"/>
      <c r="N971" s="436"/>
      <c r="O971" s="436"/>
      <c r="P971" s="436"/>
      <c r="Q971" s="436"/>
      <c r="R971" s="436"/>
      <c r="S971" s="436"/>
      <c r="T971" s="436"/>
      <c r="U971" s="436"/>
      <c r="V971" s="436"/>
      <c r="W971" s="436"/>
      <c r="X971" s="436"/>
      <c r="Y971" s="436"/>
    </row>
    <row r="972" spans="1:25" ht="12.75" customHeight="1">
      <c r="A972" s="436"/>
      <c r="B972" s="436"/>
      <c r="C972" s="436"/>
      <c r="D972" s="446"/>
      <c r="E972" s="436"/>
      <c r="F972" s="435"/>
      <c r="G972" s="436"/>
      <c r="H972" s="436"/>
      <c r="I972" s="436"/>
      <c r="J972" s="436"/>
      <c r="K972" s="436"/>
      <c r="L972" s="436"/>
      <c r="M972" s="436"/>
      <c r="N972" s="436"/>
      <c r="O972" s="436"/>
      <c r="P972" s="436"/>
      <c r="Q972" s="436"/>
      <c r="R972" s="436"/>
      <c r="S972" s="436"/>
      <c r="T972" s="436"/>
      <c r="U972" s="436"/>
      <c r="V972" s="436"/>
      <c r="W972" s="436"/>
      <c r="X972" s="436"/>
      <c r="Y972" s="436"/>
    </row>
    <row r="973" spans="1:25" ht="12.75" customHeight="1">
      <c r="A973" s="436"/>
      <c r="B973" s="436"/>
      <c r="C973" s="436"/>
      <c r="D973" s="446"/>
      <c r="E973" s="436"/>
      <c r="F973" s="435"/>
      <c r="G973" s="436"/>
      <c r="H973" s="436"/>
      <c r="I973" s="436"/>
      <c r="J973" s="436"/>
      <c r="K973" s="436"/>
      <c r="L973" s="436"/>
      <c r="M973" s="436"/>
      <c r="N973" s="436"/>
      <c r="O973" s="436"/>
      <c r="P973" s="436"/>
      <c r="Q973" s="436"/>
      <c r="R973" s="436"/>
      <c r="S973" s="436"/>
      <c r="T973" s="436"/>
      <c r="U973" s="436"/>
      <c r="V973" s="436"/>
      <c r="W973" s="436"/>
      <c r="X973" s="436"/>
      <c r="Y973" s="436"/>
    </row>
    <row r="974" spans="1:25" ht="12.75" customHeight="1">
      <c r="A974" s="436"/>
      <c r="B974" s="436"/>
      <c r="C974" s="436"/>
      <c r="D974" s="446"/>
      <c r="E974" s="436"/>
      <c r="F974" s="435"/>
      <c r="G974" s="436"/>
      <c r="H974" s="436"/>
      <c r="I974" s="436"/>
      <c r="J974" s="436"/>
      <c r="K974" s="436"/>
      <c r="L974" s="436"/>
      <c r="M974" s="436"/>
      <c r="N974" s="436"/>
      <c r="O974" s="436"/>
      <c r="P974" s="436"/>
      <c r="Q974" s="436"/>
      <c r="R974" s="436"/>
      <c r="S974" s="436"/>
      <c r="T974" s="436"/>
      <c r="U974" s="436"/>
      <c r="V974" s="436"/>
      <c r="W974" s="436"/>
      <c r="X974" s="436"/>
      <c r="Y974" s="436"/>
    </row>
    <row r="975" spans="1:25" ht="12.75" customHeight="1">
      <c r="A975" s="436"/>
      <c r="B975" s="436"/>
      <c r="C975" s="436"/>
      <c r="D975" s="446"/>
      <c r="E975" s="436"/>
      <c r="F975" s="435"/>
      <c r="G975" s="436"/>
      <c r="H975" s="436"/>
      <c r="I975" s="436"/>
      <c r="J975" s="436"/>
      <c r="K975" s="436"/>
      <c r="L975" s="436"/>
      <c r="M975" s="436"/>
      <c r="N975" s="436"/>
      <c r="O975" s="436"/>
      <c r="P975" s="436"/>
      <c r="Q975" s="436"/>
      <c r="R975" s="436"/>
      <c r="S975" s="436"/>
      <c r="T975" s="436"/>
      <c r="U975" s="436"/>
      <c r="V975" s="436"/>
      <c r="W975" s="436"/>
      <c r="X975" s="436"/>
      <c r="Y975" s="436"/>
    </row>
    <row r="976" spans="1:25" ht="12.75" customHeight="1">
      <c r="A976" s="436"/>
      <c r="B976" s="436"/>
      <c r="C976" s="436"/>
      <c r="D976" s="446"/>
      <c r="E976" s="436"/>
      <c r="F976" s="435"/>
      <c r="G976" s="436"/>
      <c r="H976" s="436"/>
      <c r="I976" s="436"/>
      <c r="J976" s="436"/>
      <c r="K976" s="436"/>
      <c r="L976" s="436"/>
      <c r="M976" s="436"/>
      <c r="N976" s="436"/>
      <c r="O976" s="436"/>
      <c r="P976" s="436"/>
      <c r="Q976" s="436"/>
      <c r="R976" s="436"/>
      <c r="S976" s="436"/>
      <c r="T976" s="436"/>
      <c r="U976" s="436"/>
      <c r="V976" s="436"/>
      <c r="W976" s="436"/>
      <c r="X976" s="436"/>
      <c r="Y976" s="436"/>
    </row>
    <row r="977" spans="1:25" ht="12.75" customHeight="1">
      <c r="A977" s="436"/>
      <c r="B977" s="436"/>
      <c r="C977" s="436"/>
      <c r="D977" s="446"/>
      <c r="E977" s="436"/>
      <c r="F977" s="435"/>
      <c r="G977" s="436"/>
      <c r="H977" s="436"/>
      <c r="I977" s="436"/>
      <c r="J977" s="436"/>
      <c r="K977" s="436"/>
      <c r="L977" s="436"/>
      <c r="M977" s="436"/>
      <c r="N977" s="436"/>
      <c r="O977" s="436"/>
      <c r="P977" s="436"/>
      <c r="Q977" s="436"/>
      <c r="R977" s="436"/>
      <c r="S977" s="436"/>
      <c r="T977" s="436"/>
      <c r="U977" s="436"/>
      <c r="V977" s="436"/>
      <c r="W977" s="436"/>
      <c r="X977" s="436"/>
      <c r="Y977" s="436"/>
    </row>
    <row r="978" spans="1:25" ht="12.75" customHeight="1">
      <c r="A978" s="436"/>
      <c r="B978" s="436"/>
      <c r="C978" s="436"/>
      <c r="D978" s="446"/>
      <c r="E978" s="436"/>
      <c r="F978" s="435"/>
      <c r="G978" s="436"/>
      <c r="H978" s="436"/>
      <c r="I978" s="436"/>
      <c r="J978" s="436"/>
      <c r="K978" s="436"/>
      <c r="L978" s="436"/>
      <c r="M978" s="436"/>
      <c r="N978" s="436"/>
      <c r="O978" s="436"/>
      <c r="P978" s="436"/>
      <c r="Q978" s="436"/>
      <c r="R978" s="436"/>
      <c r="S978" s="436"/>
      <c r="T978" s="436"/>
      <c r="U978" s="436"/>
      <c r="V978" s="436"/>
      <c r="W978" s="436"/>
      <c r="X978" s="436"/>
      <c r="Y978" s="436"/>
    </row>
    <row r="979" spans="1:25" ht="12.75" customHeight="1">
      <c r="A979" s="436"/>
      <c r="B979" s="436"/>
      <c r="C979" s="436"/>
      <c r="D979" s="446"/>
      <c r="E979" s="436"/>
      <c r="F979" s="435"/>
      <c r="G979" s="436"/>
      <c r="H979" s="436"/>
      <c r="I979" s="436"/>
      <c r="J979" s="436"/>
      <c r="K979" s="436"/>
      <c r="L979" s="436"/>
      <c r="M979" s="436"/>
      <c r="N979" s="436"/>
      <c r="O979" s="436"/>
      <c r="P979" s="436"/>
      <c r="Q979" s="436"/>
      <c r="R979" s="436"/>
      <c r="S979" s="436"/>
      <c r="T979" s="436"/>
      <c r="U979" s="436"/>
      <c r="V979" s="436"/>
      <c r="W979" s="436"/>
      <c r="X979" s="436"/>
      <c r="Y979" s="436"/>
    </row>
    <row r="980" spans="1:25" ht="12.75" customHeight="1">
      <c r="A980" s="436"/>
      <c r="B980" s="436"/>
      <c r="C980" s="436"/>
      <c r="D980" s="446"/>
      <c r="E980" s="436"/>
      <c r="F980" s="435"/>
      <c r="G980" s="436"/>
      <c r="H980" s="436"/>
      <c r="I980" s="436"/>
      <c r="J980" s="436"/>
      <c r="K980" s="436"/>
      <c r="L980" s="436"/>
      <c r="M980" s="436"/>
      <c r="N980" s="436"/>
      <c r="O980" s="436"/>
      <c r="P980" s="436"/>
      <c r="Q980" s="436"/>
      <c r="R980" s="436"/>
      <c r="S980" s="436"/>
      <c r="T980" s="436"/>
      <c r="U980" s="436"/>
      <c r="V980" s="436"/>
      <c r="W980" s="436"/>
      <c r="X980" s="436"/>
      <c r="Y980" s="436"/>
    </row>
    <row r="981" spans="1:25" ht="12.75" customHeight="1">
      <c r="A981" s="436"/>
      <c r="B981" s="436"/>
      <c r="C981" s="436"/>
      <c r="D981" s="446"/>
      <c r="E981" s="436"/>
      <c r="F981" s="435"/>
      <c r="G981" s="436"/>
      <c r="H981" s="436"/>
      <c r="I981" s="436"/>
      <c r="J981" s="436"/>
      <c r="K981" s="436"/>
      <c r="L981" s="436"/>
      <c r="M981" s="436"/>
      <c r="N981" s="436"/>
      <c r="O981" s="436"/>
      <c r="P981" s="436"/>
      <c r="Q981" s="436"/>
      <c r="R981" s="436"/>
      <c r="S981" s="436"/>
      <c r="T981" s="436"/>
      <c r="U981" s="436"/>
      <c r="V981" s="436"/>
      <c r="W981" s="436"/>
      <c r="X981" s="436"/>
      <c r="Y981" s="436"/>
    </row>
    <row r="982" spans="1:25" ht="12.75" customHeight="1">
      <c r="A982" s="436"/>
      <c r="B982" s="436"/>
      <c r="C982" s="436"/>
      <c r="D982" s="446"/>
      <c r="E982" s="436"/>
      <c r="F982" s="435"/>
      <c r="G982" s="436"/>
      <c r="H982" s="436"/>
      <c r="I982" s="436"/>
      <c r="J982" s="436"/>
      <c r="K982" s="436"/>
      <c r="L982" s="436"/>
      <c r="M982" s="436"/>
      <c r="N982" s="436"/>
      <c r="O982" s="436"/>
      <c r="P982" s="436"/>
      <c r="Q982" s="436"/>
      <c r="R982" s="436"/>
      <c r="S982" s="436"/>
      <c r="T982" s="436"/>
      <c r="U982" s="436"/>
      <c r="V982" s="436"/>
      <c r="W982" s="436"/>
      <c r="X982" s="436"/>
      <c r="Y982" s="436"/>
    </row>
    <row r="983" spans="1:25" ht="12.75" customHeight="1">
      <c r="A983" s="436"/>
      <c r="B983" s="436"/>
      <c r="C983" s="436"/>
      <c r="D983" s="446"/>
      <c r="E983" s="436"/>
      <c r="F983" s="435"/>
      <c r="G983" s="436"/>
      <c r="H983" s="436"/>
      <c r="I983" s="436"/>
      <c r="J983" s="436"/>
      <c r="K983" s="436"/>
      <c r="L983" s="436"/>
      <c r="M983" s="436"/>
      <c r="N983" s="436"/>
      <c r="O983" s="436"/>
      <c r="P983" s="436"/>
      <c r="Q983" s="436"/>
      <c r="R983" s="436"/>
      <c r="S983" s="436"/>
      <c r="T983" s="436"/>
      <c r="U983" s="436"/>
      <c r="V983" s="436"/>
      <c r="W983" s="436"/>
      <c r="X983" s="436"/>
      <c r="Y983" s="436"/>
    </row>
    <row r="984" spans="1:25" ht="12.75" customHeight="1">
      <c r="A984" s="436"/>
      <c r="B984" s="436"/>
      <c r="C984" s="436"/>
      <c r="D984" s="446"/>
      <c r="E984" s="436"/>
      <c r="F984" s="435"/>
      <c r="G984" s="436"/>
      <c r="H984" s="436"/>
      <c r="I984" s="436"/>
      <c r="J984" s="436"/>
      <c r="K984" s="436"/>
      <c r="L984" s="436"/>
      <c r="M984" s="436"/>
      <c r="N984" s="436"/>
      <c r="O984" s="436"/>
      <c r="P984" s="436"/>
      <c r="Q984" s="436"/>
      <c r="R984" s="436"/>
      <c r="S984" s="436"/>
      <c r="T984" s="436"/>
      <c r="U984" s="436"/>
      <c r="V984" s="436"/>
      <c r="W984" s="436"/>
      <c r="X984" s="436"/>
      <c r="Y984" s="436"/>
    </row>
    <row r="985" spans="1:25" ht="12.75" customHeight="1">
      <c r="A985" s="436"/>
      <c r="B985" s="436"/>
      <c r="C985" s="436"/>
      <c r="D985" s="446"/>
      <c r="E985" s="436"/>
      <c r="F985" s="435"/>
      <c r="G985" s="436"/>
      <c r="H985" s="436"/>
      <c r="I985" s="436"/>
      <c r="J985" s="436"/>
      <c r="K985" s="436"/>
      <c r="L985" s="436"/>
      <c r="M985" s="436"/>
      <c r="N985" s="436"/>
      <c r="O985" s="436"/>
      <c r="P985" s="436"/>
      <c r="Q985" s="436"/>
      <c r="R985" s="436"/>
      <c r="S985" s="436"/>
      <c r="T985" s="436"/>
      <c r="U985" s="436"/>
      <c r="V985" s="436"/>
      <c r="W985" s="436"/>
      <c r="X985" s="436"/>
      <c r="Y985" s="436"/>
    </row>
    <row r="986" spans="1:25" ht="12.75" customHeight="1">
      <c r="A986" s="436"/>
      <c r="B986" s="436"/>
      <c r="C986" s="436"/>
      <c r="D986" s="446"/>
      <c r="E986" s="436"/>
      <c r="F986" s="435"/>
      <c r="G986" s="436"/>
      <c r="H986" s="436"/>
      <c r="I986" s="436"/>
      <c r="J986" s="436"/>
      <c r="K986" s="436"/>
      <c r="L986" s="436"/>
      <c r="M986" s="436"/>
      <c r="N986" s="436"/>
      <c r="O986" s="436"/>
      <c r="P986" s="436"/>
      <c r="Q986" s="436"/>
      <c r="R986" s="436"/>
      <c r="S986" s="436"/>
      <c r="T986" s="436"/>
      <c r="U986" s="436"/>
      <c r="V986" s="436"/>
      <c r="W986" s="436"/>
      <c r="X986" s="436"/>
      <c r="Y986" s="436"/>
    </row>
    <row r="987" spans="1:25" ht="12.75" customHeight="1">
      <c r="A987" s="436"/>
      <c r="B987" s="436"/>
      <c r="C987" s="436"/>
      <c r="D987" s="446"/>
      <c r="E987" s="436"/>
      <c r="F987" s="435"/>
      <c r="G987" s="436"/>
      <c r="H987" s="436"/>
      <c r="I987" s="436"/>
      <c r="J987" s="436"/>
      <c r="K987" s="436"/>
      <c r="L987" s="436"/>
      <c r="M987" s="436"/>
      <c r="N987" s="436"/>
      <c r="O987" s="436"/>
      <c r="P987" s="436"/>
      <c r="Q987" s="436"/>
      <c r="R987" s="436"/>
      <c r="S987" s="436"/>
      <c r="T987" s="436"/>
      <c r="U987" s="436"/>
      <c r="V987" s="436"/>
      <c r="W987" s="436"/>
      <c r="X987" s="436"/>
      <c r="Y987" s="436"/>
    </row>
    <row r="988" spans="1:25" ht="12.75" customHeight="1">
      <c r="A988" s="436"/>
      <c r="B988" s="436"/>
      <c r="C988" s="436"/>
      <c r="D988" s="446"/>
      <c r="E988" s="436"/>
      <c r="F988" s="435"/>
      <c r="G988" s="436"/>
      <c r="H988" s="436"/>
      <c r="I988" s="436"/>
      <c r="J988" s="436"/>
      <c r="K988" s="436"/>
      <c r="L988" s="436"/>
      <c r="M988" s="436"/>
      <c r="N988" s="436"/>
      <c r="O988" s="436"/>
      <c r="P988" s="436"/>
      <c r="Q988" s="436"/>
      <c r="R988" s="436"/>
      <c r="S988" s="436"/>
      <c r="T988" s="436"/>
      <c r="U988" s="436"/>
      <c r="V988" s="436"/>
      <c r="W988" s="436"/>
      <c r="X988" s="436"/>
      <c r="Y988" s="436"/>
    </row>
    <row r="989" spans="1:25" ht="12.75" customHeight="1">
      <c r="A989" s="436"/>
      <c r="B989" s="436"/>
      <c r="C989" s="436"/>
      <c r="D989" s="446"/>
      <c r="E989" s="436"/>
      <c r="F989" s="435"/>
      <c r="G989" s="436"/>
      <c r="H989" s="436"/>
      <c r="I989" s="436"/>
      <c r="J989" s="436"/>
      <c r="K989" s="436"/>
      <c r="L989" s="436"/>
      <c r="M989" s="436"/>
      <c r="N989" s="436"/>
      <c r="O989" s="436"/>
      <c r="P989" s="436"/>
      <c r="Q989" s="436"/>
      <c r="R989" s="436"/>
      <c r="S989" s="436"/>
      <c r="T989" s="436"/>
      <c r="U989" s="436"/>
      <c r="V989" s="436"/>
      <c r="W989" s="436"/>
      <c r="X989" s="436"/>
      <c r="Y989" s="436"/>
    </row>
    <row r="990" spans="1:25" ht="12.75" customHeight="1">
      <c r="A990" s="436"/>
      <c r="B990" s="436"/>
      <c r="C990" s="436"/>
      <c r="D990" s="446"/>
      <c r="E990" s="436"/>
      <c r="F990" s="435"/>
      <c r="G990" s="436"/>
      <c r="H990" s="436"/>
      <c r="I990" s="436"/>
      <c r="J990" s="436"/>
      <c r="K990" s="436"/>
      <c r="L990" s="436"/>
      <c r="M990" s="436"/>
      <c r="N990" s="436"/>
      <c r="O990" s="436"/>
      <c r="P990" s="436"/>
      <c r="Q990" s="436"/>
      <c r="R990" s="436"/>
      <c r="S990" s="436"/>
      <c r="T990" s="436"/>
      <c r="U990" s="436"/>
      <c r="V990" s="436"/>
      <c r="W990" s="436"/>
      <c r="X990" s="436"/>
      <c r="Y990" s="436"/>
    </row>
    <row r="991" spans="1:25" ht="12.75" customHeight="1">
      <c r="A991" s="436"/>
      <c r="B991" s="436"/>
      <c r="C991" s="436"/>
      <c r="D991" s="446"/>
      <c r="E991" s="436"/>
      <c r="F991" s="435"/>
      <c r="G991" s="436"/>
      <c r="H991" s="436"/>
      <c r="I991" s="436"/>
      <c r="J991" s="436"/>
      <c r="K991" s="436"/>
      <c r="L991" s="436"/>
      <c r="M991" s="436"/>
      <c r="N991" s="436"/>
      <c r="O991" s="436"/>
      <c r="P991" s="436"/>
      <c r="Q991" s="436"/>
      <c r="R991" s="436"/>
      <c r="S991" s="436"/>
      <c r="T991" s="436"/>
      <c r="U991" s="436"/>
      <c r="V991" s="436"/>
      <c r="W991" s="436"/>
      <c r="X991" s="436"/>
      <c r="Y991" s="436"/>
    </row>
    <row r="992" spans="1:25" ht="12.75" customHeight="1">
      <c r="A992" s="436"/>
      <c r="B992" s="436"/>
      <c r="C992" s="436"/>
      <c r="D992" s="446"/>
      <c r="E992" s="436"/>
      <c r="F992" s="435"/>
      <c r="G992" s="436"/>
      <c r="H992" s="436"/>
      <c r="I992" s="436"/>
      <c r="J992" s="436"/>
      <c r="K992" s="436"/>
      <c r="L992" s="436"/>
      <c r="M992" s="436"/>
      <c r="N992" s="436"/>
      <c r="O992" s="436"/>
      <c r="P992" s="436"/>
      <c r="Q992" s="436"/>
      <c r="R992" s="436"/>
      <c r="S992" s="436"/>
      <c r="T992" s="436"/>
      <c r="U992" s="436"/>
      <c r="V992" s="436"/>
      <c r="W992" s="436"/>
      <c r="X992" s="436"/>
      <c r="Y992" s="436"/>
    </row>
    <row r="993" spans="1:25" ht="12.75" customHeight="1">
      <c r="A993" s="436"/>
      <c r="B993" s="436"/>
      <c r="C993" s="436"/>
      <c r="D993" s="446"/>
      <c r="E993" s="436"/>
      <c r="F993" s="435"/>
      <c r="G993" s="436"/>
      <c r="H993" s="436"/>
      <c r="I993" s="436"/>
      <c r="J993" s="436"/>
      <c r="K993" s="436"/>
      <c r="L993" s="436"/>
      <c r="M993" s="436"/>
      <c r="N993" s="436"/>
      <c r="O993" s="436"/>
      <c r="P993" s="436"/>
      <c r="Q993" s="436"/>
      <c r="R993" s="436"/>
      <c r="S993" s="436"/>
      <c r="T993" s="436"/>
      <c r="U993" s="436"/>
      <c r="V993" s="436"/>
      <c r="W993" s="436"/>
      <c r="X993" s="436"/>
      <c r="Y993" s="436"/>
    </row>
  </sheetData>
  <mergeCells count="4">
    <mergeCell ref="C1:E1"/>
    <mergeCell ref="C2:E2"/>
    <mergeCell ref="C3:E3"/>
    <mergeCell ref="A1:A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A1:H118"/>
  <sheetViews>
    <sheetView showGridLines="0" zoomScale="80" zoomScaleNormal="80" workbookViewId="0">
      <pane ySplit="4" topLeftCell="A106" activePane="bottomLeft" state="frozenSplit"/>
      <selection pane="bottomLeft" activeCell="C4" sqref="C4"/>
    </sheetView>
  </sheetViews>
  <sheetFormatPr baseColWidth="10" defaultRowHeight="13.5"/>
  <cols>
    <col min="1" max="1" width="5.5703125" style="17" bestFit="1" customWidth="1"/>
    <col min="2" max="2" width="73.5703125" style="17" bestFit="1" customWidth="1"/>
    <col min="3" max="3" width="37.85546875" style="100" customWidth="1"/>
    <col min="4" max="4" width="23.5703125" style="17" customWidth="1"/>
    <col min="5" max="6" width="31.140625" style="101" customWidth="1"/>
    <col min="7" max="7" width="11.42578125" style="17"/>
    <col min="8" max="8" width="36.42578125" style="17" customWidth="1"/>
    <col min="9" max="16384" width="11.42578125" style="17"/>
  </cols>
  <sheetData>
    <row r="1" spans="1:6" ht="12.75">
      <c r="A1" s="281" t="s">
        <v>14</v>
      </c>
      <c r="B1" s="60" t="s">
        <v>37</v>
      </c>
      <c r="C1" s="284" t="s">
        <v>26</v>
      </c>
      <c r="D1" s="284"/>
      <c r="E1" s="284"/>
      <c r="F1" s="284"/>
    </row>
    <row r="2" spans="1:6" ht="12.75">
      <c r="A2" s="282"/>
      <c r="B2" s="60" t="s">
        <v>16</v>
      </c>
      <c r="C2" s="285" t="s">
        <v>33</v>
      </c>
      <c r="D2" s="285"/>
      <c r="E2" s="285"/>
      <c r="F2" s="285"/>
    </row>
    <row r="3" spans="1:6" ht="12.75">
      <c r="A3" s="282"/>
      <c r="B3" s="60" t="s">
        <v>17</v>
      </c>
      <c r="C3" s="286" t="s">
        <v>725</v>
      </c>
      <c r="D3" s="286"/>
      <c r="E3" s="286"/>
      <c r="F3" s="286"/>
    </row>
    <row r="4" spans="1:6" ht="81.75" customHeight="1">
      <c r="A4" s="283"/>
      <c r="B4" s="91" t="s">
        <v>38</v>
      </c>
      <c r="C4" s="92" t="s">
        <v>56</v>
      </c>
      <c r="D4" s="91" t="s">
        <v>12</v>
      </c>
      <c r="E4" s="93" t="s">
        <v>39</v>
      </c>
      <c r="F4" s="93" t="s">
        <v>156</v>
      </c>
    </row>
    <row r="5" spans="1:6" ht="15">
      <c r="A5" s="94">
        <v>1</v>
      </c>
      <c r="B5" s="95"/>
      <c r="C5" s="96"/>
      <c r="D5" s="97"/>
      <c r="E5" s="98"/>
      <c r="F5" s="98"/>
    </row>
    <row r="6" spans="1:6" ht="15">
      <c r="A6" s="94">
        <v>2</v>
      </c>
      <c r="B6" s="95"/>
      <c r="C6" s="96"/>
      <c r="D6" s="97"/>
      <c r="E6" s="98"/>
      <c r="F6" s="98"/>
    </row>
    <row r="7" spans="1:6" ht="15">
      <c r="A7" s="94">
        <v>3</v>
      </c>
      <c r="B7" s="95"/>
      <c r="C7" s="96"/>
      <c r="D7" s="97"/>
      <c r="E7" s="98"/>
      <c r="F7" s="98"/>
    </row>
    <row r="8" spans="1:6" ht="15">
      <c r="A8" s="94">
        <v>4</v>
      </c>
      <c r="B8" s="95"/>
      <c r="C8" s="96"/>
      <c r="D8" s="97"/>
      <c r="E8" s="98"/>
      <c r="F8" s="98"/>
    </row>
    <row r="9" spans="1:6" ht="15">
      <c r="A9" s="94">
        <v>5</v>
      </c>
      <c r="B9" s="95"/>
      <c r="C9" s="96"/>
      <c r="D9" s="97"/>
      <c r="E9" s="98"/>
      <c r="F9" s="98"/>
    </row>
    <row r="10" spans="1:6" ht="15">
      <c r="A10" s="94">
        <v>6</v>
      </c>
      <c r="B10" s="95"/>
      <c r="C10" s="96"/>
      <c r="D10" s="97"/>
      <c r="E10" s="98"/>
      <c r="F10" s="98"/>
    </row>
    <row r="11" spans="1:6" ht="15">
      <c r="A11" s="94">
        <v>7</v>
      </c>
      <c r="B11" s="95"/>
      <c r="C11" s="96"/>
      <c r="D11" s="97"/>
      <c r="E11" s="98"/>
      <c r="F11" s="98"/>
    </row>
    <row r="12" spans="1:6" ht="15">
      <c r="A12" s="94">
        <v>8</v>
      </c>
      <c r="B12" s="95"/>
      <c r="C12" s="96"/>
      <c r="D12" s="97"/>
      <c r="E12" s="98"/>
      <c r="F12" s="98"/>
    </row>
    <row r="13" spans="1:6" ht="15">
      <c r="A13" s="94">
        <v>9</v>
      </c>
      <c r="B13" s="95"/>
      <c r="C13" s="96"/>
      <c r="D13" s="97"/>
      <c r="E13" s="98"/>
      <c r="F13" s="98"/>
    </row>
    <row r="14" spans="1:6" ht="15">
      <c r="A14" s="94">
        <v>10</v>
      </c>
      <c r="B14" s="95"/>
      <c r="C14" s="96"/>
      <c r="D14" s="97"/>
      <c r="E14" s="98"/>
      <c r="F14" s="98"/>
    </row>
    <row r="15" spans="1:6" ht="15">
      <c r="A15" s="94">
        <v>11</v>
      </c>
      <c r="B15" s="95"/>
      <c r="C15" s="96"/>
      <c r="D15" s="97"/>
      <c r="E15" s="98"/>
      <c r="F15" s="98"/>
    </row>
    <row r="16" spans="1:6" ht="15">
      <c r="A16" s="94">
        <v>12</v>
      </c>
      <c r="B16" s="95"/>
      <c r="C16" s="96"/>
      <c r="D16" s="97"/>
      <c r="E16" s="98"/>
      <c r="F16" s="98"/>
    </row>
    <row r="17" spans="1:6" ht="15">
      <c r="A17" s="94">
        <v>13</v>
      </c>
      <c r="B17" s="95"/>
      <c r="C17" s="96"/>
      <c r="D17" s="97"/>
      <c r="E17" s="98"/>
      <c r="F17" s="98"/>
    </row>
    <row r="18" spans="1:6" ht="15">
      <c r="A18" s="94">
        <v>14</v>
      </c>
      <c r="B18" s="95"/>
      <c r="C18" s="96"/>
      <c r="D18" s="97"/>
      <c r="E18" s="98"/>
      <c r="F18" s="98"/>
    </row>
    <row r="19" spans="1:6" ht="15">
      <c r="A19" s="94">
        <v>15</v>
      </c>
      <c r="B19" s="95"/>
      <c r="C19" s="96"/>
      <c r="D19" s="97"/>
      <c r="E19" s="98"/>
      <c r="F19" s="98"/>
    </row>
    <row r="20" spans="1:6" ht="15">
      <c r="A20" s="94">
        <v>16</v>
      </c>
      <c r="B20" s="95"/>
      <c r="C20" s="96"/>
      <c r="D20" s="97"/>
      <c r="E20" s="98"/>
      <c r="F20" s="98"/>
    </row>
    <row r="21" spans="1:6" ht="15">
      <c r="A21" s="94">
        <v>17</v>
      </c>
      <c r="B21" s="95"/>
      <c r="C21" s="96"/>
      <c r="D21" s="97"/>
      <c r="E21" s="99"/>
      <c r="F21" s="98"/>
    </row>
    <row r="22" spans="1:6" ht="15">
      <c r="A22" s="94">
        <v>18</v>
      </c>
      <c r="B22" s="95"/>
      <c r="C22" s="96"/>
      <c r="D22" s="97"/>
      <c r="E22" s="98"/>
      <c r="F22" s="98"/>
    </row>
    <row r="23" spans="1:6" ht="15">
      <c r="A23" s="94">
        <v>19</v>
      </c>
      <c r="B23" s="95"/>
      <c r="C23" s="96"/>
      <c r="D23" s="97"/>
      <c r="E23" s="98"/>
      <c r="F23" s="98"/>
    </row>
    <row r="24" spans="1:6" ht="15">
      <c r="A24" s="94">
        <v>20</v>
      </c>
      <c r="B24" s="95"/>
      <c r="C24" s="96"/>
      <c r="D24" s="97"/>
      <c r="E24" s="98"/>
      <c r="F24" s="98"/>
    </row>
    <row r="25" spans="1:6" ht="15">
      <c r="A25" s="94">
        <v>21</v>
      </c>
      <c r="B25" s="95"/>
      <c r="C25" s="96"/>
      <c r="D25" s="97"/>
      <c r="E25" s="98"/>
      <c r="F25" s="98"/>
    </row>
    <row r="26" spans="1:6" ht="15">
      <c r="A26" s="94">
        <v>22</v>
      </c>
      <c r="B26" s="95"/>
      <c r="C26" s="96"/>
      <c r="D26" s="97"/>
      <c r="E26" s="98"/>
      <c r="F26" s="98"/>
    </row>
    <row r="27" spans="1:6" ht="15">
      <c r="A27" s="94">
        <v>23</v>
      </c>
      <c r="B27" s="95"/>
      <c r="C27" s="96"/>
      <c r="D27" s="97"/>
      <c r="E27" s="98"/>
      <c r="F27" s="98"/>
    </row>
    <row r="28" spans="1:6" ht="15">
      <c r="A28" s="94"/>
      <c r="B28" s="95"/>
      <c r="C28" s="96"/>
      <c r="D28" s="97"/>
      <c r="E28" s="98"/>
      <c r="F28" s="98"/>
    </row>
    <row r="29" spans="1:6" ht="15">
      <c r="A29" s="94">
        <v>24</v>
      </c>
      <c r="B29" s="95"/>
      <c r="C29" s="96"/>
      <c r="D29" s="97"/>
      <c r="E29" s="98"/>
      <c r="F29" s="98"/>
    </row>
    <row r="30" spans="1:6" ht="15">
      <c r="A30" s="94">
        <v>25</v>
      </c>
      <c r="B30" s="95"/>
      <c r="C30" s="96"/>
      <c r="D30" s="97"/>
      <c r="E30" s="98"/>
      <c r="F30" s="98"/>
    </row>
    <row r="31" spans="1:6" ht="15">
      <c r="A31" s="94">
        <v>26</v>
      </c>
      <c r="B31" s="95"/>
      <c r="C31" s="96"/>
      <c r="D31" s="97"/>
      <c r="E31" s="98"/>
      <c r="F31" s="98"/>
    </row>
    <row r="32" spans="1:6" ht="15">
      <c r="A32" s="94">
        <v>27</v>
      </c>
      <c r="B32" s="95"/>
      <c r="C32" s="96"/>
      <c r="D32" s="97"/>
      <c r="E32" s="98"/>
      <c r="F32" s="98"/>
    </row>
    <row r="33" spans="1:6" ht="15">
      <c r="A33" s="94">
        <v>28</v>
      </c>
      <c r="B33" s="95"/>
      <c r="C33" s="96"/>
      <c r="D33" s="97"/>
      <c r="E33" s="98"/>
      <c r="F33" s="98"/>
    </row>
    <row r="34" spans="1:6" ht="15">
      <c r="A34" s="94">
        <v>29</v>
      </c>
      <c r="B34" s="95"/>
      <c r="C34" s="96"/>
      <c r="D34" s="97"/>
      <c r="E34" s="98"/>
      <c r="F34" s="98"/>
    </row>
    <row r="35" spans="1:6" ht="15">
      <c r="A35" s="94">
        <v>30</v>
      </c>
      <c r="B35" s="95"/>
      <c r="C35" s="96"/>
      <c r="D35" s="97"/>
      <c r="E35" s="98"/>
      <c r="F35" s="98"/>
    </row>
    <row r="36" spans="1:6" ht="15">
      <c r="A36" s="94">
        <v>31</v>
      </c>
      <c r="B36" s="95"/>
      <c r="C36" s="96"/>
      <c r="D36" s="97"/>
      <c r="E36" s="98"/>
      <c r="F36" s="98"/>
    </row>
    <row r="37" spans="1:6" ht="15">
      <c r="A37" s="94">
        <v>32</v>
      </c>
      <c r="B37" s="95"/>
      <c r="C37" s="96"/>
      <c r="D37" s="97"/>
      <c r="E37" s="98"/>
      <c r="F37" s="98"/>
    </row>
    <row r="38" spans="1:6" ht="15">
      <c r="A38" s="94">
        <v>33</v>
      </c>
      <c r="B38" s="95"/>
      <c r="C38" s="96"/>
      <c r="D38" s="97"/>
      <c r="E38" s="98"/>
      <c r="F38" s="98"/>
    </row>
    <row r="39" spans="1:6" ht="15">
      <c r="A39" s="94">
        <v>34</v>
      </c>
      <c r="B39" s="95"/>
      <c r="C39" s="96"/>
      <c r="D39" s="97"/>
      <c r="E39" s="98"/>
      <c r="F39" s="98"/>
    </row>
    <row r="40" spans="1:6" ht="15">
      <c r="A40" s="94">
        <v>35</v>
      </c>
      <c r="B40" s="95"/>
      <c r="C40" s="96"/>
      <c r="D40" s="97"/>
      <c r="E40" s="98"/>
      <c r="F40" s="98"/>
    </row>
    <row r="41" spans="1:6" ht="15">
      <c r="A41" s="94">
        <v>36</v>
      </c>
      <c r="B41" s="95"/>
      <c r="C41" s="96"/>
      <c r="D41" s="97"/>
      <c r="E41" s="98"/>
      <c r="F41" s="98"/>
    </row>
    <row r="42" spans="1:6" ht="15">
      <c r="A42" s="94">
        <v>37</v>
      </c>
      <c r="B42" s="95"/>
      <c r="C42" s="96"/>
      <c r="D42" s="97"/>
      <c r="E42" s="98"/>
      <c r="F42" s="98"/>
    </row>
    <row r="43" spans="1:6" ht="15">
      <c r="A43" s="94">
        <v>38</v>
      </c>
      <c r="B43" s="95"/>
      <c r="C43" s="96"/>
      <c r="D43" s="97"/>
      <c r="E43" s="98"/>
      <c r="F43" s="98"/>
    </row>
    <row r="44" spans="1:6" ht="15">
      <c r="A44" s="94">
        <v>39</v>
      </c>
      <c r="B44" s="95"/>
      <c r="C44" s="96"/>
      <c r="D44" s="97"/>
      <c r="E44" s="98"/>
      <c r="F44" s="98"/>
    </row>
    <row r="45" spans="1:6" ht="15">
      <c r="A45" s="94">
        <v>40</v>
      </c>
      <c r="B45" s="95"/>
      <c r="C45" s="96"/>
      <c r="D45" s="97"/>
      <c r="E45" s="98"/>
      <c r="F45" s="98"/>
    </row>
    <row r="46" spans="1:6" ht="15">
      <c r="A46" s="94">
        <v>41</v>
      </c>
      <c r="B46" s="95"/>
      <c r="C46" s="96"/>
      <c r="D46" s="97"/>
      <c r="E46" s="98"/>
      <c r="F46" s="98"/>
    </row>
    <row r="47" spans="1:6" ht="15">
      <c r="A47" s="94">
        <v>42</v>
      </c>
      <c r="B47" s="95"/>
      <c r="C47" s="96"/>
      <c r="D47" s="97"/>
      <c r="E47" s="98"/>
      <c r="F47" s="98"/>
    </row>
    <row r="48" spans="1:6" ht="15">
      <c r="A48" s="94">
        <v>43</v>
      </c>
      <c r="B48" s="95"/>
      <c r="C48" s="96"/>
      <c r="D48" s="97"/>
      <c r="E48" s="98"/>
      <c r="F48" s="98"/>
    </row>
    <row r="49" spans="1:6" ht="15">
      <c r="A49" s="94">
        <v>44</v>
      </c>
      <c r="B49" s="95"/>
      <c r="C49" s="96"/>
      <c r="D49" s="97"/>
      <c r="E49" s="98"/>
      <c r="F49" s="98"/>
    </row>
    <row r="50" spans="1:6" ht="15">
      <c r="A50" s="94">
        <v>45</v>
      </c>
      <c r="B50" s="95"/>
      <c r="C50" s="96"/>
      <c r="D50" s="97"/>
      <c r="E50" s="98"/>
      <c r="F50" s="98"/>
    </row>
    <row r="51" spans="1:6" ht="15">
      <c r="A51" s="94">
        <v>46</v>
      </c>
      <c r="B51" s="95"/>
      <c r="C51" s="96"/>
      <c r="D51" s="97"/>
      <c r="E51" s="98"/>
      <c r="F51" s="98"/>
    </row>
    <row r="52" spans="1:6" ht="15">
      <c r="A52" s="94">
        <v>47</v>
      </c>
      <c r="B52" s="95"/>
      <c r="C52" s="96"/>
      <c r="D52" s="97"/>
      <c r="E52" s="98"/>
      <c r="F52" s="98"/>
    </row>
    <row r="53" spans="1:6" ht="15">
      <c r="A53" s="94">
        <v>48</v>
      </c>
      <c r="B53" s="95"/>
      <c r="C53" s="96"/>
      <c r="D53" s="97"/>
      <c r="E53" s="98"/>
      <c r="F53" s="98"/>
    </row>
    <row r="54" spans="1:6" ht="15">
      <c r="A54" s="94">
        <v>49</v>
      </c>
      <c r="B54" s="95"/>
      <c r="C54" s="96"/>
      <c r="D54" s="97"/>
      <c r="E54" s="99"/>
      <c r="F54" s="98"/>
    </row>
    <row r="55" spans="1:6" ht="15">
      <c r="A55" s="94">
        <v>50</v>
      </c>
      <c r="B55" s="95"/>
      <c r="C55" s="96"/>
      <c r="D55" s="97"/>
      <c r="E55" s="98"/>
      <c r="F55" s="98"/>
    </row>
    <row r="56" spans="1:6" ht="15">
      <c r="A56" s="94">
        <v>51</v>
      </c>
      <c r="B56" s="95"/>
      <c r="C56" s="96"/>
      <c r="D56" s="97"/>
      <c r="E56" s="98"/>
      <c r="F56" s="98"/>
    </row>
    <row r="57" spans="1:6" ht="15">
      <c r="A57" s="94">
        <v>52</v>
      </c>
      <c r="B57" s="95"/>
      <c r="C57" s="96"/>
      <c r="D57" s="97"/>
      <c r="E57" s="98"/>
      <c r="F57" s="98"/>
    </row>
    <row r="58" spans="1:6" ht="15">
      <c r="A58" s="94">
        <v>53</v>
      </c>
      <c r="B58" s="95"/>
      <c r="C58" s="96"/>
      <c r="D58" s="97"/>
      <c r="E58" s="98"/>
      <c r="F58" s="98"/>
    </row>
    <row r="59" spans="1:6" ht="15">
      <c r="A59" s="94">
        <v>54</v>
      </c>
      <c r="B59" s="95"/>
      <c r="C59" s="96"/>
      <c r="D59" s="97"/>
      <c r="E59" s="98"/>
      <c r="F59" s="98"/>
    </row>
    <row r="60" spans="1:6" ht="15">
      <c r="A60" s="94">
        <v>55</v>
      </c>
      <c r="B60" s="95"/>
      <c r="C60" s="96"/>
      <c r="D60" s="97"/>
      <c r="E60" s="98"/>
      <c r="F60" s="98"/>
    </row>
    <row r="61" spans="1:6" ht="15">
      <c r="A61" s="94">
        <v>56</v>
      </c>
      <c r="B61" s="95"/>
      <c r="C61" s="96"/>
      <c r="D61" s="97"/>
      <c r="E61" s="98"/>
      <c r="F61" s="98"/>
    </row>
    <row r="62" spans="1:6" ht="15">
      <c r="A62" s="94">
        <v>57</v>
      </c>
      <c r="B62" s="95"/>
      <c r="C62" s="96"/>
      <c r="D62" s="97"/>
      <c r="E62" s="98"/>
      <c r="F62" s="98"/>
    </row>
    <row r="63" spans="1:6" ht="15">
      <c r="A63" s="94">
        <v>58</v>
      </c>
      <c r="B63" s="95"/>
      <c r="C63" s="96"/>
      <c r="D63" s="97"/>
      <c r="E63" s="98"/>
      <c r="F63" s="98"/>
    </row>
    <row r="64" spans="1:6" ht="15">
      <c r="A64" s="94">
        <v>59</v>
      </c>
      <c r="B64" s="95"/>
      <c r="C64" s="96"/>
      <c r="D64" s="97"/>
      <c r="E64" s="98"/>
      <c r="F64" s="98"/>
    </row>
    <row r="65" spans="1:6" ht="15">
      <c r="A65" s="94">
        <v>60</v>
      </c>
      <c r="B65" s="95"/>
      <c r="C65" s="96"/>
      <c r="D65" s="97"/>
      <c r="E65" s="98"/>
      <c r="F65" s="98"/>
    </row>
    <row r="66" spans="1:6" ht="15">
      <c r="B66" s="95"/>
      <c r="C66" s="96"/>
      <c r="D66" s="97"/>
      <c r="E66" s="98"/>
      <c r="F66" s="98"/>
    </row>
    <row r="67" spans="1:6" ht="15">
      <c r="B67" s="95"/>
      <c r="C67" s="96"/>
      <c r="D67" s="97"/>
      <c r="E67" s="98"/>
      <c r="F67" s="98"/>
    </row>
    <row r="68" spans="1:6" ht="15">
      <c r="B68" s="95"/>
      <c r="C68" s="96"/>
      <c r="D68" s="97"/>
      <c r="E68" s="98"/>
      <c r="F68" s="98"/>
    </row>
    <row r="69" spans="1:6" ht="15">
      <c r="B69" s="95"/>
      <c r="C69" s="96"/>
      <c r="D69" s="97"/>
      <c r="E69" s="98"/>
      <c r="F69" s="98"/>
    </row>
    <row r="70" spans="1:6" ht="15">
      <c r="B70" s="95"/>
      <c r="C70" s="96"/>
      <c r="D70" s="97"/>
      <c r="E70" s="98"/>
      <c r="F70" s="98"/>
    </row>
    <row r="71" spans="1:6" ht="15">
      <c r="B71" s="95"/>
      <c r="C71" s="96"/>
      <c r="D71" s="97"/>
      <c r="E71" s="98"/>
      <c r="F71" s="98"/>
    </row>
    <row r="72" spans="1:6" ht="15">
      <c r="B72" s="95"/>
      <c r="C72" s="96"/>
      <c r="D72" s="97"/>
      <c r="E72" s="98"/>
      <c r="F72" s="98"/>
    </row>
    <row r="73" spans="1:6" ht="15">
      <c r="B73" s="95"/>
      <c r="C73" s="96"/>
      <c r="D73" s="97"/>
      <c r="E73" s="98"/>
      <c r="F73" s="98"/>
    </row>
    <row r="74" spans="1:6" ht="15">
      <c r="B74" s="95"/>
      <c r="C74" s="96"/>
      <c r="D74" s="97"/>
      <c r="E74" s="98"/>
      <c r="F74" s="98"/>
    </row>
    <row r="75" spans="1:6" ht="15">
      <c r="B75" s="95"/>
      <c r="C75" s="96"/>
      <c r="D75" s="97"/>
      <c r="E75" s="98"/>
      <c r="F75" s="98"/>
    </row>
    <row r="76" spans="1:6" ht="15">
      <c r="B76" s="95"/>
      <c r="C76" s="96"/>
      <c r="D76" s="97"/>
      <c r="E76" s="98"/>
      <c r="F76" s="98"/>
    </row>
    <row r="77" spans="1:6" ht="15">
      <c r="B77" s="95"/>
      <c r="C77" s="96"/>
      <c r="D77" s="97"/>
      <c r="E77" s="98"/>
      <c r="F77" s="98"/>
    </row>
    <row r="78" spans="1:6" ht="15">
      <c r="B78" s="95"/>
      <c r="C78" s="96"/>
      <c r="D78" s="97"/>
      <c r="E78" s="98"/>
      <c r="F78" s="98"/>
    </row>
    <row r="79" spans="1:6" ht="15">
      <c r="B79" s="95"/>
      <c r="C79" s="96"/>
      <c r="D79" s="97"/>
      <c r="E79" s="98"/>
      <c r="F79" s="98"/>
    </row>
    <row r="80" spans="1:6" ht="15">
      <c r="B80" s="95"/>
      <c r="C80" s="96"/>
      <c r="D80" s="97"/>
      <c r="E80" s="98"/>
      <c r="F80" s="98"/>
    </row>
    <row r="81" spans="2:6" ht="15">
      <c r="B81" s="95"/>
      <c r="C81" s="96"/>
      <c r="D81" s="97"/>
      <c r="E81" s="98"/>
      <c r="F81" s="98"/>
    </row>
    <row r="82" spans="2:6" ht="15">
      <c r="B82" s="95"/>
      <c r="C82" s="96"/>
      <c r="D82" s="97"/>
      <c r="E82" s="98"/>
      <c r="F82" s="98"/>
    </row>
    <row r="83" spans="2:6" ht="15">
      <c r="B83" s="95"/>
      <c r="C83" s="96"/>
      <c r="D83" s="97"/>
      <c r="E83" s="98"/>
      <c r="F83" s="98"/>
    </row>
    <row r="84" spans="2:6" ht="15">
      <c r="B84" s="95"/>
      <c r="C84" s="96"/>
      <c r="D84" s="97"/>
      <c r="E84" s="98"/>
      <c r="F84" s="98"/>
    </row>
    <row r="85" spans="2:6" ht="15">
      <c r="B85" s="95"/>
      <c r="C85" s="96"/>
      <c r="D85" s="97"/>
      <c r="E85" s="98"/>
      <c r="F85" s="98"/>
    </row>
    <row r="86" spans="2:6" ht="15">
      <c r="B86" s="95"/>
      <c r="C86" s="96"/>
      <c r="D86" s="97"/>
      <c r="E86" s="98"/>
      <c r="F86" s="98"/>
    </row>
    <row r="87" spans="2:6" ht="15">
      <c r="B87" s="95"/>
      <c r="C87" s="96"/>
      <c r="D87" s="97"/>
      <c r="E87" s="98"/>
      <c r="F87" s="98"/>
    </row>
    <row r="88" spans="2:6" ht="15">
      <c r="B88" s="95"/>
      <c r="C88" s="96"/>
      <c r="D88" s="97"/>
      <c r="E88" s="98"/>
      <c r="F88" s="98"/>
    </row>
    <row r="89" spans="2:6" ht="15">
      <c r="B89" s="95"/>
      <c r="C89" s="96"/>
      <c r="D89" s="97"/>
      <c r="E89" s="98"/>
      <c r="F89" s="98"/>
    </row>
    <row r="90" spans="2:6" ht="15">
      <c r="B90" s="95"/>
      <c r="C90" s="96"/>
      <c r="D90" s="97"/>
      <c r="E90" s="98"/>
      <c r="F90" s="98"/>
    </row>
    <row r="91" spans="2:6" ht="15">
      <c r="B91" s="95"/>
      <c r="C91" s="96"/>
      <c r="D91" s="97"/>
      <c r="E91" s="98"/>
      <c r="F91" s="98"/>
    </row>
    <row r="92" spans="2:6" ht="15">
      <c r="B92" s="95"/>
      <c r="C92" s="96"/>
      <c r="D92" s="97"/>
      <c r="E92" s="98"/>
      <c r="F92" s="98"/>
    </row>
    <row r="93" spans="2:6" ht="15">
      <c r="B93" s="95"/>
      <c r="C93" s="96"/>
      <c r="D93" s="97"/>
      <c r="E93" s="98"/>
      <c r="F93" s="98"/>
    </row>
    <row r="94" spans="2:6" ht="15">
      <c r="B94" s="95"/>
      <c r="C94" s="96"/>
      <c r="D94" s="97"/>
      <c r="E94" s="98"/>
      <c r="F94" s="98"/>
    </row>
    <row r="95" spans="2:6" ht="15">
      <c r="B95" s="95"/>
      <c r="C95" s="96"/>
      <c r="D95" s="97"/>
      <c r="E95" s="97"/>
      <c r="F95" s="98"/>
    </row>
    <row r="96" spans="2:6" ht="15">
      <c r="B96" s="95"/>
      <c r="C96" s="96"/>
      <c r="D96" s="97"/>
      <c r="E96" s="97"/>
      <c r="F96" s="98"/>
    </row>
    <row r="97" spans="2:6" ht="15">
      <c r="B97" s="95"/>
      <c r="C97" s="96"/>
      <c r="D97" s="97"/>
      <c r="E97" s="97"/>
      <c r="F97" s="98"/>
    </row>
    <row r="98" spans="2:6" ht="15">
      <c r="B98" s="95"/>
      <c r="C98" s="96"/>
      <c r="D98" s="97"/>
      <c r="E98" s="97"/>
      <c r="F98" s="98"/>
    </row>
    <row r="99" spans="2:6" ht="15">
      <c r="B99" s="95"/>
      <c r="C99" s="96"/>
      <c r="D99" s="97"/>
      <c r="E99" s="97"/>
      <c r="F99" s="98"/>
    </row>
    <row r="100" spans="2:6" ht="15">
      <c r="B100" s="95"/>
      <c r="C100" s="96"/>
      <c r="D100" s="97"/>
      <c r="E100" s="97"/>
      <c r="F100" s="98"/>
    </row>
    <row r="101" spans="2:6" ht="15">
      <c r="B101" s="95"/>
      <c r="C101" s="96"/>
      <c r="D101" s="97"/>
      <c r="E101" s="97"/>
      <c r="F101" s="98"/>
    </row>
    <row r="102" spans="2:6" ht="15">
      <c r="B102" s="95"/>
      <c r="C102" s="96"/>
      <c r="D102" s="97"/>
      <c r="E102" s="97"/>
      <c r="F102" s="98"/>
    </row>
    <row r="103" spans="2:6" ht="15">
      <c r="B103" s="95"/>
      <c r="C103" s="96"/>
      <c r="D103" s="97"/>
      <c r="E103" s="97"/>
      <c r="F103" s="98"/>
    </row>
    <row r="104" spans="2:6" ht="15">
      <c r="B104" s="95"/>
      <c r="C104" s="96"/>
      <c r="D104" s="97"/>
      <c r="E104" s="97"/>
      <c r="F104" s="98"/>
    </row>
    <row r="105" spans="2:6" ht="15">
      <c r="B105" s="95"/>
      <c r="C105" s="96"/>
      <c r="D105" s="97"/>
      <c r="E105" s="97"/>
      <c r="F105" s="98"/>
    </row>
    <row r="106" spans="2:6" ht="15">
      <c r="B106" s="95"/>
      <c r="C106" s="96"/>
      <c r="D106" s="97"/>
      <c r="E106" s="97"/>
      <c r="F106" s="98"/>
    </row>
    <row r="107" spans="2:6" ht="15">
      <c r="B107" s="95"/>
      <c r="C107" s="96"/>
      <c r="D107" s="97"/>
      <c r="E107" s="97"/>
      <c r="F107" s="98"/>
    </row>
    <row r="108" spans="2:6" ht="15">
      <c r="B108" s="95"/>
      <c r="C108" s="96"/>
      <c r="D108" s="97"/>
      <c r="E108" s="97"/>
      <c r="F108" s="98"/>
    </row>
    <row r="109" spans="2:6" ht="15">
      <c r="B109" s="95"/>
      <c r="C109" s="96"/>
      <c r="D109" s="97"/>
      <c r="E109" s="97"/>
      <c r="F109" s="98"/>
    </row>
    <row r="110" spans="2:6" ht="15">
      <c r="B110" s="95"/>
      <c r="C110" s="96"/>
      <c r="D110" s="97"/>
      <c r="E110" s="97"/>
      <c r="F110" s="98"/>
    </row>
    <row r="111" spans="2:6" ht="15">
      <c r="B111" s="95"/>
      <c r="C111" s="96"/>
      <c r="D111" s="97"/>
      <c r="E111" s="97"/>
      <c r="F111" s="98"/>
    </row>
    <row r="112" spans="2:6" ht="15">
      <c r="B112" s="95"/>
      <c r="C112" s="96"/>
      <c r="D112" s="97"/>
      <c r="E112" s="97"/>
      <c r="F112" s="98"/>
    </row>
    <row r="113" spans="2:8" ht="15">
      <c r="B113" s="95"/>
      <c r="C113" s="96"/>
      <c r="D113" s="97"/>
      <c r="E113" s="97"/>
      <c r="F113" s="98"/>
    </row>
    <row r="114" spans="2:8" ht="15">
      <c r="B114" s="95"/>
      <c r="C114" s="96"/>
      <c r="D114" s="97"/>
      <c r="E114" s="97"/>
      <c r="F114" s="98"/>
    </row>
    <row r="115" spans="2:8" ht="15">
      <c r="B115" s="95"/>
      <c r="C115" s="96"/>
      <c r="D115" s="97"/>
      <c r="E115" s="97"/>
      <c r="F115" s="98"/>
    </row>
    <row r="116" spans="2:8" ht="15">
      <c r="B116" s="95"/>
      <c r="C116" s="96"/>
      <c r="D116" s="97"/>
      <c r="E116" s="97"/>
      <c r="F116" s="98"/>
    </row>
    <row r="118" spans="2:8">
      <c r="H118" s="100"/>
    </row>
  </sheetData>
  <mergeCells count="4">
    <mergeCell ref="A1:A4"/>
    <mergeCell ref="C1:F1"/>
    <mergeCell ref="C2:F2"/>
    <mergeCell ref="C3:F3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showGridLines="0" workbookViewId="0">
      <selection activeCell="C3" sqref="C3:O3"/>
    </sheetView>
  </sheetViews>
  <sheetFormatPr baseColWidth="10" defaultRowHeight="15"/>
  <cols>
    <col min="1" max="1" width="4.42578125" style="36" bestFit="1" customWidth="1"/>
    <col min="2" max="2" width="70.5703125" style="36" customWidth="1"/>
    <col min="3" max="3" width="24" style="36" customWidth="1"/>
    <col min="4" max="4" width="20.28515625" style="36" customWidth="1"/>
    <col min="5" max="5" width="31.85546875" style="36" customWidth="1"/>
    <col min="6" max="6" width="25" style="36" customWidth="1"/>
    <col min="7" max="7" width="19.140625" style="36" customWidth="1"/>
    <col min="8" max="8" width="16.7109375" style="36" customWidth="1"/>
    <col min="9" max="9" width="26.7109375" style="37" customWidth="1"/>
    <col min="10" max="15" width="24.85546875" style="38" customWidth="1"/>
    <col min="16" max="17" width="29.5703125" style="36" customWidth="1"/>
    <col min="18" max="18" width="21.7109375" style="36" bestFit="1" customWidth="1"/>
    <col min="19" max="20" width="21.28515625" style="36" bestFit="1" customWidth="1"/>
    <col min="21" max="21" width="21.28515625" style="36" customWidth="1"/>
    <col min="22" max="22" width="20.85546875" style="36" bestFit="1" customWidth="1"/>
    <col min="23" max="23" width="21.7109375" style="36" bestFit="1" customWidth="1"/>
    <col min="24" max="24" width="20.28515625" style="36" customWidth="1"/>
    <col min="25" max="16384" width="11.42578125" style="36"/>
  </cols>
  <sheetData>
    <row r="1" spans="1:26" ht="101.25" customHeight="1">
      <c r="A1" s="287" t="s">
        <v>14</v>
      </c>
      <c r="B1" s="104" t="s">
        <v>37</v>
      </c>
      <c r="C1" s="290" t="s">
        <v>51</v>
      </c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2"/>
      <c r="P1" s="105"/>
      <c r="Q1" s="105"/>
    </row>
    <row r="2" spans="1:26">
      <c r="A2" s="288"/>
      <c r="B2" s="104" t="s">
        <v>16</v>
      </c>
      <c r="C2" s="293" t="s">
        <v>52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5"/>
      <c r="P2" s="106"/>
      <c r="Q2" s="106"/>
    </row>
    <row r="3" spans="1:26" ht="15.75" thickBot="1">
      <c r="A3" s="289"/>
      <c r="B3" s="226" t="s">
        <v>17</v>
      </c>
      <c r="C3" s="293" t="s">
        <v>4630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5"/>
      <c r="P3" s="106"/>
      <c r="Q3" s="106"/>
    </row>
    <row r="4" spans="1:26" s="148" customFormat="1" ht="101.25" customHeight="1" thickBot="1">
      <c r="A4" s="140"/>
      <c r="B4" s="141" t="s">
        <v>18</v>
      </c>
      <c r="C4" s="142" t="s">
        <v>12</v>
      </c>
      <c r="D4" s="142" t="s">
        <v>53</v>
      </c>
      <c r="E4" s="142" t="s">
        <v>20</v>
      </c>
      <c r="F4" s="143" t="s">
        <v>21</v>
      </c>
      <c r="G4" s="144" t="s">
        <v>22</v>
      </c>
      <c r="H4" s="145" t="s">
        <v>23</v>
      </c>
      <c r="I4" s="144" t="s">
        <v>54</v>
      </c>
      <c r="J4" s="146" t="s">
        <v>55</v>
      </c>
      <c r="K4" s="146" t="s">
        <v>57</v>
      </c>
      <c r="L4" s="146" t="s">
        <v>155</v>
      </c>
      <c r="M4" s="146" t="s">
        <v>158</v>
      </c>
      <c r="N4" s="146" t="s">
        <v>191</v>
      </c>
      <c r="O4" s="146" t="s">
        <v>290</v>
      </c>
      <c r="P4" s="146" t="s">
        <v>692</v>
      </c>
      <c r="Q4" s="146" t="s">
        <v>291</v>
      </c>
      <c r="R4" s="147"/>
      <c r="S4" s="147"/>
      <c r="T4" s="147"/>
      <c r="U4" s="147"/>
      <c r="V4" s="147"/>
      <c r="W4" s="147"/>
      <c r="X4" s="147"/>
      <c r="Y4" s="147"/>
      <c r="Z4" s="147"/>
    </row>
    <row r="5" spans="1:26" s="148" customFormat="1" ht="30">
      <c r="A5" s="149">
        <v>1</v>
      </c>
      <c r="B5" s="149" t="s">
        <v>58</v>
      </c>
      <c r="C5" s="150" t="s">
        <v>59</v>
      </c>
      <c r="D5" s="150" t="s">
        <v>60</v>
      </c>
      <c r="E5" s="151" t="s">
        <v>61</v>
      </c>
      <c r="F5" s="151" t="s">
        <v>62</v>
      </c>
      <c r="G5" s="152" t="s">
        <v>192</v>
      </c>
      <c r="H5" s="153" t="s">
        <v>63</v>
      </c>
      <c r="I5" s="154">
        <v>205655999</v>
      </c>
      <c r="J5" s="155">
        <f>224389000-2341232</f>
        <v>222047768</v>
      </c>
      <c r="K5" s="155">
        <v>230861000</v>
      </c>
      <c r="L5" s="155">
        <v>230861000</v>
      </c>
      <c r="M5" s="155">
        <v>264151407</v>
      </c>
      <c r="N5" s="155">
        <v>341967542</v>
      </c>
      <c r="O5" s="155">
        <v>318418232</v>
      </c>
      <c r="P5" s="157">
        <v>0</v>
      </c>
      <c r="Q5" s="156">
        <v>314274252</v>
      </c>
      <c r="R5" s="147"/>
      <c r="S5" s="147"/>
      <c r="T5" s="147"/>
      <c r="U5" s="147"/>
      <c r="V5" s="147"/>
      <c r="W5" s="147"/>
      <c r="X5" s="147"/>
      <c r="Y5" s="147"/>
      <c r="Z5" s="147"/>
    </row>
    <row r="6" spans="1:26" s="148" customFormat="1">
      <c r="A6" s="149">
        <f t="shared" ref="A6:A69" si="0">+A5+1</f>
        <v>2</v>
      </c>
      <c r="B6" s="149" t="s">
        <v>77</v>
      </c>
      <c r="C6" s="150" t="s">
        <v>59</v>
      </c>
      <c r="D6" s="150" t="s">
        <v>193</v>
      </c>
      <c r="E6" s="151" t="s">
        <v>61</v>
      </c>
      <c r="F6" s="151" t="s">
        <v>62</v>
      </c>
      <c r="G6" s="152">
        <v>44138</v>
      </c>
      <c r="H6" s="153" t="s">
        <v>63</v>
      </c>
      <c r="I6" s="154">
        <v>287566844</v>
      </c>
      <c r="J6" s="157" t="s">
        <v>63</v>
      </c>
      <c r="K6" s="157" t="s">
        <v>63</v>
      </c>
      <c r="L6" s="157" t="s">
        <v>63</v>
      </c>
      <c r="M6" s="157" t="s">
        <v>63</v>
      </c>
      <c r="N6" s="157" t="s">
        <v>63</v>
      </c>
      <c r="O6" s="157" t="s">
        <v>63</v>
      </c>
      <c r="P6" s="157" t="s">
        <v>63</v>
      </c>
      <c r="Q6" s="158"/>
      <c r="R6" s="147"/>
      <c r="S6" s="147"/>
      <c r="T6" s="147"/>
      <c r="U6" s="147"/>
      <c r="V6" s="147"/>
      <c r="W6" s="147"/>
      <c r="X6" s="147"/>
      <c r="Y6" s="147"/>
      <c r="Z6" s="147"/>
    </row>
    <row r="7" spans="1:26" s="148" customFormat="1">
      <c r="A7" s="149">
        <f t="shared" si="0"/>
        <v>3</v>
      </c>
      <c r="B7" s="149" t="s">
        <v>64</v>
      </c>
      <c r="C7" s="159" t="s">
        <v>65</v>
      </c>
      <c r="D7" s="159" t="s">
        <v>66</v>
      </c>
      <c r="E7" s="159" t="s">
        <v>61</v>
      </c>
      <c r="F7" s="159" t="s">
        <v>62</v>
      </c>
      <c r="G7" s="160">
        <v>42241</v>
      </c>
      <c r="H7" s="153" t="s">
        <v>63</v>
      </c>
      <c r="I7" s="161">
        <v>291399809</v>
      </c>
      <c r="J7" s="155">
        <v>263282575</v>
      </c>
      <c r="K7" s="155">
        <v>286088254.19999999</v>
      </c>
      <c r="L7" s="155">
        <v>286087958.45913702</v>
      </c>
      <c r="M7" s="155">
        <v>286038347</v>
      </c>
      <c r="N7" s="155">
        <v>228086478</v>
      </c>
      <c r="O7" s="155">
        <v>0</v>
      </c>
      <c r="P7" s="157">
        <v>0</v>
      </c>
      <c r="Q7" s="162">
        <v>432423438</v>
      </c>
      <c r="R7" s="147"/>
      <c r="S7" s="147"/>
      <c r="T7" s="147"/>
      <c r="U7" s="147"/>
      <c r="V7" s="147"/>
      <c r="W7" s="147"/>
      <c r="X7" s="147"/>
      <c r="Y7" s="147"/>
      <c r="Z7" s="147"/>
    </row>
    <row r="8" spans="1:26" s="148" customFormat="1">
      <c r="A8" s="149">
        <f t="shared" si="0"/>
        <v>4</v>
      </c>
      <c r="B8" s="149" t="s">
        <v>292</v>
      </c>
      <c r="C8" s="159" t="s">
        <v>65</v>
      </c>
      <c r="D8" s="159" t="s">
        <v>293</v>
      </c>
      <c r="E8" s="159" t="s">
        <v>61</v>
      </c>
      <c r="F8" s="159" t="s">
        <v>62</v>
      </c>
      <c r="G8" s="159" t="s">
        <v>294</v>
      </c>
      <c r="H8" s="153" t="s">
        <v>63</v>
      </c>
      <c r="I8" s="154" t="s">
        <v>63</v>
      </c>
      <c r="J8" s="155" t="s">
        <v>63</v>
      </c>
      <c r="K8" s="155" t="s">
        <v>63</v>
      </c>
      <c r="L8" s="155" t="s">
        <v>63</v>
      </c>
      <c r="M8" s="157" t="s">
        <v>63</v>
      </c>
      <c r="N8" s="155">
        <f>26479070+280529145+7000000+28052915</f>
        <v>342061130</v>
      </c>
      <c r="O8" s="157" t="s">
        <v>63</v>
      </c>
      <c r="P8" s="157" t="s">
        <v>63</v>
      </c>
      <c r="Q8" s="163"/>
      <c r="R8" s="147"/>
      <c r="S8" s="147"/>
      <c r="T8" s="147"/>
      <c r="U8" s="147"/>
      <c r="V8" s="147"/>
      <c r="W8" s="147"/>
      <c r="X8" s="147"/>
      <c r="Y8" s="147"/>
      <c r="Z8" s="147"/>
    </row>
    <row r="9" spans="1:26" s="148" customFormat="1">
      <c r="A9" s="149">
        <f t="shared" si="0"/>
        <v>5</v>
      </c>
      <c r="B9" s="149" t="s">
        <v>123</v>
      </c>
      <c r="C9" s="159" t="s">
        <v>65</v>
      </c>
      <c r="D9" s="159" t="s">
        <v>194</v>
      </c>
      <c r="E9" s="159" t="s">
        <v>61</v>
      </c>
      <c r="F9" s="159" t="s">
        <v>62</v>
      </c>
      <c r="G9" s="160">
        <v>44278</v>
      </c>
      <c r="H9" s="153" t="s">
        <v>63</v>
      </c>
      <c r="I9" s="154">
        <v>0</v>
      </c>
      <c r="J9" s="155" t="s">
        <v>63</v>
      </c>
      <c r="K9" s="155" t="s">
        <v>63</v>
      </c>
      <c r="L9" s="155" t="s">
        <v>63</v>
      </c>
      <c r="M9" s="157" t="s">
        <v>63</v>
      </c>
      <c r="N9" s="155" t="s">
        <v>63</v>
      </c>
      <c r="O9" s="155" t="s">
        <v>63</v>
      </c>
      <c r="P9" s="157" t="s">
        <v>63</v>
      </c>
      <c r="Q9" s="163"/>
      <c r="R9" s="147"/>
      <c r="S9" s="147"/>
      <c r="T9" s="147"/>
      <c r="U9" s="147"/>
      <c r="V9" s="147"/>
      <c r="W9" s="147"/>
      <c r="X9" s="147"/>
      <c r="Y9" s="147"/>
      <c r="Z9" s="147"/>
    </row>
    <row r="10" spans="1:26" s="148" customFormat="1" ht="30">
      <c r="A10" s="149">
        <f t="shared" si="0"/>
        <v>6</v>
      </c>
      <c r="B10" s="149" t="s">
        <v>67</v>
      </c>
      <c r="C10" s="164" t="s">
        <v>65</v>
      </c>
      <c r="D10" s="159" t="s">
        <v>159</v>
      </c>
      <c r="E10" s="159" t="s">
        <v>61</v>
      </c>
      <c r="F10" s="159" t="s">
        <v>62</v>
      </c>
      <c r="G10" s="160" t="s">
        <v>195</v>
      </c>
      <c r="H10" s="153" t="s">
        <v>63</v>
      </c>
      <c r="I10" s="154">
        <v>214571817</v>
      </c>
      <c r="J10" s="155">
        <f>190320677+10204334</f>
        <v>200525011</v>
      </c>
      <c r="K10" s="155">
        <v>216371121</v>
      </c>
      <c r="L10" s="155">
        <v>212077512</v>
      </c>
      <c r="M10" s="155">
        <v>205086304</v>
      </c>
      <c r="N10" s="155">
        <v>255984327</v>
      </c>
      <c r="O10" s="155">
        <v>0</v>
      </c>
      <c r="P10" s="157">
        <v>0</v>
      </c>
      <c r="Q10" s="158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s="148" customFormat="1">
      <c r="A11" s="149">
        <f t="shared" si="0"/>
        <v>7</v>
      </c>
      <c r="B11" s="149" t="s">
        <v>68</v>
      </c>
      <c r="C11" s="165" t="s">
        <v>69</v>
      </c>
      <c r="D11" s="165" t="s">
        <v>50</v>
      </c>
      <c r="E11" s="159" t="s">
        <v>61</v>
      </c>
      <c r="F11" s="159" t="s">
        <v>62</v>
      </c>
      <c r="G11" s="160">
        <v>42191</v>
      </c>
      <c r="H11" s="153" t="s">
        <v>63</v>
      </c>
      <c r="I11" s="154">
        <v>322702452</v>
      </c>
      <c r="J11" s="157" t="s">
        <v>63</v>
      </c>
      <c r="K11" s="157" t="s">
        <v>63</v>
      </c>
      <c r="L11" s="157" t="s">
        <v>63</v>
      </c>
      <c r="M11" s="157" t="s">
        <v>63</v>
      </c>
      <c r="N11" s="157" t="s">
        <v>63</v>
      </c>
      <c r="O11" s="157" t="s">
        <v>63</v>
      </c>
      <c r="P11" s="157" t="s">
        <v>63</v>
      </c>
      <c r="Q11" s="162">
        <v>770927259</v>
      </c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s="148" customFormat="1">
      <c r="A12" s="149">
        <f t="shared" si="0"/>
        <v>8</v>
      </c>
      <c r="B12" s="149" t="s">
        <v>70</v>
      </c>
      <c r="C12" s="165" t="s">
        <v>69</v>
      </c>
      <c r="D12" s="165" t="s">
        <v>50</v>
      </c>
      <c r="E12" s="159" t="s">
        <v>61</v>
      </c>
      <c r="F12" s="159" t="s">
        <v>62</v>
      </c>
      <c r="G12" s="160">
        <v>42605</v>
      </c>
      <c r="H12" s="153" t="s">
        <v>63</v>
      </c>
      <c r="I12" s="154">
        <v>143623270</v>
      </c>
      <c r="J12" s="157" t="s">
        <v>63</v>
      </c>
      <c r="K12" s="157" t="s">
        <v>63</v>
      </c>
      <c r="L12" s="157" t="s">
        <v>63</v>
      </c>
      <c r="M12" s="157" t="s">
        <v>63</v>
      </c>
      <c r="N12" s="157" t="s">
        <v>63</v>
      </c>
      <c r="O12" s="157" t="s">
        <v>63</v>
      </c>
      <c r="P12" s="157" t="s">
        <v>63</v>
      </c>
      <c r="Q12" s="163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s="148" customFormat="1" ht="30">
      <c r="A13" s="149">
        <f t="shared" si="0"/>
        <v>9</v>
      </c>
      <c r="B13" s="149" t="s">
        <v>71</v>
      </c>
      <c r="C13" s="166" t="s">
        <v>69</v>
      </c>
      <c r="D13" s="165" t="s">
        <v>50</v>
      </c>
      <c r="E13" s="159" t="s">
        <v>61</v>
      </c>
      <c r="F13" s="159" t="s">
        <v>62</v>
      </c>
      <c r="G13" s="160" t="s">
        <v>295</v>
      </c>
      <c r="H13" s="153" t="s">
        <v>63</v>
      </c>
      <c r="I13" s="154">
        <v>276979585.48333335</v>
      </c>
      <c r="J13" s="155">
        <v>276487701</v>
      </c>
      <c r="K13" s="155">
        <v>274703626</v>
      </c>
      <c r="L13" s="155">
        <v>302675235</v>
      </c>
      <c r="M13" s="155">
        <v>0</v>
      </c>
      <c r="N13" s="155">
        <v>0</v>
      </c>
      <c r="O13" s="155">
        <v>0</v>
      </c>
      <c r="P13" s="157">
        <v>0</v>
      </c>
      <c r="Q13" s="163"/>
      <c r="R13" s="167"/>
      <c r="S13" s="167"/>
      <c r="T13" s="167"/>
      <c r="U13" s="167"/>
      <c r="V13" s="167"/>
      <c r="W13" s="167"/>
      <c r="X13" s="167"/>
      <c r="Y13" s="167"/>
      <c r="Z13" s="167"/>
    </row>
    <row r="14" spans="1:26" s="148" customFormat="1">
      <c r="A14" s="149">
        <f t="shared" si="0"/>
        <v>10</v>
      </c>
      <c r="B14" s="149" t="s">
        <v>72</v>
      </c>
      <c r="C14" s="166" t="s">
        <v>69</v>
      </c>
      <c r="D14" s="159" t="s">
        <v>73</v>
      </c>
      <c r="E14" s="159" t="s">
        <v>61</v>
      </c>
      <c r="F14" s="159" t="s">
        <v>62</v>
      </c>
      <c r="G14" s="160">
        <v>42332</v>
      </c>
      <c r="H14" s="153" t="s">
        <v>63</v>
      </c>
      <c r="I14" s="154">
        <v>193801898</v>
      </c>
      <c r="J14" s="155">
        <f>212993039-4770217+2009992-28407775</f>
        <v>181825039</v>
      </c>
      <c r="K14" s="155" t="s">
        <v>63</v>
      </c>
      <c r="L14" s="155" t="s">
        <v>63</v>
      </c>
      <c r="M14" s="155" t="s">
        <v>63</v>
      </c>
      <c r="N14" s="155" t="s">
        <v>63</v>
      </c>
      <c r="O14" s="155" t="s">
        <v>63</v>
      </c>
      <c r="P14" s="157" t="s">
        <v>63</v>
      </c>
      <c r="Q14" s="163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s="148" customFormat="1">
      <c r="A15" s="149">
        <f t="shared" si="0"/>
        <v>11</v>
      </c>
      <c r="B15" s="149" t="s">
        <v>71</v>
      </c>
      <c r="C15" s="166" t="s">
        <v>69</v>
      </c>
      <c r="D15" s="159" t="s">
        <v>73</v>
      </c>
      <c r="E15" s="159" t="s">
        <v>61</v>
      </c>
      <c r="F15" s="159" t="s">
        <v>62</v>
      </c>
      <c r="G15" s="160">
        <v>43049</v>
      </c>
      <c r="H15" s="153" t="s">
        <v>63</v>
      </c>
      <c r="I15" s="154">
        <f>212955701+24841000</f>
        <v>237796701</v>
      </c>
      <c r="J15" s="155">
        <v>212955415</v>
      </c>
      <c r="K15" s="155">
        <v>212955415</v>
      </c>
      <c r="L15" s="155">
        <v>215689174</v>
      </c>
      <c r="M15" s="155">
        <f>196078038+19607804</f>
        <v>215685842</v>
      </c>
      <c r="N15" s="155">
        <v>0</v>
      </c>
      <c r="O15" s="155">
        <v>0</v>
      </c>
      <c r="P15" s="157">
        <v>0</v>
      </c>
      <c r="Q15" s="163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s="148" customFormat="1" ht="30">
      <c r="A16" s="149">
        <f t="shared" si="0"/>
        <v>12</v>
      </c>
      <c r="B16" s="149" t="s">
        <v>196</v>
      </c>
      <c r="C16" s="166" t="s">
        <v>69</v>
      </c>
      <c r="D16" s="159" t="s">
        <v>197</v>
      </c>
      <c r="E16" s="159" t="s">
        <v>61</v>
      </c>
      <c r="F16" s="159" t="s">
        <v>62</v>
      </c>
      <c r="G16" s="160">
        <v>44253</v>
      </c>
      <c r="H16" s="153" t="s">
        <v>63</v>
      </c>
      <c r="I16" s="154">
        <v>0</v>
      </c>
      <c r="J16" s="155" t="s">
        <v>63</v>
      </c>
      <c r="K16" s="155" t="s">
        <v>63</v>
      </c>
      <c r="L16" s="155" t="s">
        <v>63</v>
      </c>
      <c r="M16" s="157" t="s">
        <v>63</v>
      </c>
      <c r="N16" s="155" t="s">
        <v>63</v>
      </c>
      <c r="O16" s="155" t="s">
        <v>63</v>
      </c>
      <c r="P16" s="157" t="s">
        <v>63</v>
      </c>
      <c r="Q16" s="158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s="148" customFormat="1">
      <c r="A17" s="149">
        <f t="shared" si="0"/>
        <v>13</v>
      </c>
      <c r="B17" s="149" t="s">
        <v>74</v>
      </c>
      <c r="C17" s="165" t="s">
        <v>75</v>
      </c>
      <c r="D17" s="165" t="s">
        <v>76</v>
      </c>
      <c r="E17" s="159" t="s">
        <v>61</v>
      </c>
      <c r="F17" s="159" t="s">
        <v>62</v>
      </c>
      <c r="G17" s="160">
        <v>42191</v>
      </c>
      <c r="H17" s="153" t="s">
        <v>63</v>
      </c>
      <c r="I17" s="154">
        <v>223387784</v>
      </c>
      <c r="J17" s="155">
        <f>244205880-35896096+12457169</f>
        <v>220766953</v>
      </c>
      <c r="K17" s="155">
        <v>244705879.59999999</v>
      </c>
      <c r="L17" s="155">
        <v>244825879.56</v>
      </c>
      <c r="M17" s="155">
        <v>243672369</v>
      </c>
      <c r="N17" s="155" t="s">
        <v>63</v>
      </c>
      <c r="O17" s="155" t="s">
        <v>63</v>
      </c>
      <c r="P17" s="157" t="s">
        <v>63</v>
      </c>
      <c r="Q17" s="162">
        <v>590121452</v>
      </c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s="148" customFormat="1">
      <c r="A18" s="149">
        <f t="shared" si="0"/>
        <v>14</v>
      </c>
      <c r="B18" s="149" t="s">
        <v>77</v>
      </c>
      <c r="C18" s="165" t="s">
        <v>75</v>
      </c>
      <c r="D18" s="165" t="s">
        <v>76</v>
      </c>
      <c r="E18" s="159" t="s">
        <v>61</v>
      </c>
      <c r="F18" s="159" t="s">
        <v>62</v>
      </c>
      <c r="G18" s="160">
        <v>43977</v>
      </c>
      <c r="H18" s="153" t="s">
        <v>63</v>
      </c>
      <c r="I18" s="154" t="s">
        <v>63</v>
      </c>
      <c r="J18" s="154" t="s">
        <v>63</v>
      </c>
      <c r="K18" s="154" t="s">
        <v>63</v>
      </c>
      <c r="L18" s="154" t="s">
        <v>63</v>
      </c>
      <c r="M18" s="157" t="s">
        <v>63</v>
      </c>
      <c r="N18" s="155">
        <v>409537208</v>
      </c>
      <c r="O18" s="155">
        <v>404936877</v>
      </c>
      <c r="P18" s="155">
        <v>354505140</v>
      </c>
      <c r="Q18" s="163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s="148" customFormat="1" ht="30">
      <c r="A19" s="149">
        <f t="shared" si="0"/>
        <v>15</v>
      </c>
      <c r="B19" s="149" t="s">
        <v>77</v>
      </c>
      <c r="C19" s="159" t="s">
        <v>75</v>
      </c>
      <c r="D19" s="159" t="s">
        <v>78</v>
      </c>
      <c r="E19" s="159" t="s">
        <v>61</v>
      </c>
      <c r="F19" s="159" t="s">
        <v>62</v>
      </c>
      <c r="G19" s="160" t="s">
        <v>198</v>
      </c>
      <c r="H19" s="153" t="s">
        <v>63</v>
      </c>
      <c r="I19" s="154">
        <f>191541323+4081584</f>
        <v>195622907</v>
      </c>
      <c r="J19" s="155">
        <f>193216532-24510949-6510104</f>
        <v>162195479</v>
      </c>
      <c r="K19" s="155">
        <v>193153144.32067358</v>
      </c>
      <c r="L19" s="155">
        <v>182692600.76556</v>
      </c>
      <c r="M19" s="155">
        <v>182692601</v>
      </c>
      <c r="N19" s="155">
        <v>328573378</v>
      </c>
      <c r="O19" s="155">
        <v>323965684</v>
      </c>
      <c r="P19" s="155">
        <v>287776380</v>
      </c>
      <c r="Q19" s="158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s="148" customFormat="1">
      <c r="A20" s="149">
        <f t="shared" si="0"/>
        <v>16</v>
      </c>
      <c r="B20" s="149" t="s">
        <v>123</v>
      </c>
      <c r="C20" s="164" t="s">
        <v>79</v>
      </c>
      <c r="D20" s="159" t="s">
        <v>199</v>
      </c>
      <c r="E20" s="159" t="s">
        <v>61</v>
      </c>
      <c r="F20" s="159" t="s">
        <v>62</v>
      </c>
      <c r="G20" s="160">
        <v>44221</v>
      </c>
      <c r="H20" s="153" t="s">
        <v>63</v>
      </c>
      <c r="I20" s="154">
        <v>287603497</v>
      </c>
      <c r="J20" s="157" t="s">
        <v>63</v>
      </c>
      <c r="K20" s="157" t="s">
        <v>63</v>
      </c>
      <c r="L20" s="157" t="s">
        <v>63</v>
      </c>
      <c r="M20" s="157" t="s">
        <v>63</v>
      </c>
      <c r="N20" s="157" t="s">
        <v>63</v>
      </c>
      <c r="O20" s="157" t="s">
        <v>63</v>
      </c>
      <c r="P20" s="157" t="s">
        <v>63</v>
      </c>
      <c r="Q20" s="162">
        <v>761507887</v>
      </c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s="148" customFormat="1" ht="30">
      <c r="A21" s="149">
        <f t="shared" si="0"/>
        <v>17</v>
      </c>
      <c r="B21" s="149" t="s">
        <v>77</v>
      </c>
      <c r="C21" s="164" t="s">
        <v>79</v>
      </c>
      <c r="D21" s="159" t="s">
        <v>80</v>
      </c>
      <c r="E21" s="159" t="s">
        <v>61</v>
      </c>
      <c r="F21" s="159" t="s">
        <v>62</v>
      </c>
      <c r="G21" s="160" t="s">
        <v>296</v>
      </c>
      <c r="H21" s="153" t="s">
        <v>63</v>
      </c>
      <c r="I21" s="154">
        <v>234915366</v>
      </c>
      <c r="J21" s="155">
        <v>214759212</v>
      </c>
      <c r="K21" s="155">
        <v>214759212</v>
      </c>
      <c r="L21" s="155">
        <v>214759212</v>
      </c>
      <c r="M21" s="155">
        <v>214759211.80676013</v>
      </c>
      <c r="N21" s="155">
        <v>214759212</v>
      </c>
      <c r="O21" s="155">
        <v>0</v>
      </c>
      <c r="P21" s="157">
        <v>0</v>
      </c>
      <c r="Q21" s="163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s="148" customFormat="1" ht="30">
      <c r="A22" s="149">
        <f t="shared" si="0"/>
        <v>18</v>
      </c>
      <c r="B22" s="149" t="s">
        <v>77</v>
      </c>
      <c r="C22" s="159" t="s">
        <v>79</v>
      </c>
      <c r="D22" s="159" t="s">
        <v>81</v>
      </c>
      <c r="E22" s="159" t="s">
        <v>61</v>
      </c>
      <c r="F22" s="159" t="s">
        <v>62</v>
      </c>
      <c r="G22" s="160" t="s">
        <v>198</v>
      </c>
      <c r="H22" s="153" t="s">
        <v>63</v>
      </c>
      <c r="I22" s="154">
        <v>254934603</v>
      </c>
      <c r="J22" s="155">
        <f>244138230-8865330-192254</f>
        <v>235080646</v>
      </c>
      <c r="K22" s="155">
        <v>244449886.17999998</v>
      </c>
      <c r="L22" s="155">
        <v>244449300.88569993</v>
      </c>
      <c r="M22" s="155">
        <v>244449300.70763102</v>
      </c>
      <c r="N22" s="155">
        <v>359858568</v>
      </c>
      <c r="O22" s="155">
        <v>350886297</v>
      </c>
      <c r="P22" s="157">
        <v>309476880</v>
      </c>
      <c r="Q22" s="163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s="148" customFormat="1" ht="30">
      <c r="A23" s="149">
        <f t="shared" si="0"/>
        <v>19</v>
      </c>
      <c r="B23" s="149" t="s">
        <v>77</v>
      </c>
      <c r="C23" s="164" t="s">
        <v>79</v>
      </c>
      <c r="D23" s="159" t="s">
        <v>82</v>
      </c>
      <c r="E23" s="159" t="s">
        <v>61</v>
      </c>
      <c r="F23" s="159" t="s">
        <v>62</v>
      </c>
      <c r="G23" s="160" t="s">
        <v>200</v>
      </c>
      <c r="H23" s="153" t="s">
        <v>63</v>
      </c>
      <c r="I23" s="154">
        <f>202557995+4252966</f>
        <v>206810961</v>
      </c>
      <c r="J23" s="155">
        <f>173531867+14864911</f>
        <v>188396778</v>
      </c>
      <c r="K23" s="155">
        <v>215220480</v>
      </c>
      <c r="L23" s="155">
        <v>215219316.851455</v>
      </c>
      <c r="M23" s="155">
        <v>215219317</v>
      </c>
      <c r="N23" s="155">
        <v>314836310</v>
      </c>
      <c r="O23" s="155">
        <v>0</v>
      </c>
      <c r="P23" s="157">
        <v>0</v>
      </c>
      <c r="Q23" s="158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s="148" customFormat="1" ht="15.75" customHeight="1">
      <c r="A24" s="149">
        <f t="shared" si="0"/>
        <v>20</v>
      </c>
      <c r="B24" s="149" t="s">
        <v>83</v>
      </c>
      <c r="C24" s="164" t="s">
        <v>84</v>
      </c>
      <c r="D24" s="159" t="s">
        <v>85</v>
      </c>
      <c r="E24" s="159" t="s">
        <v>61</v>
      </c>
      <c r="F24" s="159" t="s">
        <v>62</v>
      </c>
      <c r="G24" s="160">
        <v>42788</v>
      </c>
      <c r="H24" s="153" t="s">
        <v>63</v>
      </c>
      <c r="I24" s="154">
        <f>297307916-6102379</f>
        <v>291205537</v>
      </c>
      <c r="J24" s="155">
        <v>268307491</v>
      </c>
      <c r="K24" s="155">
        <v>267691505</v>
      </c>
      <c r="L24" s="155">
        <v>256802346</v>
      </c>
      <c r="M24" s="155">
        <v>220822265</v>
      </c>
      <c r="N24" s="155">
        <v>0</v>
      </c>
      <c r="O24" s="155">
        <v>0</v>
      </c>
      <c r="P24" s="157">
        <v>0</v>
      </c>
      <c r="Q24" s="162">
        <v>1456313015</v>
      </c>
      <c r="R24" s="167"/>
      <c r="S24" s="167"/>
      <c r="T24" s="167"/>
      <c r="U24" s="167"/>
      <c r="V24" s="167"/>
      <c r="W24" s="167"/>
      <c r="X24" s="167"/>
      <c r="Y24" s="167"/>
      <c r="Z24" s="167"/>
    </row>
    <row r="25" spans="1:26" s="148" customFormat="1" ht="15.75" customHeight="1">
      <c r="A25" s="149">
        <f t="shared" si="0"/>
        <v>21</v>
      </c>
      <c r="B25" s="149" t="s">
        <v>93</v>
      </c>
      <c r="C25" s="164" t="s">
        <v>84</v>
      </c>
      <c r="D25" s="159" t="s">
        <v>85</v>
      </c>
      <c r="E25" s="159" t="s">
        <v>61</v>
      </c>
      <c r="F25" s="159" t="s">
        <v>62</v>
      </c>
      <c r="G25" s="160">
        <v>44557</v>
      </c>
      <c r="H25" s="153" t="s">
        <v>63</v>
      </c>
      <c r="I25" s="154" t="s">
        <v>63</v>
      </c>
      <c r="J25" s="154" t="s">
        <v>63</v>
      </c>
      <c r="K25" s="154" t="s">
        <v>63</v>
      </c>
      <c r="L25" s="154" t="s">
        <v>63</v>
      </c>
      <c r="M25" s="154" t="s">
        <v>63</v>
      </c>
      <c r="N25" s="155">
        <v>411248590</v>
      </c>
      <c r="O25" s="155">
        <v>0</v>
      </c>
      <c r="P25" s="157">
        <v>0</v>
      </c>
      <c r="Q25" s="163"/>
      <c r="R25" s="167"/>
      <c r="S25" s="167"/>
      <c r="T25" s="167"/>
      <c r="U25" s="167"/>
      <c r="V25" s="167"/>
      <c r="W25" s="167"/>
      <c r="X25" s="167"/>
      <c r="Y25" s="167"/>
      <c r="Z25" s="167"/>
    </row>
    <row r="26" spans="1:26" s="148" customFormat="1" ht="15.75" customHeight="1">
      <c r="A26" s="149">
        <f t="shared" si="0"/>
        <v>22</v>
      </c>
      <c r="B26" s="149" t="s">
        <v>93</v>
      </c>
      <c r="C26" s="164" t="s">
        <v>84</v>
      </c>
      <c r="D26" s="159" t="s">
        <v>201</v>
      </c>
      <c r="E26" s="159" t="s">
        <v>61</v>
      </c>
      <c r="F26" s="159" t="s">
        <v>62</v>
      </c>
      <c r="G26" s="160">
        <v>44217</v>
      </c>
      <c r="H26" s="153" t="s">
        <v>63</v>
      </c>
      <c r="I26" s="154">
        <v>303924271</v>
      </c>
      <c r="J26" s="157" t="s">
        <v>63</v>
      </c>
      <c r="K26" s="157" t="s">
        <v>63</v>
      </c>
      <c r="L26" s="157" t="s">
        <v>63</v>
      </c>
      <c r="M26" s="157" t="s">
        <v>63</v>
      </c>
      <c r="N26" s="157" t="s">
        <v>63</v>
      </c>
      <c r="O26" s="157" t="s">
        <v>63</v>
      </c>
      <c r="P26" s="157" t="s">
        <v>63</v>
      </c>
      <c r="Q26" s="163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s="148" customFormat="1" ht="15.75" customHeight="1">
      <c r="A27" s="149">
        <f t="shared" si="0"/>
        <v>23</v>
      </c>
      <c r="B27" s="149" t="s">
        <v>83</v>
      </c>
      <c r="C27" s="159" t="s">
        <v>84</v>
      </c>
      <c r="D27" s="159" t="s">
        <v>86</v>
      </c>
      <c r="E27" s="159" t="s">
        <v>61</v>
      </c>
      <c r="F27" s="159" t="s">
        <v>62</v>
      </c>
      <c r="G27" s="160">
        <v>42191</v>
      </c>
      <c r="H27" s="153" t="s">
        <v>63</v>
      </c>
      <c r="I27" s="154">
        <v>284896846</v>
      </c>
      <c r="J27" s="155">
        <f>285393715-29402342+2651898</f>
        <v>258643271</v>
      </c>
      <c r="K27" s="155">
        <v>270410142.85714287</v>
      </c>
      <c r="L27" s="155">
        <v>272455964.08333331</v>
      </c>
      <c r="M27" s="155">
        <v>404116612</v>
      </c>
      <c r="N27" s="155" t="s">
        <v>63</v>
      </c>
      <c r="O27" s="155" t="s">
        <v>63</v>
      </c>
      <c r="P27" s="157" t="s">
        <v>63</v>
      </c>
      <c r="Q27" s="163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s="148" customFormat="1" ht="15.75" customHeight="1">
      <c r="A28" s="149">
        <f t="shared" si="0"/>
        <v>24</v>
      </c>
      <c r="B28" s="149" t="s">
        <v>196</v>
      </c>
      <c r="C28" s="159" t="s">
        <v>84</v>
      </c>
      <c r="D28" s="159" t="s">
        <v>86</v>
      </c>
      <c r="E28" s="159" t="s">
        <v>61</v>
      </c>
      <c r="F28" s="159" t="s">
        <v>62</v>
      </c>
      <c r="G28" s="160">
        <v>44454</v>
      </c>
      <c r="H28" s="153" t="s">
        <v>63</v>
      </c>
      <c r="I28" s="154" t="s">
        <v>63</v>
      </c>
      <c r="J28" s="154" t="s">
        <v>63</v>
      </c>
      <c r="K28" s="154" t="s">
        <v>63</v>
      </c>
      <c r="L28" s="154" t="s">
        <v>63</v>
      </c>
      <c r="M28" s="157" t="s">
        <v>63</v>
      </c>
      <c r="N28" s="155">
        <v>358904039</v>
      </c>
      <c r="O28" s="155">
        <v>328404040</v>
      </c>
      <c r="P28" s="157">
        <v>0</v>
      </c>
      <c r="Q28" s="163"/>
      <c r="R28" s="147"/>
      <c r="S28" s="147"/>
      <c r="T28" s="147"/>
      <c r="U28" s="147"/>
      <c r="V28" s="147"/>
      <c r="W28" s="147"/>
      <c r="X28" s="147"/>
      <c r="Y28" s="147"/>
      <c r="Z28" s="147"/>
    </row>
    <row r="29" spans="1:26" s="148" customFormat="1" ht="15.75" customHeight="1">
      <c r="A29" s="149">
        <f t="shared" si="0"/>
        <v>25</v>
      </c>
      <c r="B29" s="149" t="s">
        <v>77</v>
      </c>
      <c r="C29" s="159" t="s">
        <v>84</v>
      </c>
      <c r="D29" s="159" t="s">
        <v>160</v>
      </c>
      <c r="E29" s="159" t="s">
        <v>61</v>
      </c>
      <c r="F29" s="159" t="s">
        <v>62</v>
      </c>
      <c r="G29" s="160">
        <v>43784</v>
      </c>
      <c r="H29" s="153" t="s">
        <v>63</v>
      </c>
      <c r="I29" s="154">
        <v>202170936</v>
      </c>
      <c r="J29" s="155">
        <v>189418866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7">
        <v>0</v>
      </c>
      <c r="Q29" s="163"/>
      <c r="R29" s="147"/>
      <c r="S29" s="147"/>
      <c r="T29" s="147"/>
      <c r="U29" s="147"/>
      <c r="V29" s="147"/>
      <c r="W29" s="147"/>
      <c r="X29" s="147"/>
      <c r="Y29" s="147"/>
      <c r="Z29" s="147"/>
    </row>
    <row r="30" spans="1:26" s="148" customFormat="1" ht="15.75" customHeight="1">
      <c r="A30" s="149">
        <f t="shared" si="0"/>
        <v>26</v>
      </c>
      <c r="B30" s="149" t="s">
        <v>87</v>
      </c>
      <c r="C30" s="164" t="s">
        <v>84</v>
      </c>
      <c r="D30" s="159" t="s">
        <v>88</v>
      </c>
      <c r="E30" s="159" t="s">
        <v>61</v>
      </c>
      <c r="F30" s="159" t="s">
        <v>62</v>
      </c>
      <c r="G30" s="160">
        <v>42347</v>
      </c>
      <c r="H30" s="153" t="s">
        <v>63</v>
      </c>
      <c r="I30" s="154">
        <v>142662309</v>
      </c>
      <c r="J30" s="155">
        <f>190797789-18495478</f>
        <v>172302311</v>
      </c>
      <c r="K30" s="155">
        <v>188766069</v>
      </c>
      <c r="L30" s="155">
        <v>188766068.82399997</v>
      </c>
      <c r="M30" s="155">
        <v>178870738</v>
      </c>
      <c r="N30" s="155" t="s">
        <v>63</v>
      </c>
      <c r="O30" s="155" t="s">
        <v>63</v>
      </c>
      <c r="P30" s="157" t="s">
        <v>63</v>
      </c>
      <c r="Q30" s="163"/>
      <c r="R30" s="147"/>
      <c r="S30" s="147"/>
      <c r="T30" s="147"/>
      <c r="U30" s="147"/>
      <c r="V30" s="147"/>
      <c r="W30" s="147"/>
      <c r="X30" s="147"/>
      <c r="Y30" s="147"/>
      <c r="Z30" s="147"/>
    </row>
    <row r="31" spans="1:26" s="148" customFormat="1" ht="15.75" customHeight="1">
      <c r="A31" s="149">
        <f t="shared" si="0"/>
        <v>27</v>
      </c>
      <c r="B31" s="149" t="s">
        <v>89</v>
      </c>
      <c r="C31" s="164" t="s">
        <v>84</v>
      </c>
      <c r="D31" s="159" t="s">
        <v>88</v>
      </c>
      <c r="E31" s="159" t="s">
        <v>61</v>
      </c>
      <c r="F31" s="159" t="s">
        <v>62</v>
      </c>
      <c r="G31" s="160">
        <v>44488</v>
      </c>
      <c r="H31" s="153" t="s">
        <v>63</v>
      </c>
      <c r="I31" s="154" t="s">
        <v>63</v>
      </c>
      <c r="J31" s="154" t="s">
        <v>63</v>
      </c>
      <c r="K31" s="154" t="s">
        <v>63</v>
      </c>
      <c r="L31" s="154" t="s">
        <v>63</v>
      </c>
      <c r="M31" s="157" t="s">
        <v>63</v>
      </c>
      <c r="N31" s="155">
        <v>257556332</v>
      </c>
      <c r="O31" s="155">
        <v>244711278</v>
      </c>
      <c r="P31" s="157">
        <v>0</v>
      </c>
      <c r="Q31" s="163"/>
      <c r="R31" s="147"/>
      <c r="S31" s="147"/>
      <c r="T31" s="147"/>
      <c r="U31" s="147"/>
      <c r="V31" s="147"/>
      <c r="W31" s="147"/>
      <c r="X31" s="147"/>
      <c r="Y31" s="147"/>
      <c r="Z31" s="147"/>
    </row>
    <row r="32" spans="1:26" s="148" customFormat="1" ht="15.75" customHeight="1">
      <c r="A32" s="149">
        <f t="shared" si="0"/>
        <v>28</v>
      </c>
      <c r="B32" s="149" t="s">
        <v>89</v>
      </c>
      <c r="C32" s="159" t="s">
        <v>84</v>
      </c>
      <c r="D32" s="159" t="s">
        <v>42</v>
      </c>
      <c r="E32" s="159" t="s">
        <v>61</v>
      </c>
      <c r="F32" s="159" t="s">
        <v>62</v>
      </c>
      <c r="G32" s="160" t="s">
        <v>202</v>
      </c>
      <c r="H32" s="153" t="s">
        <v>63</v>
      </c>
      <c r="I32" s="154">
        <v>351984828</v>
      </c>
      <c r="J32" s="155">
        <f>357000000-37454100-4</f>
        <v>319545896</v>
      </c>
      <c r="K32" s="155">
        <v>356866563</v>
      </c>
      <c r="L32" s="155">
        <v>356866563.38744646</v>
      </c>
      <c r="M32" s="155">
        <v>427729310</v>
      </c>
      <c r="N32" s="155">
        <v>314880114</v>
      </c>
      <c r="O32" s="155">
        <v>257112015</v>
      </c>
      <c r="P32" s="157">
        <v>0</v>
      </c>
      <c r="Q32" s="163"/>
      <c r="R32" s="147"/>
      <c r="S32" s="147"/>
      <c r="T32" s="147"/>
      <c r="U32" s="147"/>
      <c r="V32" s="147"/>
      <c r="W32" s="147"/>
      <c r="X32" s="147"/>
      <c r="Y32" s="147"/>
      <c r="Z32" s="147"/>
    </row>
    <row r="33" spans="1:26" s="148" customFormat="1" ht="15.75" customHeight="1">
      <c r="A33" s="149">
        <f t="shared" si="0"/>
        <v>29</v>
      </c>
      <c r="B33" s="149" t="s">
        <v>89</v>
      </c>
      <c r="C33" s="164" t="s">
        <v>84</v>
      </c>
      <c r="D33" s="159" t="s">
        <v>203</v>
      </c>
      <c r="E33" s="159" t="s">
        <v>61</v>
      </c>
      <c r="F33" s="159" t="s">
        <v>62</v>
      </c>
      <c r="G33" s="160">
        <v>44183</v>
      </c>
      <c r="H33" s="153" t="s">
        <v>63</v>
      </c>
      <c r="I33" s="154">
        <v>333513138</v>
      </c>
      <c r="J33" s="157" t="s">
        <v>63</v>
      </c>
      <c r="K33" s="157" t="s">
        <v>63</v>
      </c>
      <c r="L33" s="157" t="s">
        <v>63</v>
      </c>
      <c r="M33" s="157" t="s">
        <v>63</v>
      </c>
      <c r="N33" s="157" t="s">
        <v>63</v>
      </c>
      <c r="O33" s="157" t="s">
        <v>63</v>
      </c>
      <c r="P33" s="157" t="s">
        <v>63</v>
      </c>
      <c r="Q33" s="158"/>
      <c r="R33" s="147"/>
      <c r="S33" s="147"/>
      <c r="T33" s="147"/>
      <c r="U33" s="147"/>
      <c r="V33" s="147"/>
      <c r="W33" s="147"/>
      <c r="X33" s="147"/>
      <c r="Y33" s="147"/>
      <c r="Z33" s="147"/>
    </row>
    <row r="34" spans="1:26" s="148" customFormat="1" ht="15.75" customHeight="1">
      <c r="A34" s="149">
        <f t="shared" si="0"/>
        <v>30</v>
      </c>
      <c r="B34" s="149" t="s">
        <v>77</v>
      </c>
      <c r="C34" s="164" t="s">
        <v>91</v>
      </c>
      <c r="D34" s="159" t="s">
        <v>165</v>
      </c>
      <c r="E34" s="159" t="s">
        <v>61</v>
      </c>
      <c r="F34" s="159" t="s">
        <v>62</v>
      </c>
      <c r="G34" s="160">
        <v>44279</v>
      </c>
      <c r="H34" s="153" t="s">
        <v>63</v>
      </c>
      <c r="I34" s="154">
        <v>0</v>
      </c>
      <c r="J34" s="155" t="s">
        <v>63</v>
      </c>
      <c r="K34" s="155" t="s">
        <v>63</v>
      </c>
      <c r="L34" s="155" t="s">
        <v>63</v>
      </c>
      <c r="M34" s="157" t="s">
        <v>63</v>
      </c>
      <c r="N34" s="155" t="s">
        <v>63</v>
      </c>
      <c r="O34" s="155" t="s">
        <v>63</v>
      </c>
      <c r="P34" s="157" t="s">
        <v>63</v>
      </c>
      <c r="Q34" s="162">
        <v>3635941893</v>
      </c>
      <c r="R34" s="147"/>
      <c r="S34" s="147"/>
      <c r="T34" s="147"/>
      <c r="U34" s="147"/>
      <c r="V34" s="147"/>
      <c r="W34" s="147"/>
      <c r="X34" s="147"/>
      <c r="Y34" s="147"/>
      <c r="Z34" s="147"/>
    </row>
    <row r="35" spans="1:26" s="148" customFormat="1" ht="15.75" customHeight="1">
      <c r="A35" s="149">
        <f t="shared" si="0"/>
        <v>31</v>
      </c>
      <c r="B35" s="149" t="s">
        <v>90</v>
      </c>
      <c r="C35" s="164" t="s">
        <v>91</v>
      </c>
      <c r="D35" s="159" t="s">
        <v>92</v>
      </c>
      <c r="E35" s="159" t="s">
        <v>61</v>
      </c>
      <c r="F35" s="159" t="s">
        <v>62</v>
      </c>
      <c r="G35" s="160" t="s">
        <v>297</v>
      </c>
      <c r="H35" s="153" t="s">
        <v>63</v>
      </c>
      <c r="I35" s="154">
        <v>328868879.80000001</v>
      </c>
      <c r="J35" s="155">
        <v>298031479</v>
      </c>
      <c r="K35" s="155">
        <v>297957866</v>
      </c>
      <c r="L35" s="155">
        <v>297751145</v>
      </c>
      <c r="M35" s="155">
        <v>265340357</v>
      </c>
      <c r="N35" s="155">
        <v>0</v>
      </c>
      <c r="O35" s="155">
        <v>0</v>
      </c>
      <c r="P35" s="157">
        <v>0</v>
      </c>
      <c r="Q35" s="163"/>
      <c r="R35" s="147"/>
      <c r="S35" s="147"/>
      <c r="T35" s="147"/>
      <c r="U35" s="147"/>
      <c r="V35" s="147"/>
      <c r="W35" s="147"/>
      <c r="X35" s="147"/>
      <c r="Y35" s="147"/>
      <c r="Z35" s="147"/>
    </row>
    <row r="36" spans="1:26" s="148" customFormat="1" ht="15.75" customHeight="1">
      <c r="A36" s="149">
        <f t="shared" si="0"/>
        <v>32</v>
      </c>
      <c r="B36" s="149" t="s">
        <v>93</v>
      </c>
      <c r="C36" s="164" t="s">
        <v>91</v>
      </c>
      <c r="D36" s="159" t="s">
        <v>94</v>
      </c>
      <c r="E36" s="159" t="s">
        <v>61</v>
      </c>
      <c r="F36" s="159" t="s">
        <v>62</v>
      </c>
      <c r="G36" s="160">
        <v>42684</v>
      </c>
      <c r="H36" s="153" t="s">
        <v>63</v>
      </c>
      <c r="I36" s="154">
        <f>313192352-7475605</f>
        <v>305716747</v>
      </c>
      <c r="J36" s="155">
        <v>282398189</v>
      </c>
      <c r="K36" s="155">
        <v>282398189</v>
      </c>
      <c r="L36" s="155">
        <v>282398189</v>
      </c>
      <c r="M36" s="155">
        <v>280223416</v>
      </c>
      <c r="N36" s="155">
        <v>0</v>
      </c>
      <c r="O36" s="155">
        <v>0</v>
      </c>
      <c r="P36" s="157">
        <v>0</v>
      </c>
      <c r="Q36" s="163"/>
      <c r="R36" s="147"/>
      <c r="S36" s="147"/>
      <c r="T36" s="147"/>
      <c r="U36" s="147"/>
      <c r="V36" s="147"/>
      <c r="W36" s="147"/>
      <c r="X36" s="147"/>
      <c r="Y36" s="147"/>
      <c r="Z36" s="147"/>
    </row>
    <row r="37" spans="1:26" s="148" customFormat="1" ht="15.75" customHeight="1">
      <c r="A37" s="149">
        <f t="shared" si="0"/>
        <v>33</v>
      </c>
      <c r="B37" s="149" t="s">
        <v>95</v>
      </c>
      <c r="C37" s="159" t="s">
        <v>91</v>
      </c>
      <c r="D37" s="159" t="s">
        <v>204</v>
      </c>
      <c r="E37" s="159" t="s">
        <v>61</v>
      </c>
      <c r="F37" s="159" t="s">
        <v>62</v>
      </c>
      <c r="G37" s="160" t="s">
        <v>205</v>
      </c>
      <c r="H37" s="153" t="s">
        <v>63</v>
      </c>
      <c r="I37" s="154">
        <v>311213800</v>
      </c>
      <c r="J37" s="155">
        <f>292234580-9683241</f>
        <v>282551339</v>
      </c>
      <c r="K37" s="155">
        <v>292234580</v>
      </c>
      <c r="L37" s="155">
        <v>291844155.19999999</v>
      </c>
      <c r="M37" s="155">
        <v>383189095</v>
      </c>
      <c r="N37" s="155">
        <v>427600949</v>
      </c>
      <c r="O37" s="155">
        <v>0</v>
      </c>
      <c r="P37" s="157">
        <v>0</v>
      </c>
      <c r="Q37" s="163"/>
      <c r="R37" s="147"/>
      <c r="S37" s="147"/>
      <c r="T37" s="147"/>
      <c r="U37" s="147"/>
      <c r="V37" s="147"/>
      <c r="W37" s="147"/>
      <c r="X37" s="147"/>
      <c r="Y37" s="147"/>
      <c r="Z37" s="147"/>
    </row>
    <row r="38" spans="1:26" s="148" customFormat="1" ht="15.75" customHeight="1">
      <c r="A38" s="149">
        <f t="shared" si="0"/>
        <v>34</v>
      </c>
      <c r="B38" s="149" t="s">
        <v>96</v>
      </c>
      <c r="C38" s="164" t="s">
        <v>91</v>
      </c>
      <c r="D38" s="159" t="s">
        <v>97</v>
      </c>
      <c r="E38" s="159" t="s">
        <v>61</v>
      </c>
      <c r="F38" s="159" t="s">
        <v>62</v>
      </c>
      <c r="G38" s="160">
        <v>42332</v>
      </c>
      <c r="H38" s="153" t="s">
        <v>63</v>
      </c>
      <c r="I38" s="154">
        <v>304880168</v>
      </c>
      <c r="J38" s="155">
        <f>293105201-724384</f>
        <v>292380817</v>
      </c>
      <c r="K38" s="155">
        <v>293105200</v>
      </c>
      <c r="L38" s="155">
        <v>293105199.79221523</v>
      </c>
      <c r="M38" s="155">
        <v>365359035</v>
      </c>
      <c r="N38" s="155">
        <v>392555155</v>
      </c>
      <c r="O38" s="155">
        <v>0</v>
      </c>
      <c r="P38" s="157">
        <v>0</v>
      </c>
      <c r="Q38" s="163"/>
      <c r="R38" s="147"/>
      <c r="S38" s="147"/>
      <c r="T38" s="147"/>
      <c r="U38" s="147"/>
      <c r="V38" s="147"/>
      <c r="W38" s="147"/>
      <c r="X38" s="147"/>
      <c r="Y38" s="147"/>
      <c r="Z38" s="147"/>
    </row>
    <row r="39" spans="1:26" s="148" customFormat="1" ht="15.75" customHeight="1">
      <c r="A39" s="149">
        <f t="shared" si="0"/>
        <v>35</v>
      </c>
      <c r="B39" s="149" t="s">
        <v>90</v>
      </c>
      <c r="C39" s="164" t="s">
        <v>91</v>
      </c>
      <c r="D39" s="159" t="s">
        <v>97</v>
      </c>
      <c r="E39" s="159" t="s">
        <v>61</v>
      </c>
      <c r="F39" s="159" t="s">
        <v>62</v>
      </c>
      <c r="G39" s="160">
        <v>44088</v>
      </c>
      <c r="H39" s="153" t="s">
        <v>63</v>
      </c>
      <c r="I39" s="154" t="s">
        <v>63</v>
      </c>
      <c r="J39" s="154" t="s">
        <v>63</v>
      </c>
      <c r="K39" s="154" t="s">
        <v>63</v>
      </c>
      <c r="L39" s="154" t="s">
        <v>63</v>
      </c>
      <c r="M39" s="157" t="s">
        <v>63</v>
      </c>
      <c r="N39" s="155">
        <v>427021855</v>
      </c>
      <c r="O39" s="155">
        <v>392555155</v>
      </c>
      <c r="P39" s="157">
        <v>0</v>
      </c>
      <c r="Q39" s="163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26" s="148" customFormat="1" ht="15.75" customHeight="1">
      <c r="A40" s="149">
        <f t="shared" si="0"/>
        <v>36</v>
      </c>
      <c r="B40" s="149" t="s">
        <v>98</v>
      </c>
      <c r="C40" s="164" t="s">
        <v>91</v>
      </c>
      <c r="D40" s="159" t="s">
        <v>99</v>
      </c>
      <c r="E40" s="159" t="s">
        <v>61</v>
      </c>
      <c r="F40" s="159" t="s">
        <v>62</v>
      </c>
      <c r="G40" s="160">
        <v>42724</v>
      </c>
      <c r="H40" s="153" t="s">
        <v>63</v>
      </c>
      <c r="I40" s="154">
        <v>318780365.31599998</v>
      </c>
      <c r="J40" s="155">
        <v>288598809</v>
      </c>
      <c r="K40" s="155">
        <v>303086258</v>
      </c>
      <c r="L40" s="155">
        <v>288596255</v>
      </c>
      <c r="M40" s="155">
        <v>288596255</v>
      </c>
      <c r="N40" s="155">
        <v>280439140</v>
      </c>
      <c r="O40" s="155">
        <v>0</v>
      </c>
      <c r="P40" s="157">
        <v>0</v>
      </c>
      <c r="Q40" s="163"/>
      <c r="R40" s="147"/>
      <c r="S40" s="147"/>
      <c r="T40" s="147"/>
      <c r="U40" s="147"/>
      <c r="V40" s="147"/>
      <c r="W40" s="147"/>
      <c r="X40" s="147"/>
      <c r="Y40" s="147"/>
      <c r="Z40" s="147"/>
    </row>
    <row r="41" spans="1:26" s="148" customFormat="1" ht="15.75" customHeight="1">
      <c r="A41" s="149">
        <f t="shared" si="0"/>
        <v>37</v>
      </c>
      <c r="B41" s="149" t="s">
        <v>90</v>
      </c>
      <c r="C41" s="164" t="s">
        <v>91</v>
      </c>
      <c r="D41" s="159" t="s">
        <v>99</v>
      </c>
      <c r="E41" s="159" t="s">
        <v>61</v>
      </c>
      <c r="F41" s="159" t="s">
        <v>62</v>
      </c>
      <c r="G41" s="160">
        <v>44446</v>
      </c>
      <c r="H41" s="153" t="s">
        <v>63</v>
      </c>
      <c r="I41" s="154" t="s">
        <v>63</v>
      </c>
      <c r="J41" s="155" t="s">
        <v>63</v>
      </c>
      <c r="K41" s="155" t="s">
        <v>63</v>
      </c>
      <c r="L41" s="155" t="s">
        <v>63</v>
      </c>
      <c r="M41" s="157" t="s">
        <v>63</v>
      </c>
      <c r="N41" s="155"/>
      <c r="O41" s="155" t="s">
        <v>63</v>
      </c>
      <c r="P41" s="157" t="s">
        <v>63</v>
      </c>
      <c r="Q41" s="163"/>
      <c r="R41" s="147"/>
      <c r="S41" s="147"/>
      <c r="T41" s="147"/>
      <c r="U41" s="147"/>
      <c r="V41" s="147"/>
      <c r="W41" s="147"/>
      <c r="X41" s="147"/>
      <c r="Y41" s="147"/>
      <c r="Z41" s="147"/>
    </row>
    <row r="42" spans="1:26" s="148" customFormat="1" ht="15.75" customHeight="1">
      <c r="A42" s="149">
        <f t="shared" si="0"/>
        <v>38</v>
      </c>
      <c r="B42" s="149" t="s">
        <v>98</v>
      </c>
      <c r="C42" s="164" t="s">
        <v>91</v>
      </c>
      <c r="D42" s="159" t="s">
        <v>100</v>
      </c>
      <c r="E42" s="159" t="s">
        <v>61</v>
      </c>
      <c r="F42" s="159" t="s">
        <v>62</v>
      </c>
      <c r="G42" s="160" t="s">
        <v>298</v>
      </c>
      <c r="H42" s="153" t="s">
        <v>63</v>
      </c>
      <c r="I42" s="154">
        <v>311922952</v>
      </c>
      <c r="J42" s="155">
        <v>282922952</v>
      </c>
      <c r="K42" s="155">
        <v>282922952</v>
      </c>
      <c r="L42" s="155">
        <v>282922952</v>
      </c>
      <c r="M42" s="155">
        <v>275617173</v>
      </c>
      <c r="N42" s="155">
        <v>355379218</v>
      </c>
      <c r="O42" s="155">
        <v>0</v>
      </c>
      <c r="P42" s="157">
        <v>0</v>
      </c>
      <c r="Q42" s="163"/>
      <c r="R42" s="147"/>
      <c r="S42" s="147"/>
      <c r="T42" s="147"/>
      <c r="U42" s="147"/>
      <c r="V42" s="147"/>
      <c r="W42" s="147"/>
      <c r="X42" s="147"/>
      <c r="Y42" s="147"/>
      <c r="Z42" s="147"/>
    </row>
    <row r="43" spans="1:26" s="148" customFormat="1" ht="15.75" customHeight="1">
      <c r="A43" s="149">
        <f t="shared" si="0"/>
        <v>39</v>
      </c>
      <c r="B43" s="149" t="s">
        <v>77</v>
      </c>
      <c r="C43" s="159" t="s">
        <v>91</v>
      </c>
      <c r="D43" s="159" t="s">
        <v>101</v>
      </c>
      <c r="E43" s="159" t="s">
        <v>61</v>
      </c>
      <c r="F43" s="159" t="s">
        <v>62</v>
      </c>
      <c r="G43" s="160" t="s">
        <v>206</v>
      </c>
      <c r="H43" s="153" t="s">
        <v>63</v>
      </c>
      <c r="I43" s="154">
        <v>257395861</v>
      </c>
      <c r="J43" s="155">
        <f>276503682-2815862-23248629</f>
        <v>250439191</v>
      </c>
      <c r="K43" s="155">
        <v>276503681.95984197</v>
      </c>
      <c r="L43" s="155">
        <v>276503682.08224702</v>
      </c>
      <c r="M43" s="155">
        <v>276523682</v>
      </c>
      <c r="N43" s="155">
        <v>347433243</v>
      </c>
      <c r="O43" s="155">
        <v>334907715</v>
      </c>
      <c r="P43" s="155">
        <f>271200000+29220000</f>
        <v>300420000</v>
      </c>
      <c r="Q43" s="163"/>
      <c r="R43" s="147"/>
      <c r="S43" s="147"/>
      <c r="T43" s="147"/>
      <c r="U43" s="147"/>
      <c r="V43" s="147"/>
      <c r="W43" s="147"/>
      <c r="X43" s="147"/>
      <c r="Y43" s="147"/>
      <c r="Z43" s="147"/>
    </row>
    <row r="44" spans="1:26" s="148" customFormat="1" ht="15.75" customHeight="1">
      <c r="A44" s="149">
        <f t="shared" si="0"/>
        <v>40</v>
      </c>
      <c r="B44" s="149" t="s">
        <v>102</v>
      </c>
      <c r="C44" s="164" t="s">
        <v>91</v>
      </c>
      <c r="D44" s="159" t="s">
        <v>103</v>
      </c>
      <c r="E44" s="159" t="s">
        <v>61</v>
      </c>
      <c r="F44" s="159" t="s">
        <v>62</v>
      </c>
      <c r="G44" s="160">
        <v>42677</v>
      </c>
      <c r="H44" s="153" t="s">
        <v>63</v>
      </c>
      <c r="I44" s="154">
        <v>328213873</v>
      </c>
      <c r="J44" s="155">
        <v>299228872</v>
      </c>
      <c r="K44" s="155">
        <v>299228168</v>
      </c>
      <c r="L44" s="155">
        <v>299228168</v>
      </c>
      <c r="M44" s="155">
        <v>299228168</v>
      </c>
      <c r="N44" s="155">
        <v>382662374</v>
      </c>
      <c r="O44" s="155">
        <v>0</v>
      </c>
      <c r="P44" s="157">
        <v>0</v>
      </c>
      <c r="Q44" s="163"/>
      <c r="R44" s="147"/>
      <c r="S44" s="147"/>
      <c r="T44" s="147"/>
      <c r="U44" s="147"/>
      <c r="V44" s="147"/>
      <c r="W44" s="147"/>
      <c r="X44" s="147"/>
      <c r="Y44" s="147"/>
      <c r="Z44" s="147"/>
    </row>
    <row r="45" spans="1:26" s="148" customFormat="1" ht="15.75" customHeight="1">
      <c r="A45" s="149">
        <f t="shared" si="0"/>
        <v>41</v>
      </c>
      <c r="B45" s="149" t="s">
        <v>90</v>
      </c>
      <c r="C45" s="164" t="s">
        <v>91</v>
      </c>
      <c r="D45" s="159" t="s">
        <v>103</v>
      </c>
      <c r="E45" s="159" t="s">
        <v>61</v>
      </c>
      <c r="F45" s="159" t="s">
        <v>62</v>
      </c>
      <c r="G45" s="160">
        <v>44447</v>
      </c>
      <c r="H45" s="153" t="s">
        <v>63</v>
      </c>
      <c r="I45" s="154" t="s">
        <v>63</v>
      </c>
      <c r="J45" s="155" t="s">
        <v>63</v>
      </c>
      <c r="K45" s="155" t="s">
        <v>63</v>
      </c>
      <c r="L45" s="155" t="s">
        <v>63</v>
      </c>
      <c r="M45" s="157" t="s">
        <v>63</v>
      </c>
      <c r="N45" s="155"/>
      <c r="O45" s="155" t="s">
        <v>63</v>
      </c>
      <c r="P45" s="157" t="s">
        <v>63</v>
      </c>
      <c r="Q45" s="163"/>
      <c r="R45" s="147"/>
      <c r="S45" s="147"/>
      <c r="T45" s="147"/>
      <c r="U45" s="147"/>
      <c r="V45" s="147"/>
      <c r="W45" s="147"/>
      <c r="X45" s="147"/>
      <c r="Y45" s="147"/>
      <c r="Z45" s="147"/>
    </row>
    <row r="46" spans="1:26" s="148" customFormat="1" ht="15.75" customHeight="1">
      <c r="A46" s="149">
        <f t="shared" si="0"/>
        <v>42</v>
      </c>
      <c r="B46" s="149" t="s">
        <v>104</v>
      </c>
      <c r="C46" s="164" t="s">
        <v>91</v>
      </c>
      <c r="D46" s="159" t="s">
        <v>105</v>
      </c>
      <c r="E46" s="159" t="s">
        <v>61</v>
      </c>
      <c r="F46" s="159" t="s">
        <v>62</v>
      </c>
      <c r="G46" s="160" t="s">
        <v>299</v>
      </c>
      <c r="H46" s="153" t="s">
        <v>63</v>
      </c>
      <c r="I46" s="154">
        <v>325580000.32484305</v>
      </c>
      <c r="J46" s="155">
        <v>296459216</v>
      </c>
      <c r="K46" s="155">
        <v>296452269</v>
      </c>
      <c r="L46" s="155">
        <v>293861495</v>
      </c>
      <c r="M46" s="155">
        <v>251786873</v>
      </c>
      <c r="N46" s="155">
        <v>0</v>
      </c>
      <c r="O46" s="155">
        <v>0</v>
      </c>
      <c r="P46" s="157">
        <v>0</v>
      </c>
      <c r="Q46" s="163"/>
      <c r="R46" s="167"/>
      <c r="S46" s="167"/>
      <c r="T46" s="167"/>
      <c r="U46" s="167"/>
      <c r="V46" s="167"/>
      <c r="W46" s="167"/>
      <c r="X46" s="167"/>
      <c r="Y46" s="167"/>
      <c r="Z46" s="167"/>
    </row>
    <row r="47" spans="1:26" s="148" customFormat="1" ht="15.75" customHeight="1">
      <c r="A47" s="149">
        <f t="shared" si="0"/>
        <v>43</v>
      </c>
      <c r="B47" s="149" t="s">
        <v>104</v>
      </c>
      <c r="C47" s="164" t="s">
        <v>91</v>
      </c>
      <c r="D47" s="159" t="s">
        <v>106</v>
      </c>
      <c r="E47" s="159" t="s">
        <v>61</v>
      </c>
      <c r="F47" s="159" t="s">
        <v>62</v>
      </c>
      <c r="G47" s="160">
        <v>42794</v>
      </c>
      <c r="H47" s="153" t="s">
        <v>63</v>
      </c>
      <c r="I47" s="154">
        <v>240619999.67927924</v>
      </c>
      <c r="J47" s="155">
        <v>215487991</v>
      </c>
      <c r="K47" s="155">
        <v>215478424</v>
      </c>
      <c r="L47" s="155">
        <v>239556088</v>
      </c>
      <c r="M47" s="155">
        <v>278775839</v>
      </c>
      <c r="N47" s="155">
        <v>0</v>
      </c>
      <c r="O47" s="155">
        <v>0</v>
      </c>
      <c r="P47" s="157">
        <v>0</v>
      </c>
      <c r="Q47" s="163"/>
      <c r="R47" s="147"/>
      <c r="S47" s="147"/>
      <c r="T47" s="147"/>
      <c r="U47" s="147"/>
      <c r="V47" s="147"/>
      <c r="W47" s="147"/>
      <c r="X47" s="147"/>
      <c r="Y47" s="147"/>
      <c r="Z47" s="147"/>
    </row>
    <row r="48" spans="1:26" s="148" customFormat="1" ht="15.75" customHeight="1">
      <c r="A48" s="149">
        <f t="shared" si="0"/>
        <v>44</v>
      </c>
      <c r="B48" s="149" t="s">
        <v>90</v>
      </c>
      <c r="C48" s="164" t="s">
        <v>91</v>
      </c>
      <c r="D48" s="159" t="s">
        <v>106</v>
      </c>
      <c r="E48" s="159" t="s">
        <v>61</v>
      </c>
      <c r="F48" s="159" t="s">
        <v>62</v>
      </c>
      <c r="G48" s="160">
        <v>44543</v>
      </c>
      <c r="H48" s="153" t="s">
        <v>63</v>
      </c>
      <c r="I48" s="154"/>
      <c r="J48" s="155"/>
      <c r="K48" s="155"/>
      <c r="L48" s="155"/>
      <c r="M48" s="155"/>
      <c r="N48" s="155"/>
      <c r="O48" s="155"/>
      <c r="P48" s="155"/>
      <c r="Q48" s="163"/>
      <c r="R48" s="147"/>
      <c r="S48" s="147"/>
      <c r="T48" s="147"/>
      <c r="U48" s="147"/>
      <c r="V48" s="147"/>
      <c r="W48" s="147"/>
      <c r="X48" s="147"/>
      <c r="Y48" s="147"/>
      <c r="Z48" s="147"/>
    </row>
    <row r="49" spans="1:26" s="148" customFormat="1" ht="15.75" customHeight="1">
      <c r="A49" s="149">
        <f t="shared" si="0"/>
        <v>45</v>
      </c>
      <c r="B49" s="149" t="s">
        <v>107</v>
      </c>
      <c r="C49" s="164" t="s">
        <v>91</v>
      </c>
      <c r="D49" s="159" t="s">
        <v>108</v>
      </c>
      <c r="E49" s="159" t="s">
        <v>61</v>
      </c>
      <c r="F49" s="159" t="s">
        <v>62</v>
      </c>
      <c r="G49" s="160" t="s">
        <v>300</v>
      </c>
      <c r="H49" s="153" t="s">
        <v>63</v>
      </c>
      <c r="I49" s="154">
        <v>237044353</v>
      </c>
      <c r="J49" s="155">
        <v>215479781</v>
      </c>
      <c r="K49" s="155">
        <v>215479781</v>
      </c>
      <c r="L49" s="155">
        <v>215479779.29445112</v>
      </c>
      <c r="M49" s="155">
        <v>203160855</v>
      </c>
      <c r="N49" s="155">
        <v>0</v>
      </c>
      <c r="O49" s="155">
        <v>0</v>
      </c>
      <c r="P49" s="157">
        <v>0</v>
      </c>
      <c r="Q49" s="163"/>
      <c r="R49" s="147"/>
      <c r="S49" s="147"/>
      <c r="T49" s="147"/>
      <c r="U49" s="147"/>
      <c r="V49" s="147"/>
      <c r="W49" s="147"/>
      <c r="X49" s="147"/>
      <c r="Y49" s="147"/>
      <c r="Z49" s="147"/>
    </row>
    <row r="50" spans="1:26" s="148" customFormat="1" ht="15.75" customHeight="1">
      <c r="A50" s="149">
        <f t="shared" si="0"/>
        <v>46</v>
      </c>
      <c r="B50" s="149" t="s">
        <v>98</v>
      </c>
      <c r="C50" s="159" t="s">
        <v>91</v>
      </c>
      <c r="D50" s="159" t="s">
        <v>109</v>
      </c>
      <c r="E50" s="159" t="s">
        <v>61</v>
      </c>
      <c r="F50" s="159" t="s">
        <v>62</v>
      </c>
      <c r="G50" s="160" t="s">
        <v>207</v>
      </c>
      <c r="H50" s="153" t="s">
        <v>63</v>
      </c>
      <c r="I50" s="154">
        <v>324602673</v>
      </c>
      <c r="J50" s="155">
        <f>286120608-803700-21109307</f>
        <v>264207601</v>
      </c>
      <c r="K50" s="155">
        <v>284529035.31200004</v>
      </c>
      <c r="L50" s="155">
        <v>284529035.30673999</v>
      </c>
      <c r="M50" s="155">
        <v>360280144</v>
      </c>
      <c r="N50" s="155">
        <v>345208948</v>
      </c>
      <c r="O50" s="155">
        <v>315188948</v>
      </c>
      <c r="P50" s="157">
        <v>0</v>
      </c>
      <c r="Q50" s="163"/>
      <c r="R50" s="147"/>
      <c r="S50" s="147"/>
      <c r="T50" s="147"/>
      <c r="U50" s="147"/>
      <c r="V50" s="147"/>
      <c r="W50" s="147"/>
      <c r="X50" s="147"/>
      <c r="Y50" s="147"/>
      <c r="Z50" s="147"/>
    </row>
    <row r="51" spans="1:26" s="148" customFormat="1" ht="15.75" customHeight="1">
      <c r="A51" s="149">
        <f t="shared" si="0"/>
        <v>47</v>
      </c>
      <c r="B51" s="149" t="s">
        <v>90</v>
      </c>
      <c r="C51" s="159" t="s">
        <v>91</v>
      </c>
      <c r="D51" s="159" t="s">
        <v>110</v>
      </c>
      <c r="E51" s="159" t="s">
        <v>61</v>
      </c>
      <c r="F51" s="159" t="s">
        <v>62</v>
      </c>
      <c r="G51" s="160" t="s">
        <v>208</v>
      </c>
      <c r="H51" s="153" t="s">
        <v>63</v>
      </c>
      <c r="I51" s="154">
        <v>353540204</v>
      </c>
      <c r="J51" s="155">
        <f>341651505-30819995-713563</f>
        <v>310117947</v>
      </c>
      <c r="K51" s="155">
        <v>339642638.23999995</v>
      </c>
      <c r="L51" s="155">
        <v>339590152.45632005</v>
      </c>
      <c r="M51" s="155">
        <v>533332698</v>
      </c>
      <c r="N51" s="155">
        <v>591621696</v>
      </c>
      <c r="O51" s="155">
        <v>552721696</v>
      </c>
      <c r="P51" s="157">
        <v>0</v>
      </c>
      <c r="Q51" s="163"/>
      <c r="R51" s="147"/>
      <c r="S51" s="147"/>
      <c r="T51" s="147"/>
      <c r="U51" s="147"/>
      <c r="V51" s="147"/>
      <c r="W51" s="147"/>
      <c r="X51" s="147"/>
      <c r="Y51" s="147"/>
      <c r="Z51" s="147"/>
    </row>
    <row r="52" spans="1:26" s="148" customFormat="1" ht="15.75" customHeight="1">
      <c r="A52" s="149">
        <f t="shared" si="0"/>
        <v>48</v>
      </c>
      <c r="B52" s="149" t="s">
        <v>77</v>
      </c>
      <c r="C52" s="164" t="s">
        <v>91</v>
      </c>
      <c r="D52" s="159" t="s">
        <v>111</v>
      </c>
      <c r="E52" s="159" t="s">
        <v>61</v>
      </c>
      <c r="F52" s="159" t="s">
        <v>62</v>
      </c>
      <c r="G52" s="160" t="s">
        <v>301</v>
      </c>
      <c r="H52" s="153" t="s">
        <v>63</v>
      </c>
      <c r="I52" s="154">
        <v>233856064.5608753</v>
      </c>
      <c r="J52" s="155">
        <v>196499165</v>
      </c>
      <c r="K52" s="155">
        <v>196499165</v>
      </c>
      <c r="L52" s="155">
        <v>235841153</v>
      </c>
      <c r="M52" s="155">
        <v>220711022</v>
      </c>
      <c r="N52" s="155">
        <v>298285594</v>
      </c>
      <c r="O52" s="155">
        <v>0</v>
      </c>
      <c r="P52" s="157">
        <v>0</v>
      </c>
      <c r="Q52" s="158"/>
      <c r="R52" s="147"/>
      <c r="S52" s="147"/>
      <c r="T52" s="147"/>
      <c r="U52" s="147"/>
      <c r="V52" s="147"/>
      <c r="W52" s="147"/>
      <c r="X52" s="147"/>
      <c r="Y52" s="147"/>
      <c r="Z52" s="147"/>
    </row>
    <row r="53" spans="1:26" s="148" customFormat="1" ht="15.75" customHeight="1">
      <c r="A53" s="149">
        <f t="shared" si="0"/>
        <v>49</v>
      </c>
      <c r="B53" s="149" t="s">
        <v>112</v>
      </c>
      <c r="C53" s="164" t="s">
        <v>113</v>
      </c>
      <c r="D53" s="159" t="s">
        <v>114</v>
      </c>
      <c r="E53" s="159" t="s">
        <v>61</v>
      </c>
      <c r="F53" s="159" t="s">
        <v>62</v>
      </c>
      <c r="G53" s="160">
        <v>42332</v>
      </c>
      <c r="H53" s="153" t="s">
        <v>63</v>
      </c>
      <c r="I53" s="154">
        <v>295153708</v>
      </c>
      <c r="J53" s="155">
        <f>295548101-19412707</f>
        <v>276135394</v>
      </c>
      <c r="K53" s="155">
        <v>287062698</v>
      </c>
      <c r="L53" s="155">
        <v>339824735</v>
      </c>
      <c r="M53" s="155">
        <v>279354157</v>
      </c>
      <c r="N53" s="155" t="s">
        <v>63</v>
      </c>
      <c r="O53" s="155" t="s">
        <v>63</v>
      </c>
      <c r="P53" s="157" t="s">
        <v>63</v>
      </c>
      <c r="Q53" s="162">
        <v>750996179</v>
      </c>
      <c r="R53" s="147"/>
      <c r="S53" s="147"/>
      <c r="T53" s="147"/>
      <c r="U53" s="147"/>
      <c r="V53" s="147"/>
      <c r="W53" s="147"/>
      <c r="X53" s="147"/>
      <c r="Y53" s="147"/>
      <c r="Z53" s="147"/>
    </row>
    <row r="54" spans="1:26" s="148" customFormat="1" ht="15.75" customHeight="1">
      <c r="A54" s="149">
        <f t="shared" si="0"/>
        <v>50</v>
      </c>
      <c r="B54" s="149" t="s">
        <v>196</v>
      </c>
      <c r="C54" s="164" t="s">
        <v>113</v>
      </c>
      <c r="D54" s="159" t="s">
        <v>114</v>
      </c>
      <c r="E54" s="159" t="s">
        <v>61</v>
      </c>
      <c r="F54" s="159" t="s">
        <v>62</v>
      </c>
      <c r="G54" s="160">
        <v>44119</v>
      </c>
      <c r="H54" s="153" t="s">
        <v>63</v>
      </c>
      <c r="I54" s="154" t="s">
        <v>63</v>
      </c>
      <c r="J54" s="154" t="s">
        <v>63</v>
      </c>
      <c r="K54" s="154" t="s">
        <v>63</v>
      </c>
      <c r="L54" s="154" t="s">
        <v>63</v>
      </c>
      <c r="M54" s="157" t="s">
        <v>63</v>
      </c>
      <c r="N54" s="155">
        <v>328754989</v>
      </c>
      <c r="O54" s="155">
        <v>0</v>
      </c>
      <c r="P54" s="157">
        <v>0</v>
      </c>
      <c r="Q54" s="163"/>
      <c r="R54" s="147"/>
      <c r="S54" s="147"/>
      <c r="T54" s="147"/>
      <c r="U54" s="147"/>
      <c r="V54" s="147"/>
      <c r="W54" s="147"/>
      <c r="X54" s="147"/>
      <c r="Y54" s="147"/>
      <c r="Z54" s="147"/>
    </row>
    <row r="55" spans="1:26" s="148" customFormat="1" ht="15.75" customHeight="1">
      <c r="A55" s="149">
        <f t="shared" si="0"/>
        <v>51</v>
      </c>
      <c r="B55" s="149" t="s">
        <v>107</v>
      </c>
      <c r="C55" s="164" t="s">
        <v>113</v>
      </c>
      <c r="D55" s="159" t="s">
        <v>115</v>
      </c>
      <c r="E55" s="159" t="s">
        <v>61</v>
      </c>
      <c r="F55" s="159" t="s">
        <v>62</v>
      </c>
      <c r="G55" s="160" t="s">
        <v>302</v>
      </c>
      <c r="H55" s="153" t="s">
        <v>63</v>
      </c>
      <c r="I55" s="154">
        <v>318249522.2513333</v>
      </c>
      <c r="J55" s="155">
        <v>288358998</v>
      </c>
      <c r="K55" s="155">
        <v>288358998</v>
      </c>
      <c r="L55" s="155">
        <v>335915281</v>
      </c>
      <c r="M55" s="155">
        <v>318769317</v>
      </c>
      <c r="N55" s="155">
        <v>359000087</v>
      </c>
      <c r="O55" s="155">
        <v>0</v>
      </c>
      <c r="P55" s="157">
        <v>0</v>
      </c>
      <c r="Q55" s="163"/>
      <c r="R55" s="167"/>
      <c r="S55" s="167"/>
      <c r="T55" s="167"/>
      <c r="U55" s="167"/>
      <c r="V55" s="167"/>
      <c r="W55" s="167"/>
      <c r="X55" s="167"/>
      <c r="Y55" s="167"/>
      <c r="Z55" s="167"/>
    </row>
    <row r="56" spans="1:26" s="148" customFormat="1" ht="15.75" customHeight="1">
      <c r="A56" s="149">
        <f t="shared" si="0"/>
        <v>52</v>
      </c>
      <c r="B56" s="149" t="s">
        <v>116</v>
      </c>
      <c r="C56" s="159" t="s">
        <v>113</v>
      </c>
      <c r="D56" s="159" t="s">
        <v>117</v>
      </c>
      <c r="E56" s="159" t="s">
        <v>61</v>
      </c>
      <c r="F56" s="159" t="s">
        <v>62</v>
      </c>
      <c r="G56" s="160">
        <v>42223</v>
      </c>
      <c r="H56" s="153" t="s">
        <v>63</v>
      </c>
      <c r="I56" s="154">
        <v>307004814</v>
      </c>
      <c r="J56" s="155">
        <f>259486015-12500586</f>
        <v>246985429</v>
      </c>
      <c r="K56" s="155">
        <v>265103532.09999999</v>
      </c>
      <c r="L56" s="155">
        <v>223432605.27072999</v>
      </c>
      <c r="M56" s="155">
        <v>324934440</v>
      </c>
      <c r="N56" s="155" t="s">
        <v>63</v>
      </c>
      <c r="O56" s="155" t="s">
        <v>63</v>
      </c>
      <c r="P56" s="157" t="s">
        <v>63</v>
      </c>
      <c r="Q56" s="163"/>
      <c r="R56" s="167"/>
      <c r="S56" s="167"/>
      <c r="T56" s="167"/>
      <c r="U56" s="167"/>
      <c r="V56" s="167"/>
      <c r="W56" s="167"/>
      <c r="X56" s="167"/>
      <c r="Y56" s="167"/>
      <c r="Z56" s="167"/>
    </row>
    <row r="57" spans="1:26" s="148" customFormat="1" ht="15.75" customHeight="1">
      <c r="A57" s="149">
        <f t="shared" si="0"/>
        <v>53</v>
      </c>
      <c r="B57" s="149" t="s">
        <v>123</v>
      </c>
      <c r="C57" s="159" t="s">
        <v>113</v>
      </c>
      <c r="D57" s="159" t="s">
        <v>117</v>
      </c>
      <c r="E57" s="159" t="s">
        <v>61</v>
      </c>
      <c r="F57" s="159" t="s">
        <v>62</v>
      </c>
      <c r="G57" s="160">
        <v>44062</v>
      </c>
      <c r="H57" s="153" t="s">
        <v>63</v>
      </c>
      <c r="I57" s="154" t="s">
        <v>63</v>
      </c>
      <c r="J57" s="154" t="s">
        <v>63</v>
      </c>
      <c r="K57" s="154" t="s">
        <v>63</v>
      </c>
      <c r="L57" s="154" t="s">
        <v>63</v>
      </c>
      <c r="M57" s="157" t="s">
        <v>63</v>
      </c>
      <c r="N57" s="155">
        <v>345832299</v>
      </c>
      <c r="O57" s="155">
        <v>0</v>
      </c>
      <c r="P57" s="157">
        <v>0</v>
      </c>
      <c r="Q57" s="158"/>
      <c r="R57" s="167"/>
      <c r="S57" s="167"/>
      <c r="T57" s="167"/>
      <c r="U57" s="167"/>
      <c r="V57" s="167"/>
      <c r="W57" s="167"/>
      <c r="X57" s="167"/>
      <c r="Y57" s="167"/>
      <c r="Z57" s="167"/>
    </row>
    <row r="58" spans="1:26" s="148" customFormat="1" ht="15.75" customHeight="1">
      <c r="A58" s="149">
        <f t="shared" si="0"/>
        <v>54</v>
      </c>
      <c r="B58" s="149" t="s">
        <v>118</v>
      </c>
      <c r="C58" s="159" t="s">
        <v>119</v>
      </c>
      <c r="D58" s="159" t="s">
        <v>120</v>
      </c>
      <c r="E58" s="159" t="s">
        <v>61</v>
      </c>
      <c r="F58" s="159" t="s">
        <v>62</v>
      </c>
      <c r="G58" s="160">
        <v>42261</v>
      </c>
      <c r="H58" s="153" t="s">
        <v>63</v>
      </c>
      <c r="I58" s="154" t="s">
        <v>121</v>
      </c>
      <c r="J58" s="155" t="s">
        <v>121</v>
      </c>
      <c r="K58" s="155" t="s">
        <v>121</v>
      </c>
      <c r="L58" s="155" t="s">
        <v>121</v>
      </c>
      <c r="M58" s="155" t="s">
        <v>63</v>
      </c>
      <c r="N58" s="155" t="s">
        <v>63</v>
      </c>
      <c r="O58" s="155" t="s">
        <v>63</v>
      </c>
      <c r="P58" s="157" t="s">
        <v>63</v>
      </c>
      <c r="Q58" s="162">
        <v>930205941</v>
      </c>
      <c r="R58" s="167"/>
      <c r="S58" s="167"/>
      <c r="T58" s="167"/>
      <c r="U58" s="167"/>
      <c r="V58" s="167"/>
      <c r="W58" s="167"/>
      <c r="X58" s="167"/>
      <c r="Y58" s="167"/>
      <c r="Z58" s="167"/>
    </row>
    <row r="59" spans="1:26" s="148" customFormat="1" ht="15.75" customHeight="1">
      <c r="A59" s="149">
        <f t="shared" si="0"/>
        <v>55</v>
      </c>
      <c r="B59" s="149" t="s">
        <v>123</v>
      </c>
      <c r="C59" s="159" t="s">
        <v>119</v>
      </c>
      <c r="D59" s="159" t="s">
        <v>209</v>
      </c>
      <c r="E59" s="159" t="s">
        <v>61</v>
      </c>
      <c r="F59" s="159" t="s">
        <v>62</v>
      </c>
      <c r="G59" s="160">
        <v>44225</v>
      </c>
      <c r="H59" s="153" t="s">
        <v>63</v>
      </c>
      <c r="I59" s="154">
        <v>230410014</v>
      </c>
      <c r="J59" s="157" t="s">
        <v>63</v>
      </c>
      <c r="K59" s="157" t="s">
        <v>63</v>
      </c>
      <c r="L59" s="157" t="s">
        <v>63</v>
      </c>
      <c r="M59" s="157" t="s">
        <v>63</v>
      </c>
      <c r="N59" s="157" t="s">
        <v>63</v>
      </c>
      <c r="O59" s="157" t="s">
        <v>63</v>
      </c>
      <c r="P59" s="157" t="s">
        <v>63</v>
      </c>
      <c r="Q59" s="163"/>
      <c r="R59" s="167"/>
      <c r="S59" s="167"/>
      <c r="T59" s="167"/>
      <c r="U59" s="167"/>
      <c r="V59" s="167"/>
      <c r="W59" s="167"/>
      <c r="X59" s="167"/>
      <c r="Y59" s="167"/>
      <c r="Z59" s="167"/>
    </row>
    <row r="60" spans="1:26" s="148" customFormat="1" ht="15.75" customHeight="1">
      <c r="A60" s="149">
        <f t="shared" si="0"/>
        <v>56</v>
      </c>
      <c r="B60" s="149" t="s">
        <v>107</v>
      </c>
      <c r="C60" s="164" t="s">
        <v>119</v>
      </c>
      <c r="D60" s="159" t="s">
        <v>122</v>
      </c>
      <c r="E60" s="159" t="s">
        <v>61</v>
      </c>
      <c r="F60" s="159" t="s">
        <v>62</v>
      </c>
      <c r="G60" s="160" t="s">
        <v>210</v>
      </c>
      <c r="H60" s="153" t="s">
        <v>63</v>
      </c>
      <c r="I60" s="154">
        <v>210852881</v>
      </c>
      <c r="J60" s="155">
        <v>222308437</v>
      </c>
      <c r="K60" s="155">
        <v>222308437</v>
      </c>
      <c r="L60" s="155">
        <v>222308436.64845198</v>
      </c>
      <c r="M60" s="155">
        <v>241915974</v>
      </c>
      <c r="N60" s="155">
        <v>349768301</v>
      </c>
      <c r="O60" s="155">
        <v>351622032</v>
      </c>
      <c r="P60" s="157">
        <v>0</v>
      </c>
      <c r="Q60" s="163"/>
      <c r="R60" s="167"/>
      <c r="S60" s="167"/>
      <c r="T60" s="167"/>
      <c r="U60" s="167"/>
      <c r="V60" s="167"/>
      <c r="W60" s="167"/>
      <c r="X60" s="167"/>
      <c r="Y60" s="167"/>
      <c r="Z60" s="167"/>
    </row>
    <row r="61" spans="1:26" s="148" customFormat="1" ht="15.75" customHeight="1">
      <c r="A61" s="149">
        <f t="shared" si="0"/>
        <v>57</v>
      </c>
      <c r="B61" s="149" t="s">
        <v>123</v>
      </c>
      <c r="C61" s="159" t="s">
        <v>119</v>
      </c>
      <c r="D61" s="159" t="s">
        <v>124</v>
      </c>
      <c r="E61" s="159" t="s">
        <v>61</v>
      </c>
      <c r="F61" s="159" t="s">
        <v>62</v>
      </c>
      <c r="G61" s="160" t="s">
        <v>303</v>
      </c>
      <c r="H61" s="153" t="s">
        <v>63</v>
      </c>
      <c r="I61" s="154">
        <v>200599798</v>
      </c>
      <c r="J61" s="155">
        <v>203766999</v>
      </c>
      <c r="K61" s="155">
        <v>214737000</v>
      </c>
      <c r="L61" s="155">
        <v>363767000</v>
      </c>
      <c r="M61" s="155">
        <v>335000000</v>
      </c>
      <c r="N61" s="155">
        <v>0</v>
      </c>
      <c r="O61" s="155">
        <v>0</v>
      </c>
      <c r="P61" s="157">
        <v>0</v>
      </c>
      <c r="Q61" s="163"/>
      <c r="R61" s="167"/>
      <c r="S61" s="167"/>
      <c r="T61" s="167"/>
      <c r="U61" s="167"/>
      <c r="V61" s="167"/>
      <c r="W61" s="167"/>
      <c r="X61" s="167"/>
      <c r="Y61" s="167"/>
      <c r="Z61" s="167"/>
    </row>
    <row r="62" spans="1:26" s="148" customFormat="1" ht="15.75" customHeight="1">
      <c r="A62" s="149">
        <f t="shared" si="0"/>
        <v>58</v>
      </c>
      <c r="B62" s="149" t="s">
        <v>112</v>
      </c>
      <c r="C62" s="159" t="s">
        <v>119</v>
      </c>
      <c r="D62" s="159" t="s">
        <v>125</v>
      </c>
      <c r="E62" s="159" t="s">
        <v>61</v>
      </c>
      <c r="F62" s="159" t="s">
        <v>62</v>
      </c>
      <c r="G62" s="160">
        <v>42223</v>
      </c>
      <c r="H62" s="153" t="s">
        <v>63</v>
      </c>
      <c r="I62" s="154">
        <v>301545621</v>
      </c>
      <c r="J62" s="155">
        <f>284354170-7027571-131440</f>
        <v>277195159</v>
      </c>
      <c r="K62" s="155">
        <v>284354156.8263467</v>
      </c>
      <c r="L62" s="155">
        <v>279354157.00981671</v>
      </c>
      <c r="M62" s="155">
        <v>278354157.02803999</v>
      </c>
      <c r="N62" s="155" t="s">
        <v>63</v>
      </c>
      <c r="O62" s="155" t="s">
        <v>63</v>
      </c>
      <c r="P62" s="157" t="s">
        <v>63</v>
      </c>
      <c r="Q62" s="163"/>
      <c r="R62" s="167"/>
      <c r="S62" s="167"/>
      <c r="T62" s="167"/>
      <c r="U62" s="167"/>
      <c r="V62" s="167"/>
      <c r="W62" s="167"/>
      <c r="X62" s="167"/>
      <c r="Y62" s="167"/>
      <c r="Z62" s="167"/>
    </row>
    <row r="63" spans="1:26" s="148" customFormat="1" ht="15.75" customHeight="1">
      <c r="A63" s="149">
        <f t="shared" si="0"/>
        <v>59</v>
      </c>
      <c r="B63" s="149" t="s">
        <v>77</v>
      </c>
      <c r="C63" s="159" t="s">
        <v>119</v>
      </c>
      <c r="D63" s="159" t="s">
        <v>125</v>
      </c>
      <c r="E63" s="159" t="s">
        <v>61</v>
      </c>
      <c r="F63" s="159" t="s">
        <v>62</v>
      </c>
      <c r="G63" s="160">
        <v>43977</v>
      </c>
      <c r="H63" s="153" t="s">
        <v>63</v>
      </c>
      <c r="I63" s="154" t="s">
        <v>63</v>
      </c>
      <c r="J63" s="154" t="s">
        <v>63</v>
      </c>
      <c r="K63" s="154" t="s">
        <v>63</v>
      </c>
      <c r="L63" s="154" t="s">
        <v>63</v>
      </c>
      <c r="M63" s="157" t="s">
        <v>63</v>
      </c>
      <c r="N63" s="155">
        <v>359538290</v>
      </c>
      <c r="O63" s="155">
        <v>327908552</v>
      </c>
      <c r="P63" s="155">
        <v>287938440</v>
      </c>
      <c r="Q63" s="158"/>
      <c r="R63" s="167"/>
      <c r="S63" s="167"/>
      <c r="T63" s="167"/>
      <c r="U63" s="167"/>
      <c r="V63" s="167"/>
      <c r="W63" s="167"/>
      <c r="X63" s="167"/>
      <c r="Y63" s="167"/>
      <c r="Z63" s="167"/>
    </row>
    <row r="64" spans="1:26" s="148" customFormat="1" ht="15.75" customHeight="1">
      <c r="A64" s="149">
        <f t="shared" si="0"/>
        <v>60</v>
      </c>
      <c r="B64" s="149" t="s">
        <v>126</v>
      </c>
      <c r="C64" s="159" t="s">
        <v>127</v>
      </c>
      <c r="D64" s="159" t="s">
        <v>128</v>
      </c>
      <c r="E64" s="159" t="s">
        <v>61</v>
      </c>
      <c r="F64" s="159" t="s">
        <v>62</v>
      </c>
      <c r="G64" s="160" t="s">
        <v>211</v>
      </c>
      <c r="H64" s="153" t="s">
        <v>63</v>
      </c>
      <c r="I64" s="168">
        <v>161766873</v>
      </c>
      <c r="J64" s="168">
        <f>179812205-7027517-1000131</f>
        <v>171784557</v>
      </c>
      <c r="K64" s="168">
        <v>178739910</v>
      </c>
      <c r="L64" s="168">
        <v>178467150.55416667</v>
      </c>
      <c r="M64" s="168">
        <v>192856453</v>
      </c>
      <c r="N64" s="168">
        <v>278000391</v>
      </c>
      <c r="O64" s="168">
        <v>254877817</v>
      </c>
      <c r="P64" s="157">
        <v>0</v>
      </c>
      <c r="Q64" s="162">
        <v>762945649</v>
      </c>
      <c r="R64" s="167"/>
      <c r="S64" s="167"/>
      <c r="T64" s="167"/>
      <c r="U64" s="167"/>
      <c r="V64" s="167"/>
      <c r="W64" s="167"/>
      <c r="X64" s="167"/>
      <c r="Y64" s="167"/>
      <c r="Z64" s="167"/>
    </row>
    <row r="65" spans="1:26" s="148" customFormat="1" ht="15.75" customHeight="1">
      <c r="A65" s="149">
        <f t="shared" si="0"/>
        <v>61</v>
      </c>
      <c r="B65" s="149" t="s">
        <v>130</v>
      </c>
      <c r="C65" s="159" t="s">
        <v>127</v>
      </c>
      <c r="D65" s="159" t="s">
        <v>131</v>
      </c>
      <c r="E65" s="159" t="s">
        <v>61</v>
      </c>
      <c r="F65" s="159" t="s">
        <v>62</v>
      </c>
      <c r="G65" s="160">
        <v>42684</v>
      </c>
      <c r="H65" s="153" t="s">
        <v>63</v>
      </c>
      <c r="I65" s="168">
        <v>401068191</v>
      </c>
      <c r="J65" s="168">
        <v>369725722</v>
      </c>
      <c r="K65" s="168">
        <v>365379142</v>
      </c>
      <c r="L65" s="168">
        <v>365278695</v>
      </c>
      <c r="M65" s="168">
        <v>344753614</v>
      </c>
      <c r="N65" s="168">
        <v>392463457</v>
      </c>
      <c r="O65" s="168">
        <v>0</v>
      </c>
      <c r="P65" s="157">
        <v>0</v>
      </c>
      <c r="Q65" s="163"/>
      <c r="R65" s="167"/>
      <c r="S65" s="167"/>
      <c r="T65" s="167"/>
      <c r="U65" s="167"/>
      <c r="V65" s="167"/>
      <c r="W65" s="167"/>
      <c r="X65" s="167"/>
      <c r="Y65" s="167"/>
      <c r="Z65" s="167"/>
    </row>
    <row r="66" spans="1:26" s="148" customFormat="1" ht="15.75" customHeight="1">
      <c r="A66" s="149">
        <f t="shared" si="0"/>
        <v>62</v>
      </c>
      <c r="B66" s="149" t="s">
        <v>90</v>
      </c>
      <c r="C66" s="159" t="s">
        <v>127</v>
      </c>
      <c r="D66" s="159" t="s">
        <v>131</v>
      </c>
      <c r="E66" s="159" t="s">
        <v>61</v>
      </c>
      <c r="F66" s="159" t="s">
        <v>62</v>
      </c>
      <c r="G66" s="160">
        <v>44462</v>
      </c>
      <c r="H66" s="153" t="s">
        <v>63</v>
      </c>
      <c r="I66" s="168" t="s">
        <v>63</v>
      </c>
      <c r="J66" s="168" t="s">
        <v>63</v>
      </c>
      <c r="K66" s="168" t="s">
        <v>63</v>
      </c>
      <c r="L66" s="168" t="s">
        <v>63</v>
      </c>
      <c r="M66" s="157" t="s">
        <v>63</v>
      </c>
      <c r="N66" s="168"/>
      <c r="O66" s="168" t="s">
        <v>63</v>
      </c>
      <c r="P66" s="157" t="s">
        <v>63</v>
      </c>
      <c r="Q66" s="163"/>
      <c r="R66" s="167"/>
      <c r="S66" s="167"/>
      <c r="T66" s="167"/>
      <c r="U66" s="167"/>
      <c r="V66" s="167"/>
      <c r="W66" s="167"/>
      <c r="X66" s="167"/>
      <c r="Y66" s="167"/>
      <c r="Z66" s="167"/>
    </row>
    <row r="67" spans="1:26" s="148" customFormat="1" ht="15.75" customHeight="1">
      <c r="A67" s="149">
        <f t="shared" si="0"/>
        <v>63</v>
      </c>
      <c r="B67" s="149" t="s">
        <v>132</v>
      </c>
      <c r="C67" s="164" t="s">
        <v>127</v>
      </c>
      <c r="D67" s="159" t="s">
        <v>133</v>
      </c>
      <c r="E67" s="159" t="s">
        <v>61</v>
      </c>
      <c r="F67" s="159" t="s">
        <v>62</v>
      </c>
      <c r="G67" s="160">
        <v>42332</v>
      </c>
      <c r="H67" s="153" t="s">
        <v>63</v>
      </c>
      <c r="I67" s="168">
        <v>193219849</v>
      </c>
      <c r="J67" s="168">
        <f>216000000-13309437</f>
        <v>202690563</v>
      </c>
      <c r="K67" s="168">
        <v>216000000</v>
      </c>
      <c r="L67" s="168">
        <v>216000000.19999999</v>
      </c>
      <c r="M67" s="168">
        <v>216000000</v>
      </c>
      <c r="N67" s="168" t="s">
        <v>63</v>
      </c>
      <c r="O67" s="168" t="s">
        <v>63</v>
      </c>
      <c r="P67" s="157" t="s">
        <v>63</v>
      </c>
      <c r="Q67" s="163"/>
      <c r="R67" s="167"/>
      <c r="S67" s="167"/>
      <c r="T67" s="167"/>
      <c r="U67" s="167"/>
      <c r="V67" s="167"/>
      <c r="W67" s="167"/>
      <c r="X67" s="167"/>
      <c r="Y67" s="167"/>
      <c r="Z67" s="167"/>
    </row>
    <row r="68" spans="1:26" s="148" customFormat="1" ht="15.75" customHeight="1">
      <c r="A68" s="149">
        <f t="shared" si="0"/>
        <v>64</v>
      </c>
      <c r="B68" s="149" t="s">
        <v>77</v>
      </c>
      <c r="C68" s="164" t="s">
        <v>127</v>
      </c>
      <c r="D68" s="165" t="s">
        <v>212</v>
      </c>
      <c r="E68" s="159" t="s">
        <v>61</v>
      </c>
      <c r="F68" s="159" t="s">
        <v>62</v>
      </c>
      <c r="G68" s="160">
        <v>44104</v>
      </c>
      <c r="H68" s="153" t="s">
        <v>63</v>
      </c>
      <c r="I68" s="168" t="s">
        <v>63</v>
      </c>
      <c r="J68" s="168" t="s">
        <v>63</v>
      </c>
      <c r="K68" s="168" t="s">
        <v>63</v>
      </c>
      <c r="L68" s="168" t="s">
        <v>63</v>
      </c>
      <c r="M68" s="157" t="s">
        <v>63</v>
      </c>
      <c r="N68" s="168">
        <v>293978863</v>
      </c>
      <c r="O68" s="168">
        <v>268978863</v>
      </c>
      <c r="P68" s="157">
        <v>0</v>
      </c>
      <c r="Q68" s="163"/>
      <c r="R68" s="167"/>
      <c r="S68" s="167"/>
      <c r="T68" s="167"/>
      <c r="U68" s="167"/>
      <c r="V68" s="167"/>
      <c r="W68" s="167"/>
      <c r="X68" s="167"/>
      <c r="Y68" s="167"/>
      <c r="Z68" s="167"/>
    </row>
    <row r="69" spans="1:26" s="148" customFormat="1" ht="15.75" customHeight="1">
      <c r="A69" s="149">
        <f t="shared" si="0"/>
        <v>65</v>
      </c>
      <c r="B69" s="149" t="s">
        <v>77</v>
      </c>
      <c r="C69" s="164" t="s">
        <v>127</v>
      </c>
      <c r="D69" s="165" t="s">
        <v>190</v>
      </c>
      <c r="E69" s="159" t="s">
        <v>61</v>
      </c>
      <c r="F69" s="159" t="s">
        <v>62</v>
      </c>
      <c r="G69" s="160">
        <v>44119</v>
      </c>
      <c r="H69" s="153" t="s">
        <v>63</v>
      </c>
      <c r="I69" s="168">
        <v>252825506</v>
      </c>
      <c r="J69" s="168" t="s">
        <v>63</v>
      </c>
      <c r="K69" s="168" t="s">
        <v>63</v>
      </c>
      <c r="L69" s="168" t="s">
        <v>63</v>
      </c>
      <c r="M69" s="157" t="s">
        <v>63</v>
      </c>
      <c r="N69" s="168" t="s">
        <v>63</v>
      </c>
      <c r="O69" s="168" t="s">
        <v>63</v>
      </c>
      <c r="P69" s="157" t="s">
        <v>63</v>
      </c>
      <c r="Q69" s="158"/>
      <c r="R69" s="167"/>
      <c r="S69" s="167"/>
      <c r="T69" s="167"/>
      <c r="U69" s="167"/>
      <c r="V69" s="167"/>
      <c r="W69" s="167"/>
      <c r="X69" s="167"/>
      <c r="Y69" s="167"/>
      <c r="Z69" s="167"/>
    </row>
    <row r="70" spans="1:26" s="148" customFormat="1" ht="15.75" customHeight="1">
      <c r="A70" s="149">
        <f t="shared" ref="A70:A87" si="1">+A69+1</f>
        <v>66</v>
      </c>
      <c r="B70" s="149" t="s">
        <v>77</v>
      </c>
      <c r="C70" s="159" t="s">
        <v>213</v>
      </c>
      <c r="D70" s="159" t="s">
        <v>129</v>
      </c>
      <c r="E70" s="159" t="s">
        <v>61</v>
      </c>
      <c r="F70" s="159" t="s">
        <v>62</v>
      </c>
      <c r="G70" s="160" t="s">
        <v>198</v>
      </c>
      <c r="H70" s="153" t="s">
        <v>63</v>
      </c>
      <c r="I70" s="168">
        <v>237363476</v>
      </c>
      <c r="J70" s="168">
        <f>253884997-26722586-529290-5000</f>
        <v>226628121</v>
      </c>
      <c r="K70" s="168">
        <v>251810112.80000001</v>
      </c>
      <c r="L70" s="168">
        <v>245788029.69999999</v>
      </c>
      <c r="M70" s="168">
        <v>245773030</v>
      </c>
      <c r="N70" s="168">
        <v>335179875</v>
      </c>
      <c r="O70" s="168">
        <v>319021755</v>
      </c>
      <c r="P70" s="168">
        <v>266593500</v>
      </c>
      <c r="Q70" s="169">
        <v>223121422</v>
      </c>
      <c r="R70" s="167"/>
      <c r="S70" s="167"/>
      <c r="T70" s="167"/>
      <c r="U70" s="167"/>
      <c r="V70" s="167"/>
      <c r="W70" s="167"/>
      <c r="X70" s="167"/>
      <c r="Y70" s="167"/>
      <c r="Z70" s="167"/>
    </row>
    <row r="71" spans="1:26" s="148" customFormat="1" ht="15.75" customHeight="1">
      <c r="A71" s="149">
        <f t="shared" si="1"/>
        <v>67</v>
      </c>
      <c r="B71" s="149" t="s">
        <v>67</v>
      </c>
      <c r="C71" s="159" t="s">
        <v>134</v>
      </c>
      <c r="D71" s="159" t="s">
        <v>135</v>
      </c>
      <c r="E71" s="159" t="s">
        <v>61</v>
      </c>
      <c r="F71" s="159" t="s">
        <v>62</v>
      </c>
      <c r="G71" s="160">
        <v>42223</v>
      </c>
      <c r="H71" s="153" t="s">
        <v>63</v>
      </c>
      <c r="I71" s="168">
        <v>175547762</v>
      </c>
      <c r="J71" s="168">
        <f>192921916-2324552</f>
        <v>190597364</v>
      </c>
      <c r="K71" s="168">
        <v>188136581.09999999</v>
      </c>
      <c r="L71" s="168">
        <v>187536580.91353238</v>
      </c>
      <c r="M71" s="168">
        <v>228887781</v>
      </c>
      <c r="N71" s="168" t="s">
        <v>63</v>
      </c>
      <c r="O71" s="168" t="s">
        <v>63</v>
      </c>
      <c r="P71" s="157" t="s">
        <v>63</v>
      </c>
      <c r="Q71" s="162">
        <v>803198971</v>
      </c>
      <c r="R71" s="167"/>
      <c r="S71" s="167"/>
      <c r="T71" s="167"/>
      <c r="U71" s="167"/>
      <c r="V71" s="167"/>
      <c r="W71" s="167"/>
      <c r="X71" s="167"/>
      <c r="Y71" s="167"/>
      <c r="Z71" s="167"/>
    </row>
    <row r="72" spans="1:26" s="148" customFormat="1" ht="15.75" customHeight="1">
      <c r="A72" s="149">
        <f t="shared" si="1"/>
        <v>68</v>
      </c>
      <c r="B72" s="149" t="s">
        <v>214</v>
      </c>
      <c r="C72" s="159" t="s">
        <v>134</v>
      </c>
      <c r="D72" s="159" t="s">
        <v>135</v>
      </c>
      <c r="E72" s="159" t="s">
        <v>61</v>
      </c>
      <c r="F72" s="159" t="s">
        <v>62</v>
      </c>
      <c r="G72" s="160">
        <v>44061</v>
      </c>
      <c r="H72" s="153" t="s">
        <v>63</v>
      </c>
      <c r="I72" s="168" t="s">
        <v>63</v>
      </c>
      <c r="J72" s="168" t="s">
        <v>63</v>
      </c>
      <c r="K72" s="168" t="s">
        <v>63</v>
      </c>
      <c r="L72" s="168" t="s">
        <v>63</v>
      </c>
      <c r="M72" s="157" t="s">
        <v>63</v>
      </c>
      <c r="N72" s="168">
        <v>339478352</v>
      </c>
      <c r="O72" s="168">
        <v>313153864</v>
      </c>
      <c r="P72" s="157">
        <v>0</v>
      </c>
      <c r="Q72" s="163"/>
      <c r="R72" s="167"/>
      <c r="S72" s="167"/>
      <c r="T72" s="167"/>
      <c r="U72" s="167"/>
      <c r="V72" s="167"/>
      <c r="W72" s="167"/>
      <c r="X72" s="167"/>
      <c r="Y72" s="167"/>
      <c r="Z72" s="167"/>
    </row>
    <row r="73" spans="1:26" s="148" customFormat="1" ht="15.75" customHeight="1">
      <c r="A73" s="149">
        <f t="shared" si="1"/>
        <v>69</v>
      </c>
      <c r="B73" s="149" t="s">
        <v>161</v>
      </c>
      <c r="C73" s="159" t="s">
        <v>134</v>
      </c>
      <c r="D73" s="159" t="s">
        <v>162</v>
      </c>
      <c r="E73" s="159" t="s">
        <v>61</v>
      </c>
      <c r="F73" s="159" t="s">
        <v>62</v>
      </c>
      <c r="G73" s="160">
        <v>43709</v>
      </c>
      <c r="H73" s="153" t="s">
        <v>63</v>
      </c>
      <c r="I73" s="168">
        <f>315095000+33509560+40050000</f>
        <v>388654560</v>
      </c>
      <c r="J73" s="168">
        <v>317095600</v>
      </c>
      <c r="K73" s="168">
        <v>348590000</v>
      </c>
      <c r="L73" s="168">
        <v>0</v>
      </c>
      <c r="M73" s="168">
        <v>0</v>
      </c>
      <c r="N73" s="168">
        <v>0</v>
      </c>
      <c r="O73" s="168">
        <v>0</v>
      </c>
      <c r="P73" s="157">
        <v>0</v>
      </c>
      <c r="Q73" s="163"/>
      <c r="R73" s="167"/>
      <c r="S73" s="167"/>
      <c r="T73" s="167"/>
      <c r="U73" s="167"/>
      <c r="V73" s="167"/>
      <c r="W73" s="167"/>
      <c r="X73" s="167"/>
      <c r="Y73" s="167"/>
      <c r="Z73" s="167"/>
    </row>
    <row r="74" spans="1:26" s="148" customFormat="1" ht="15.75" customHeight="1">
      <c r="A74" s="149">
        <f t="shared" si="1"/>
        <v>70</v>
      </c>
      <c r="B74" s="149" t="s">
        <v>136</v>
      </c>
      <c r="C74" s="159" t="s">
        <v>134</v>
      </c>
      <c r="D74" s="159" t="s">
        <v>137</v>
      </c>
      <c r="E74" s="159" t="s">
        <v>61</v>
      </c>
      <c r="F74" s="159" t="s">
        <v>62</v>
      </c>
      <c r="G74" s="160" t="s">
        <v>215</v>
      </c>
      <c r="H74" s="153" t="s">
        <v>63</v>
      </c>
      <c r="I74" s="168">
        <v>277658546</v>
      </c>
      <c r="J74" s="168">
        <f>291941488-85300-4417043-208480</f>
        <v>287230665</v>
      </c>
      <c r="K74" s="168">
        <v>286376549.95600003</v>
      </c>
      <c r="L74" s="168">
        <v>282762550</v>
      </c>
      <c r="M74" s="168">
        <v>329339484</v>
      </c>
      <c r="N74" s="168">
        <v>392755430</v>
      </c>
      <c r="O74" s="168">
        <v>361303350</v>
      </c>
      <c r="P74" s="157">
        <f>283025000+28302500+2830250</f>
        <v>314157750</v>
      </c>
      <c r="Q74" s="163"/>
      <c r="R74" s="167"/>
      <c r="S74" s="167"/>
      <c r="T74" s="167"/>
      <c r="U74" s="167"/>
      <c r="V74" s="167"/>
      <c r="W74" s="167"/>
      <c r="X74" s="167"/>
      <c r="Y74" s="167"/>
      <c r="Z74" s="167"/>
    </row>
    <row r="75" spans="1:26" s="148" customFormat="1" ht="15.75" customHeight="1">
      <c r="A75" s="149">
        <f t="shared" si="1"/>
        <v>71</v>
      </c>
      <c r="B75" s="149" t="s">
        <v>136</v>
      </c>
      <c r="C75" s="159" t="s">
        <v>134</v>
      </c>
      <c r="D75" s="159" t="s">
        <v>138</v>
      </c>
      <c r="E75" s="159" t="s">
        <v>61</v>
      </c>
      <c r="F75" s="159" t="s">
        <v>62</v>
      </c>
      <c r="G75" s="160">
        <v>42677</v>
      </c>
      <c r="H75" s="153" t="s">
        <v>63</v>
      </c>
      <c r="I75" s="168">
        <v>240939004.09999999</v>
      </c>
      <c r="J75" s="168">
        <v>215941900</v>
      </c>
      <c r="K75" s="168">
        <v>215924181</v>
      </c>
      <c r="L75" s="168">
        <v>248820745</v>
      </c>
      <c r="M75" s="168">
        <v>218302070</v>
      </c>
      <c r="N75" s="168">
        <v>253626922</v>
      </c>
      <c r="O75" s="168">
        <f>2334882+23348824+233488238</f>
        <v>259171944</v>
      </c>
      <c r="P75" s="157">
        <v>0</v>
      </c>
      <c r="Q75" s="158"/>
      <c r="R75" s="167"/>
      <c r="S75" s="167"/>
      <c r="T75" s="167"/>
      <c r="U75" s="167"/>
      <c r="V75" s="167"/>
      <c r="W75" s="167"/>
      <c r="X75" s="167"/>
      <c r="Y75" s="167"/>
      <c r="Z75" s="167"/>
    </row>
    <row r="76" spans="1:26" s="148" customFormat="1" ht="15.75" customHeight="1">
      <c r="A76" s="149">
        <f t="shared" si="1"/>
        <v>72</v>
      </c>
      <c r="B76" s="149" t="s">
        <v>139</v>
      </c>
      <c r="C76" s="159" t="s">
        <v>140</v>
      </c>
      <c r="D76" s="159" t="s">
        <v>163</v>
      </c>
      <c r="E76" s="159" t="s">
        <v>61</v>
      </c>
      <c r="F76" s="159" t="s">
        <v>62</v>
      </c>
      <c r="G76" s="160" t="s">
        <v>216</v>
      </c>
      <c r="H76" s="153" t="s">
        <v>63</v>
      </c>
      <c r="I76" s="168">
        <v>193177468</v>
      </c>
      <c r="J76" s="168">
        <f>205819550-1280000-195296-4000</f>
        <v>204340254</v>
      </c>
      <c r="K76" s="168">
        <v>205819550</v>
      </c>
      <c r="L76" s="168">
        <v>205869549.74519998</v>
      </c>
      <c r="M76" s="168">
        <v>240445212</v>
      </c>
      <c r="N76" s="168">
        <v>315139655</v>
      </c>
      <c r="O76" s="168">
        <v>290531987</v>
      </c>
      <c r="P76" s="157">
        <v>0</v>
      </c>
      <c r="Q76" s="162">
        <v>341078683</v>
      </c>
      <c r="R76" s="167"/>
      <c r="S76" s="167"/>
      <c r="T76" s="167"/>
      <c r="U76" s="167"/>
      <c r="V76" s="167"/>
      <c r="W76" s="167"/>
      <c r="X76" s="167"/>
      <c r="Y76" s="167"/>
      <c r="Z76" s="167"/>
    </row>
    <row r="77" spans="1:26" s="148" customFormat="1" ht="15.75" customHeight="1">
      <c r="A77" s="149">
        <f t="shared" si="1"/>
        <v>73</v>
      </c>
      <c r="B77" s="149" t="s">
        <v>139</v>
      </c>
      <c r="C77" s="159" t="s">
        <v>140</v>
      </c>
      <c r="D77" s="159" t="s">
        <v>141</v>
      </c>
      <c r="E77" s="159" t="s">
        <v>61</v>
      </c>
      <c r="F77" s="159" t="s">
        <v>62</v>
      </c>
      <c r="G77" s="160" t="s">
        <v>217</v>
      </c>
      <c r="H77" s="153" t="s">
        <v>63</v>
      </c>
      <c r="I77" s="168">
        <v>279565686</v>
      </c>
      <c r="J77" s="168">
        <f>297716364-21816844-1315704-166265</f>
        <v>274417551</v>
      </c>
      <c r="K77" s="168">
        <v>298231708</v>
      </c>
      <c r="L77" s="168">
        <v>297721247.17600596</v>
      </c>
      <c r="M77" s="168">
        <v>298221247</v>
      </c>
      <c r="N77" s="168">
        <v>424764873</v>
      </c>
      <c r="O77" s="168">
        <v>398712522</v>
      </c>
      <c r="P77" s="157">
        <v>0</v>
      </c>
      <c r="Q77" s="158"/>
      <c r="R77" s="167"/>
      <c r="S77" s="167"/>
      <c r="T77" s="167"/>
      <c r="U77" s="167"/>
      <c r="V77" s="167"/>
      <c r="W77" s="167"/>
      <c r="X77" s="167"/>
      <c r="Y77" s="167"/>
      <c r="Z77" s="167"/>
    </row>
    <row r="78" spans="1:26" s="148" customFormat="1" ht="15.75" customHeight="1">
      <c r="A78" s="149">
        <f t="shared" si="1"/>
        <v>74</v>
      </c>
      <c r="B78" s="149" t="s">
        <v>142</v>
      </c>
      <c r="C78" s="166" t="s">
        <v>143</v>
      </c>
      <c r="D78" s="159" t="s">
        <v>144</v>
      </c>
      <c r="E78" s="159" t="s">
        <v>61</v>
      </c>
      <c r="F78" s="159" t="s">
        <v>62</v>
      </c>
      <c r="G78" s="159" t="s">
        <v>304</v>
      </c>
      <c r="H78" s="153" t="s">
        <v>63</v>
      </c>
      <c r="I78" s="168">
        <v>328971318</v>
      </c>
      <c r="J78" s="168">
        <v>299962160</v>
      </c>
      <c r="K78" s="168">
        <v>299022069</v>
      </c>
      <c r="L78" s="168">
        <v>380729589</v>
      </c>
      <c r="M78" s="168">
        <v>376120576</v>
      </c>
      <c r="N78" s="168">
        <f>29460000+354312792+38974558</f>
        <v>422747350</v>
      </c>
      <c r="O78" s="168">
        <v>0</v>
      </c>
      <c r="P78" s="157">
        <v>0</v>
      </c>
      <c r="Q78" s="162">
        <v>848985341</v>
      </c>
      <c r="R78" s="167"/>
      <c r="S78" s="167"/>
      <c r="T78" s="167"/>
      <c r="U78" s="167"/>
      <c r="V78" s="167"/>
      <c r="W78" s="167"/>
      <c r="X78" s="167"/>
      <c r="Y78" s="167"/>
      <c r="Z78" s="167"/>
    </row>
    <row r="79" spans="1:26" s="148" customFormat="1" ht="15.75" customHeight="1">
      <c r="A79" s="149">
        <f t="shared" si="1"/>
        <v>75</v>
      </c>
      <c r="B79" s="149" t="s">
        <v>77</v>
      </c>
      <c r="C79" s="165" t="s">
        <v>143</v>
      </c>
      <c r="D79" s="165" t="s">
        <v>145</v>
      </c>
      <c r="E79" s="159" t="s">
        <v>61</v>
      </c>
      <c r="F79" s="159" t="s">
        <v>62</v>
      </c>
      <c r="G79" s="170" t="s">
        <v>218</v>
      </c>
      <c r="H79" s="153" t="s">
        <v>63</v>
      </c>
      <c r="I79" s="168">
        <v>214693790</v>
      </c>
      <c r="J79" s="168">
        <f>203419577-900000</f>
        <v>202519577</v>
      </c>
      <c r="K79" s="168">
        <v>203209835</v>
      </c>
      <c r="L79" s="168">
        <v>203209554.29418403</v>
      </c>
      <c r="M79" s="168">
        <v>238426455</v>
      </c>
      <c r="N79" s="168">
        <v>321785419</v>
      </c>
      <c r="O79" s="168">
        <v>0</v>
      </c>
      <c r="P79" s="157">
        <v>0</v>
      </c>
      <c r="Q79" s="163"/>
      <c r="R79" s="167"/>
      <c r="S79" s="167"/>
      <c r="T79" s="167"/>
      <c r="U79" s="167"/>
      <c r="V79" s="167"/>
      <c r="W79" s="167"/>
      <c r="X79" s="167"/>
      <c r="Y79" s="167"/>
      <c r="Z79" s="167"/>
    </row>
    <row r="80" spans="1:26" s="148" customFormat="1" ht="15.75" customHeight="1">
      <c r="A80" s="149">
        <f t="shared" si="1"/>
        <v>76</v>
      </c>
      <c r="B80" s="149" t="s">
        <v>139</v>
      </c>
      <c r="C80" s="159" t="s">
        <v>143</v>
      </c>
      <c r="D80" s="159" t="s">
        <v>146</v>
      </c>
      <c r="E80" s="159" t="s">
        <v>61</v>
      </c>
      <c r="F80" s="159" t="s">
        <v>62</v>
      </c>
      <c r="G80" s="160">
        <v>42254</v>
      </c>
      <c r="H80" s="153" t="s">
        <v>63</v>
      </c>
      <c r="I80" s="168">
        <v>272642219</v>
      </c>
      <c r="J80" s="168">
        <f>296187758-2961878</f>
        <v>293225880</v>
      </c>
      <c r="K80" s="168">
        <v>265038524</v>
      </c>
      <c r="L80" s="168">
        <v>265038521.942</v>
      </c>
      <c r="M80" s="168">
        <v>271943151</v>
      </c>
      <c r="N80" s="168" t="s">
        <v>63</v>
      </c>
      <c r="O80" s="168" t="s">
        <v>63</v>
      </c>
      <c r="P80" s="157" t="s">
        <v>63</v>
      </c>
      <c r="Q80" s="163"/>
      <c r="R80" s="167"/>
      <c r="S80" s="167"/>
      <c r="T80" s="167"/>
      <c r="U80" s="167"/>
      <c r="V80" s="167"/>
      <c r="W80" s="167"/>
      <c r="X80" s="167"/>
      <c r="Y80" s="167"/>
      <c r="Z80" s="167"/>
    </row>
    <row r="81" spans="1:26" s="148" customFormat="1" ht="25.5" customHeight="1">
      <c r="A81" s="149">
        <f t="shared" si="1"/>
        <v>77</v>
      </c>
      <c r="B81" s="149" t="s">
        <v>219</v>
      </c>
      <c r="C81" s="159" t="s">
        <v>143</v>
      </c>
      <c r="D81" s="159" t="s">
        <v>146</v>
      </c>
      <c r="E81" s="159" t="s">
        <v>61</v>
      </c>
      <c r="F81" s="159" t="s">
        <v>62</v>
      </c>
      <c r="G81" s="160">
        <v>44103</v>
      </c>
      <c r="H81" s="153" t="s">
        <v>63</v>
      </c>
      <c r="I81" s="168" t="s">
        <v>63</v>
      </c>
      <c r="J81" s="168" t="s">
        <v>63</v>
      </c>
      <c r="K81" s="168" t="s">
        <v>63</v>
      </c>
      <c r="L81" s="168" t="s">
        <v>63</v>
      </c>
      <c r="M81" s="168" t="s">
        <v>63</v>
      </c>
      <c r="N81" s="168">
        <v>402454579</v>
      </c>
      <c r="O81" s="168">
        <v>373038149</v>
      </c>
      <c r="P81" s="157">
        <v>0</v>
      </c>
      <c r="Q81" s="163"/>
      <c r="R81" s="167"/>
      <c r="S81" s="167"/>
      <c r="T81" s="167"/>
      <c r="U81" s="167"/>
      <c r="V81" s="167"/>
      <c r="W81" s="167"/>
      <c r="X81" s="167"/>
      <c r="Y81" s="167"/>
      <c r="Z81" s="167"/>
    </row>
    <row r="82" spans="1:26" s="148" customFormat="1" ht="25.5" customHeight="1">
      <c r="A82" s="149">
        <f t="shared" si="1"/>
        <v>78</v>
      </c>
      <c r="B82" s="149" t="s">
        <v>196</v>
      </c>
      <c r="C82" s="159" t="s">
        <v>143</v>
      </c>
      <c r="D82" s="159" t="s">
        <v>220</v>
      </c>
      <c r="E82" s="159" t="s">
        <v>61</v>
      </c>
      <c r="F82" s="159" t="s">
        <v>62</v>
      </c>
      <c r="G82" s="160">
        <v>44183</v>
      </c>
      <c r="H82" s="153" t="s">
        <v>63</v>
      </c>
      <c r="I82" s="168">
        <v>0</v>
      </c>
      <c r="J82" s="168" t="s">
        <v>63</v>
      </c>
      <c r="K82" s="168" t="s">
        <v>63</v>
      </c>
      <c r="L82" s="168" t="s">
        <v>63</v>
      </c>
      <c r="M82" s="168" t="s">
        <v>63</v>
      </c>
      <c r="N82" s="168" t="s">
        <v>63</v>
      </c>
      <c r="O82" s="168" t="s">
        <v>63</v>
      </c>
      <c r="P82" s="157" t="s">
        <v>63</v>
      </c>
      <c r="Q82" s="158"/>
      <c r="R82" s="167"/>
      <c r="S82" s="167"/>
      <c r="T82" s="167"/>
      <c r="U82" s="167"/>
      <c r="V82" s="167"/>
      <c r="W82" s="167"/>
      <c r="X82" s="167"/>
      <c r="Y82" s="167"/>
      <c r="Z82" s="167"/>
    </row>
    <row r="83" spans="1:26" s="148" customFormat="1" ht="15.75" customHeight="1">
      <c r="A83" s="149">
        <f t="shared" si="1"/>
        <v>79</v>
      </c>
      <c r="B83" s="149" t="s">
        <v>107</v>
      </c>
      <c r="C83" s="159" t="s">
        <v>147</v>
      </c>
      <c r="D83" s="159" t="s">
        <v>34</v>
      </c>
      <c r="E83" s="159" t="s">
        <v>61</v>
      </c>
      <c r="F83" s="159" t="s">
        <v>62</v>
      </c>
      <c r="G83" s="160" t="s">
        <v>221</v>
      </c>
      <c r="H83" s="153" t="s">
        <v>63</v>
      </c>
      <c r="I83" s="168">
        <v>184777897</v>
      </c>
      <c r="J83" s="168">
        <v>206457456</v>
      </c>
      <c r="K83" s="168">
        <v>206457456.07885301</v>
      </c>
      <c r="L83" s="168">
        <v>206457455.71568331</v>
      </c>
      <c r="M83" s="168">
        <v>293145535</v>
      </c>
      <c r="N83" s="168">
        <v>279447291</v>
      </c>
      <c r="O83" s="168">
        <v>262345661</v>
      </c>
      <c r="P83" s="157">
        <v>0</v>
      </c>
      <c r="Q83" s="162">
        <v>569075026</v>
      </c>
      <c r="R83" s="167"/>
      <c r="S83" s="167"/>
      <c r="T83" s="167"/>
      <c r="U83" s="167"/>
      <c r="V83" s="167"/>
      <c r="W83" s="167"/>
      <c r="X83" s="167"/>
      <c r="Y83" s="167"/>
      <c r="Z83" s="167"/>
    </row>
    <row r="84" spans="1:26" s="148" customFormat="1" ht="15.75" customHeight="1">
      <c r="A84" s="149">
        <f t="shared" si="1"/>
        <v>80</v>
      </c>
      <c r="B84" s="149" t="s">
        <v>107</v>
      </c>
      <c r="C84" s="171" t="s">
        <v>147</v>
      </c>
      <c r="D84" s="171" t="s">
        <v>148</v>
      </c>
      <c r="E84" s="159" t="s">
        <v>61</v>
      </c>
      <c r="F84" s="159" t="s">
        <v>62</v>
      </c>
      <c r="G84" s="160" t="s">
        <v>222</v>
      </c>
      <c r="H84" s="153" t="s">
        <v>63</v>
      </c>
      <c r="I84" s="168">
        <v>278631148</v>
      </c>
      <c r="J84" s="168">
        <v>282343374</v>
      </c>
      <c r="K84" s="168">
        <v>282343374.32828265</v>
      </c>
      <c r="L84" s="168">
        <v>281682223.45377398</v>
      </c>
      <c r="M84" s="168">
        <v>337177744</v>
      </c>
      <c r="N84" s="168">
        <v>373137676</v>
      </c>
      <c r="O84" s="168">
        <v>0</v>
      </c>
      <c r="P84" s="157">
        <v>0</v>
      </c>
      <c r="Q84" s="158"/>
      <c r="R84" s="167"/>
      <c r="S84" s="167"/>
      <c r="T84" s="167"/>
      <c r="U84" s="167"/>
      <c r="V84" s="167"/>
      <c r="W84" s="167"/>
      <c r="X84" s="167"/>
      <c r="Y84" s="167"/>
      <c r="Z84" s="167"/>
    </row>
    <row r="85" spans="1:26" s="148" customFormat="1" ht="15.75" customHeight="1">
      <c r="A85" s="149">
        <f t="shared" si="1"/>
        <v>81</v>
      </c>
      <c r="B85" s="149" t="s">
        <v>107</v>
      </c>
      <c r="C85" s="172" t="s">
        <v>149</v>
      </c>
      <c r="D85" s="172" t="s">
        <v>150</v>
      </c>
      <c r="E85" s="159" t="s">
        <v>61</v>
      </c>
      <c r="F85" s="159" t="s">
        <v>62</v>
      </c>
      <c r="G85" s="160" t="s">
        <v>223</v>
      </c>
      <c r="H85" s="153" t="s">
        <v>63</v>
      </c>
      <c r="I85" s="168">
        <v>160382250</v>
      </c>
      <c r="J85" s="168">
        <v>192594150</v>
      </c>
      <c r="K85" s="168">
        <v>192440791.26800001</v>
      </c>
      <c r="L85" s="168">
        <v>192440790.88</v>
      </c>
      <c r="M85" s="168">
        <v>205402739</v>
      </c>
      <c r="N85" s="168">
        <v>260345474</v>
      </c>
      <c r="O85" s="168">
        <v>239440583</v>
      </c>
      <c r="P85" s="157">
        <v>0</v>
      </c>
      <c r="Q85" s="162">
        <v>378981919</v>
      </c>
      <c r="R85" s="167"/>
      <c r="S85" s="167"/>
      <c r="T85" s="167"/>
      <c r="U85" s="167"/>
      <c r="V85" s="167"/>
      <c r="W85" s="167"/>
      <c r="X85" s="167"/>
      <c r="Y85" s="167"/>
      <c r="Z85" s="167"/>
    </row>
    <row r="86" spans="1:26" s="148" customFormat="1" ht="15.75" customHeight="1">
      <c r="A86" s="149">
        <f t="shared" si="1"/>
        <v>82</v>
      </c>
      <c r="B86" s="149" t="s">
        <v>151</v>
      </c>
      <c r="C86" s="159" t="s">
        <v>149</v>
      </c>
      <c r="D86" s="159" t="s">
        <v>152</v>
      </c>
      <c r="E86" s="159" t="s">
        <v>61</v>
      </c>
      <c r="F86" s="159" t="s">
        <v>62</v>
      </c>
      <c r="G86" s="160">
        <v>42241</v>
      </c>
      <c r="H86" s="153" t="s">
        <v>63</v>
      </c>
      <c r="I86" s="168">
        <f>256454939-1000000</f>
        <v>255454939</v>
      </c>
      <c r="J86" s="168">
        <f>277863023-5655272-26276687-131343</f>
        <v>245799721</v>
      </c>
      <c r="K86" s="168">
        <v>266395328</v>
      </c>
      <c r="L86" s="168">
        <v>266395328.40000001</v>
      </c>
      <c r="M86" s="168">
        <v>290196148</v>
      </c>
      <c r="N86" s="168" t="s">
        <v>63</v>
      </c>
      <c r="O86" s="168" t="s">
        <v>63</v>
      </c>
      <c r="P86" s="157" t="s">
        <v>63</v>
      </c>
      <c r="Q86" s="163"/>
      <c r="R86" s="167"/>
      <c r="S86" s="167"/>
      <c r="T86" s="167"/>
      <c r="U86" s="167"/>
      <c r="V86" s="167"/>
      <c r="W86" s="167"/>
      <c r="X86" s="167"/>
      <c r="Y86" s="167"/>
      <c r="Z86" s="167"/>
    </row>
    <row r="87" spans="1:26" s="148" customFormat="1" ht="15.75" customHeight="1">
      <c r="A87" s="149">
        <f t="shared" si="1"/>
        <v>83</v>
      </c>
      <c r="B87" s="149" t="s">
        <v>107</v>
      </c>
      <c r="C87" s="159" t="s">
        <v>149</v>
      </c>
      <c r="D87" s="159" t="s">
        <v>152</v>
      </c>
      <c r="E87" s="159" t="s">
        <v>61</v>
      </c>
      <c r="F87" s="159" t="s">
        <v>62</v>
      </c>
      <c r="G87" s="160">
        <v>44096</v>
      </c>
      <c r="H87" s="153" t="s">
        <v>63</v>
      </c>
      <c r="I87" s="168" t="s">
        <v>63</v>
      </c>
      <c r="J87" s="168" t="s">
        <v>63</v>
      </c>
      <c r="K87" s="168" t="s">
        <v>63</v>
      </c>
      <c r="L87" s="168" t="s">
        <v>63</v>
      </c>
      <c r="M87" s="168" t="s">
        <v>63</v>
      </c>
      <c r="N87" s="168">
        <v>399437473</v>
      </c>
      <c r="O87" s="168">
        <v>0</v>
      </c>
      <c r="P87" s="157">
        <v>0</v>
      </c>
      <c r="Q87" s="158"/>
      <c r="R87" s="167"/>
      <c r="S87" s="167"/>
      <c r="T87" s="167"/>
      <c r="U87" s="167"/>
      <c r="V87" s="167"/>
      <c r="W87" s="167"/>
      <c r="X87" s="167"/>
      <c r="Y87" s="167"/>
      <c r="Z87" s="167"/>
    </row>
    <row r="88" spans="1:26" s="148" customFormat="1" ht="15.75" customHeight="1">
      <c r="A88" s="149"/>
      <c r="B88" s="149" t="s">
        <v>153</v>
      </c>
      <c r="C88" s="173" t="s">
        <v>63</v>
      </c>
      <c r="D88" s="160" t="s">
        <v>63</v>
      </c>
      <c r="E88" s="173" t="s">
        <v>63</v>
      </c>
      <c r="F88" s="173" t="s">
        <v>63</v>
      </c>
      <c r="G88" s="160" t="s">
        <v>63</v>
      </c>
      <c r="H88" s="153" t="s">
        <v>63</v>
      </c>
      <c r="I88" s="168" t="s">
        <v>63</v>
      </c>
      <c r="J88" s="168" t="s">
        <v>63</v>
      </c>
      <c r="K88" s="168" t="s">
        <v>63</v>
      </c>
      <c r="L88" s="168" t="s">
        <v>63</v>
      </c>
      <c r="M88" s="168" t="s">
        <v>164</v>
      </c>
      <c r="N88" s="168" t="s">
        <v>164</v>
      </c>
      <c r="O88" s="168" t="s">
        <v>164</v>
      </c>
      <c r="P88" s="157" t="s">
        <v>63</v>
      </c>
      <c r="Q88" s="169">
        <f>11968845+977776+41971496+7156058+1678004</f>
        <v>63752179</v>
      </c>
      <c r="R88" s="167"/>
      <c r="S88" s="167"/>
      <c r="T88" s="167"/>
      <c r="U88" s="167"/>
      <c r="V88" s="167"/>
      <c r="W88" s="167"/>
      <c r="X88" s="167"/>
      <c r="Y88" s="167"/>
      <c r="Z88" s="167"/>
    </row>
  </sheetData>
  <mergeCells count="4">
    <mergeCell ref="A1:A3"/>
    <mergeCell ref="C1:O1"/>
    <mergeCell ref="C2:O2"/>
    <mergeCell ref="C3:O3"/>
  </mergeCells>
  <dataValidations count="1">
    <dataValidation allowBlank="1" showInputMessage="1" showErrorMessage="1" error="Seleccione solo un Centro" sqref="D6:D7 D18 D31 D45:D46 D20:D2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670"/>
  <sheetViews>
    <sheetView showGridLines="0" zoomScale="80" zoomScaleNormal="80" workbookViewId="0">
      <pane ySplit="4" topLeftCell="A1278" activePane="bottomLeft" state="frozenSplit"/>
      <selection pane="bottomLeft" sqref="A1:XFD1048576"/>
    </sheetView>
  </sheetViews>
  <sheetFormatPr baseColWidth="10" defaultRowHeight="12.75"/>
  <cols>
    <col min="1" max="1" width="5" style="7" customWidth="1"/>
    <col min="2" max="2" width="107.7109375" style="7" customWidth="1"/>
    <col min="3" max="3" width="39.85546875" style="8" customWidth="1"/>
    <col min="4" max="4" width="39.85546875" style="7" customWidth="1"/>
    <col min="5" max="16384" width="11.42578125" style="7"/>
  </cols>
  <sheetData>
    <row r="1" spans="1:4">
      <c r="A1" s="247" t="s">
        <v>14</v>
      </c>
      <c r="B1" s="18" t="s">
        <v>15</v>
      </c>
      <c r="C1" s="248" t="s">
        <v>29</v>
      </c>
      <c r="D1" s="248"/>
    </row>
    <row r="2" spans="1:4">
      <c r="A2" s="247"/>
      <c r="B2" s="18" t="s">
        <v>16</v>
      </c>
      <c r="C2" s="248" t="s">
        <v>27</v>
      </c>
      <c r="D2" s="248"/>
    </row>
    <row r="3" spans="1:4">
      <c r="A3" s="247"/>
      <c r="B3" s="18" t="s">
        <v>17</v>
      </c>
      <c r="C3" s="248" t="s">
        <v>725</v>
      </c>
      <c r="D3" s="248"/>
    </row>
    <row r="4" spans="1:4" ht="29.25" customHeight="1">
      <c r="A4" s="247"/>
      <c r="B4" s="222" t="s">
        <v>18</v>
      </c>
      <c r="C4" s="19" t="s">
        <v>41</v>
      </c>
      <c r="D4" s="222" t="s">
        <v>12</v>
      </c>
    </row>
    <row r="5" spans="1:4">
      <c r="A5" s="34">
        <v>1</v>
      </c>
      <c r="B5" s="34" t="s">
        <v>1152</v>
      </c>
      <c r="C5" s="32">
        <v>5000000</v>
      </c>
      <c r="D5" s="32" t="s">
        <v>185</v>
      </c>
    </row>
    <row r="6" spans="1:4">
      <c r="A6" s="34">
        <v>2</v>
      </c>
      <c r="B6" s="35" t="s">
        <v>1153</v>
      </c>
      <c r="C6" s="224">
        <v>5000000</v>
      </c>
      <c r="D6" s="35" t="s">
        <v>185</v>
      </c>
    </row>
    <row r="7" spans="1:4">
      <c r="A7" s="34">
        <v>3</v>
      </c>
      <c r="B7" s="35" t="s">
        <v>1154</v>
      </c>
      <c r="C7" s="224">
        <v>5000000</v>
      </c>
      <c r="D7" s="35" t="s">
        <v>185</v>
      </c>
    </row>
    <row r="8" spans="1:4">
      <c r="A8" s="34">
        <v>4</v>
      </c>
      <c r="B8" s="35" t="s">
        <v>1155</v>
      </c>
      <c r="C8" s="224">
        <v>5000000</v>
      </c>
      <c r="D8" s="35" t="s">
        <v>185</v>
      </c>
    </row>
    <row r="9" spans="1:4">
      <c r="A9" s="34">
        <v>5</v>
      </c>
      <c r="B9" s="35" t="s">
        <v>1156</v>
      </c>
      <c r="C9" s="224">
        <v>5000000</v>
      </c>
      <c r="D9" s="35" t="s">
        <v>185</v>
      </c>
    </row>
    <row r="10" spans="1:4">
      <c r="A10" s="34">
        <v>6</v>
      </c>
      <c r="B10" s="35" t="s">
        <v>1157</v>
      </c>
      <c r="C10" s="224">
        <v>5000000</v>
      </c>
      <c r="D10" s="35" t="s">
        <v>185</v>
      </c>
    </row>
    <row r="11" spans="1:4">
      <c r="A11" s="34">
        <v>7</v>
      </c>
      <c r="B11" s="35" t="s">
        <v>1158</v>
      </c>
      <c r="C11" s="224">
        <v>5000000</v>
      </c>
      <c r="D11" s="35" t="s">
        <v>185</v>
      </c>
    </row>
    <row r="12" spans="1:4">
      <c r="A12" s="34">
        <v>8</v>
      </c>
      <c r="B12" s="35" t="s">
        <v>1159</v>
      </c>
      <c r="C12" s="224">
        <v>5000000</v>
      </c>
      <c r="D12" s="35" t="s">
        <v>185</v>
      </c>
    </row>
    <row r="13" spans="1:4">
      <c r="A13" s="34">
        <v>9</v>
      </c>
      <c r="B13" s="35" t="s">
        <v>1160</v>
      </c>
      <c r="C13" s="224">
        <v>5000000</v>
      </c>
      <c r="D13" s="35" t="s">
        <v>185</v>
      </c>
    </row>
    <row r="14" spans="1:4">
      <c r="A14" s="34">
        <v>10</v>
      </c>
      <c r="B14" s="35" t="s">
        <v>1161</v>
      </c>
      <c r="C14" s="224">
        <v>5000000</v>
      </c>
      <c r="D14" s="35" t="s">
        <v>185</v>
      </c>
    </row>
    <row r="15" spans="1:4">
      <c r="A15" s="34">
        <v>11</v>
      </c>
      <c r="B15" s="35" t="s">
        <v>1162</v>
      </c>
      <c r="C15" s="224">
        <v>5000000</v>
      </c>
      <c r="D15" s="35" t="s">
        <v>185</v>
      </c>
    </row>
    <row r="16" spans="1:4">
      <c r="A16" s="34">
        <v>12</v>
      </c>
      <c r="B16" s="35" t="s">
        <v>1163</v>
      </c>
      <c r="C16" s="224">
        <v>5000000</v>
      </c>
      <c r="D16" s="35" t="s">
        <v>185</v>
      </c>
    </row>
    <row r="17" spans="1:4">
      <c r="A17" s="34">
        <v>13</v>
      </c>
      <c r="B17" s="35" t="s">
        <v>1164</v>
      </c>
      <c r="C17" s="224">
        <v>5000000</v>
      </c>
      <c r="D17" s="35" t="s">
        <v>185</v>
      </c>
    </row>
    <row r="18" spans="1:4">
      <c r="A18" s="34">
        <v>14</v>
      </c>
      <c r="B18" s="35" t="s">
        <v>1165</v>
      </c>
      <c r="C18" s="224">
        <v>5000000</v>
      </c>
      <c r="D18" s="35" t="s">
        <v>185</v>
      </c>
    </row>
    <row r="19" spans="1:4">
      <c r="A19" s="34">
        <v>15</v>
      </c>
      <c r="B19" s="35" t="s">
        <v>1166</v>
      </c>
      <c r="C19" s="224">
        <v>5000000</v>
      </c>
      <c r="D19" s="35" t="s">
        <v>185</v>
      </c>
    </row>
    <row r="20" spans="1:4">
      <c r="A20" s="34">
        <v>16</v>
      </c>
      <c r="B20" s="35" t="s">
        <v>1167</v>
      </c>
      <c r="C20" s="224">
        <v>5000000</v>
      </c>
      <c r="D20" s="35" t="s">
        <v>185</v>
      </c>
    </row>
    <row r="21" spans="1:4">
      <c r="A21" s="34">
        <v>17</v>
      </c>
      <c r="B21" s="35" t="s">
        <v>1168</v>
      </c>
      <c r="C21" s="224">
        <v>5000000</v>
      </c>
      <c r="D21" s="35" t="s">
        <v>185</v>
      </c>
    </row>
    <row r="22" spans="1:4">
      <c r="A22" s="34">
        <v>18</v>
      </c>
      <c r="B22" s="35" t="s">
        <v>1169</v>
      </c>
      <c r="C22" s="224">
        <v>5000000</v>
      </c>
      <c r="D22" s="35" t="s">
        <v>185</v>
      </c>
    </row>
    <row r="23" spans="1:4">
      <c r="A23" s="34">
        <v>19</v>
      </c>
      <c r="B23" s="35" t="s">
        <v>1170</v>
      </c>
      <c r="C23" s="224">
        <v>5000000</v>
      </c>
      <c r="D23" s="35" t="s">
        <v>185</v>
      </c>
    </row>
    <row r="24" spans="1:4">
      <c r="A24" s="34">
        <v>20</v>
      </c>
      <c r="B24" s="35" t="s">
        <v>1171</v>
      </c>
      <c r="C24" s="224">
        <v>5000000</v>
      </c>
      <c r="D24" s="35" t="s">
        <v>185</v>
      </c>
    </row>
    <row r="25" spans="1:4">
      <c r="A25" s="34">
        <v>21</v>
      </c>
      <c r="B25" s="35" t="s">
        <v>1172</v>
      </c>
      <c r="C25" s="224">
        <v>5000000</v>
      </c>
      <c r="D25" s="35" t="s">
        <v>185</v>
      </c>
    </row>
    <row r="26" spans="1:4">
      <c r="A26" s="34">
        <v>22</v>
      </c>
      <c r="B26" s="35" t="s">
        <v>1173</v>
      </c>
      <c r="C26" s="224">
        <v>5000000</v>
      </c>
      <c r="D26" s="35" t="s">
        <v>185</v>
      </c>
    </row>
    <row r="27" spans="1:4">
      <c r="A27" s="34">
        <v>23</v>
      </c>
      <c r="B27" s="35" t="s">
        <v>1174</v>
      </c>
      <c r="C27" s="224">
        <v>5000000</v>
      </c>
      <c r="D27" s="35" t="s">
        <v>185</v>
      </c>
    </row>
    <row r="28" spans="1:4">
      <c r="A28" s="34">
        <v>24</v>
      </c>
      <c r="B28" s="35" t="s">
        <v>1175</v>
      </c>
      <c r="C28" s="224">
        <v>5000000</v>
      </c>
      <c r="D28" s="35" t="s">
        <v>185</v>
      </c>
    </row>
    <row r="29" spans="1:4">
      <c r="A29" s="34">
        <v>25</v>
      </c>
      <c r="B29" s="35" t="s">
        <v>1176</v>
      </c>
      <c r="C29" s="224">
        <v>5000000</v>
      </c>
      <c r="D29" s="35" t="s">
        <v>185</v>
      </c>
    </row>
    <row r="30" spans="1:4">
      <c r="A30" s="34">
        <v>26</v>
      </c>
      <c r="B30" s="35" t="s">
        <v>1177</v>
      </c>
      <c r="C30" s="224">
        <v>5000000</v>
      </c>
      <c r="D30" s="35" t="s">
        <v>185</v>
      </c>
    </row>
    <row r="31" spans="1:4">
      <c r="A31" s="34">
        <v>27</v>
      </c>
      <c r="B31" s="35" t="s">
        <v>1178</v>
      </c>
      <c r="C31" s="224">
        <v>5000000</v>
      </c>
      <c r="D31" s="35" t="s">
        <v>185</v>
      </c>
    </row>
    <row r="32" spans="1:4">
      <c r="A32" s="34">
        <v>28</v>
      </c>
      <c r="B32" s="35" t="s">
        <v>1179</v>
      </c>
      <c r="C32" s="224">
        <v>5000000</v>
      </c>
      <c r="D32" s="35" t="s">
        <v>185</v>
      </c>
    </row>
    <row r="33" spans="1:4">
      <c r="A33" s="34">
        <v>29</v>
      </c>
      <c r="B33" s="35" t="s">
        <v>1180</v>
      </c>
      <c r="C33" s="224">
        <v>5000000</v>
      </c>
      <c r="D33" s="35" t="s">
        <v>185</v>
      </c>
    </row>
    <row r="34" spans="1:4">
      <c r="A34" s="34">
        <v>30</v>
      </c>
      <c r="B34" s="35" t="s">
        <v>1181</v>
      </c>
      <c r="C34" s="224">
        <v>5000000</v>
      </c>
      <c r="D34" s="35" t="s">
        <v>185</v>
      </c>
    </row>
    <row r="35" spans="1:4">
      <c r="A35" s="34">
        <v>31</v>
      </c>
      <c r="B35" s="35" t="s">
        <v>1182</v>
      </c>
      <c r="C35" s="224">
        <v>5000000</v>
      </c>
      <c r="D35" s="35" t="s">
        <v>185</v>
      </c>
    </row>
    <row r="36" spans="1:4">
      <c r="A36" s="34">
        <v>32</v>
      </c>
      <c r="B36" s="35" t="s">
        <v>1183</v>
      </c>
      <c r="C36" s="224">
        <v>5000000</v>
      </c>
      <c r="D36" s="35" t="s">
        <v>185</v>
      </c>
    </row>
    <row r="37" spans="1:4">
      <c r="A37" s="34">
        <v>33</v>
      </c>
      <c r="B37" s="35" t="s">
        <v>1184</v>
      </c>
      <c r="C37" s="224">
        <v>5000000</v>
      </c>
      <c r="D37" s="35" t="s">
        <v>185</v>
      </c>
    </row>
    <row r="38" spans="1:4">
      <c r="A38" s="34">
        <v>34</v>
      </c>
      <c r="B38" s="35" t="s">
        <v>1185</v>
      </c>
      <c r="C38" s="224">
        <v>5000000</v>
      </c>
      <c r="D38" s="35" t="s">
        <v>185</v>
      </c>
    </row>
    <row r="39" spans="1:4">
      <c r="A39" s="34">
        <v>35</v>
      </c>
      <c r="B39" s="35" t="s">
        <v>1186</v>
      </c>
      <c r="C39" s="224">
        <v>5000000</v>
      </c>
      <c r="D39" s="35" t="s">
        <v>185</v>
      </c>
    </row>
    <row r="40" spans="1:4">
      <c r="A40" s="34">
        <v>36</v>
      </c>
      <c r="B40" s="35" t="s">
        <v>1187</v>
      </c>
      <c r="C40" s="224">
        <v>5000000</v>
      </c>
      <c r="D40" s="35" t="s">
        <v>185</v>
      </c>
    </row>
    <row r="41" spans="1:4">
      <c r="A41" s="34">
        <v>37</v>
      </c>
      <c r="B41" s="35" t="s">
        <v>1188</v>
      </c>
      <c r="C41" s="224">
        <v>5000000</v>
      </c>
      <c r="D41" s="35" t="s">
        <v>185</v>
      </c>
    </row>
    <row r="42" spans="1:4">
      <c r="A42" s="34">
        <v>38</v>
      </c>
      <c r="B42" s="35" t="s">
        <v>1189</v>
      </c>
      <c r="C42" s="224">
        <v>5000000</v>
      </c>
      <c r="D42" s="35" t="s">
        <v>185</v>
      </c>
    </row>
    <row r="43" spans="1:4">
      <c r="A43" s="34">
        <v>39</v>
      </c>
      <c r="B43" s="35" t="s">
        <v>1190</v>
      </c>
      <c r="C43" s="224">
        <v>5000000</v>
      </c>
      <c r="D43" s="35" t="s">
        <v>185</v>
      </c>
    </row>
    <row r="44" spans="1:4">
      <c r="A44" s="34">
        <v>40</v>
      </c>
      <c r="B44" s="35" t="s">
        <v>1191</v>
      </c>
      <c r="C44" s="224">
        <v>5000000</v>
      </c>
      <c r="D44" s="35" t="s">
        <v>185</v>
      </c>
    </row>
    <row r="45" spans="1:4">
      <c r="A45" s="34">
        <v>41</v>
      </c>
      <c r="B45" s="35" t="s">
        <v>1192</v>
      </c>
      <c r="C45" s="224">
        <v>5000000</v>
      </c>
      <c r="D45" s="35" t="s">
        <v>185</v>
      </c>
    </row>
    <row r="46" spans="1:4">
      <c r="A46" s="34">
        <v>42</v>
      </c>
      <c r="B46" s="35" t="s">
        <v>1193</v>
      </c>
      <c r="C46" s="224">
        <v>5000000</v>
      </c>
      <c r="D46" s="35" t="s">
        <v>185</v>
      </c>
    </row>
    <row r="47" spans="1:4">
      <c r="A47" s="34">
        <v>43</v>
      </c>
      <c r="B47" s="35" t="s">
        <v>1194</v>
      </c>
      <c r="C47" s="224">
        <v>5000000</v>
      </c>
      <c r="D47" s="35" t="s">
        <v>185</v>
      </c>
    </row>
    <row r="48" spans="1:4">
      <c r="A48" s="34">
        <v>44</v>
      </c>
      <c r="B48" s="35" t="s">
        <v>1195</v>
      </c>
      <c r="C48" s="224">
        <v>5000000</v>
      </c>
      <c r="D48" s="35" t="s">
        <v>185</v>
      </c>
    </row>
    <row r="49" spans="1:4">
      <c r="A49" s="34">
        <v>45</v>
      </c>
      <c r="B49" s="35" t="s">
        <v>1196</v>
      </c>
      <c r="C49" s="224">
        <v>5000000</v>
      </c>
      <c r="D49" s="35" t="s">
        <v>185</v>
      </c>
    </row>
    <row r="50" spans="1:4">
      <c r="A50" s="34">
        <v>46</v>
      </c>
      <c r="B50" s="35" t="s">
        <v>1197</v>
      </c>
      <c r="C50" s="224">
        <v>5000000</v>
      </c>
      <c r="D50" s="35" t="s">
        <v>185</v>
      </c>
    </row>
    <row r="51" spans="1:4">
      <c r="A51" s="34">
        <v>47</v>
      </c>
      <c r="B51" s="35" t="s">
        <v>1198</v>
      </c>
      <c r="C51" s="224">
        <v>5000000</v>
      </c>
      <c r="D51" s="35" t="s">
        <v>185</v>
      </c>
    </row>
    <row r="52" spans="1:4">
      <c r="A52" s="34">
        <v>48</v>
      </c>
      <c r="B52" s="35" t="s">
        <v>1199</v>
      </c>
      <c r="C52" s="224">
        <v>5000000</v>
      </c>
      <c r="D52" s="35" t="s">
        <v>185</v>
      </c>
    </row>
    <row r="53" spans="1:4">
      <c r="A53" s="34">
        <v>49</v>
      </c>
      <c r="B53" s="35" t="s">
        <v>1200</v>
      </c>
      <c r="C53" s="224">
        <v>5000000</v>
      </c>
      <c r="D53" s="35" t="s">
        <v>185</v>
      </c>
    </row>
    <row r="54" spans="1:4">
      <c r="A54" s="34">
        <v>50</v>
      </c>
      <c r="B54" s="35" t="s">
        <v>1201</v>
      </c>
      <c r="C54" s="224">
        <v>5000000</v>
      </c>
      <c r="D54" s="35" t="s">
        <v>185</v>
      </c>
    </row>
    <row r="55" spans="1:4">
      <c r="A55" s="34">
        <v>51</v>
      </c>
      <c r="B55" s="35" t="s">
        <v>1202</v>
      </c>
      <c r="C55" s="224">
        <v>5000000</v>
      </c>
      <c r="D55" s="35" t="s">
        <v>185</v>
      </c>
    </row>
    <row r="56" spans="1:4">
      <c r="A56" s="34">
        <v>52</v>
      </c>
      <c r="B56" s="35" t="s">
        <v>1203</v>
      </c>
      <c r="C56" s="224">
        <v>5000000</v>
      </c>
      <c r="D56" s="35" t="s">
        <v>185</v>
      </c>
    </row>
    <row r="57" spans="1:4">
      <c r="A57" s="34">
        <v>53</v>
      </c>
      <c r="B57" s="35" t="s">
        <v>1204</v>
      </c>
      <c r="C57" s="224">
        <v>5000000</v>
      </c>
      <c r="D57" s="35" t="s">
        <v>185</v>
      </c>
    </row>
    <row r="58" spans="1:4">
      <c r="A58" s="34">
        <v>54</v>
      </c>
      <c r="B58" s="35" t="s">
        <v>1205</v>
      </c>
      <c r="C58" s="224">
        <v>5000000</v>
      </c>
      <c r="D58" s="35" t="s">
        <v>185</v>
      </c>
    </row>
    <row r="59" spans="1:4">
      <c r="A59" s="34">
        <v>55</v>
      </c>
      <c r="B59" s="35" t="s">
        <v>1206</v>
      </c>
      <c r="C59" s="224">
        <v>5000000</v>
      </c>
      <c r="D59" s="35" t="s">
        <v>185</v>
      </c>
    </row>
    <row r="60" spans="1:4">
      <c r="A60" s="34">
        <v>56</v>
      </c>
      <c r="B60" s="35" t="s">
        <v>1207</v>
      </c>
      <c r="C60" s="224">
        <v>5000000</v>
      </c>
      <c r="D60" s="35" t="s">
        <v>185</v>
      </c>
    </row>
    <row r="61" spans="1:4">
      <c r="A61" s="34">
        <v>57</v>
      </c>
      <c r="B61" s="35" t="s">
        <v>1208</v>
      </c>
      <c r="C61" s="224">
        <v>5000000</v>
      </c>
      <c r="D61" s="35" t="s">
        <v>185</v>
      </c>
    </row>
    <row r="62" spans="1:4">
      <c r="A62" s="34">
        <v>58</v>
      </c>
      <c r="B62" s="35" t="s">
        <v>1209</v>
      </c>
      <c r="C62" s="224">
        <v>5000000</v>
      </c>
      <c r="D62" s="35" t="s">
        <v>185</v>
      </c>
    </row>
    <row r="63" spans="1:4">
      <c r="A63" s="34">
        <v>59</v>
      </c>
      <c r="B63" s="35" t="s">
        <v>1210</v>
      </c>
      <c r="C63" s="224">
        <v>5000000</v>
      </c>
      <c r="D63" s="35" t="s">
        <v>185</v>
      </c>
    </row>
    <row r="64" spans="1:4">
      <c r="A64" s="34">
        <v>60</v>
      </c>
      <c r="B64" s="35" t="s">
        <v>1211</v>
      </c>
      <c r="C64" s="224">
        <v>5000000</v>
      </c>
      <c r="D64" s="35" t="s">
        <v>186</v>
      </c>
    </row>
    <row r="65" spans="1:4">
      <c r="A65" s="34">
        <v>61</v>
      </c>
      <c r="B65" s="35" t="s">
        <v>1212</v>
      </c>
      <c r="C65" s="224">
        <v>5000000</v>
      </c>
      <c r="D65" s="35" t="s">
        <v>186</v>
      </c>
    </row>
    <row r="66" spans="1:4">
      <c r="A66" s="34">
        <v>62</v>
      </c>
      <c r="B66" s="35" t="s">
        <v>1213</v>
      </c>
      <c r="C66" s="224">
        <v>5000000</v>
      </c>
      <c r="D66" s="35" t="s">
        <v>186</v>
      </c>
    </row>
    <row r="67" spans="1:4">
      <c r="A67" s="34">
        <v>63</v>
      </c>
      <c r="B67" s="35" t="s">
        <v>1214</v>
      </c>
      <c r="C67" s="224">
        <v>5000000</v>
      </c>
      <c r="D67" s="35" t="s">
        <v>186</v>
      </c>
    </row>
    <row r="68" spans="1:4">
      <c r="A68" s="34">
        <v>64</v>
      </c>
      <c r="B68" s="35" t="s">
        <v>1215</v>
      </c>
      <c r="C68" s="224">
        <v>5000000</v>
      </c>
      <c r="D68" s="35" t="s">
        <v>186</v>
      </c>
    </row>
    <row r="69" spans="1:4">
      <c r="A69" s="34">
        <v>65</v>
      </c>
      <c r="B69" s="35" t="s">
        <v>1216</v>
      </c>
      <c r="C69" s="224">
        <v>5000000</v>
      </c>
      <c r="D69" s="35" t="s">
        <v>186</v>
      </c>
    </row>
    <row r="70" spans="1:4">
      <c r="A70" s="34">
        <v>66</v>
      </c>
      <c r="B70" s="35" t="s">
        <v>1217</v>
      </c>
      <c r="C70" s="224">
        <v>5000000</v>
      </c>
      <c r="D70" s="35" t="s">
        <v>186</v>
      </c>
    </row>
    <row r="71" spans="1:4">
      <c r="A71" s="34">
        <v>67</v>
      </c>
      <c r="B71" s="35" t="s">
        <v>1218</v>
      </c>
      <c r="C71" s="224">
        <v>5000000</v>
      </c>
      <c r="D71" s="35" t="s">
        <v>186</v>
      </c>
    </row>
    <row r="72" spans="1:4">
      <c r="A72" s="34">
        <v>68</v>
      </c>
      <c r="B72" s="35" t="s">
        <v>1219</v>
      </c>
      <c r="C72" s="224">
        <v>5000000</v>
      </c>
      <c r="D72" s="35" t="s">
        <v>186</v>
      </c>
    </row>
    <row r="73" spans="1:4">
      <c r="A73" s="34">
        <v>69</v>
      </c>
      <c r="B73" s="35" t="s">
        <v>1220</v>
      </c>
      <c r="C73" s="224">
        <v>5000000</v>
      </c>
      <c r="D73" s="35" t="s">
        <v>186</v>
      </c>
    </row>
    <row r="74" spans="1:4">
      <c r="A74" s="34">
        <v>70</v>
      </c>
      <c r="B74" s="35" t="s">
        <v>1221</v>
      </c>
      <c r="C74" s="224">
        <v>5000000</v>
      </c>
      <c r="D74" s="35" t="s">
        <v>186</v>
      </c>
    </row>
    <row r="75" spans="1:4">
      <c r="A75" s="34">
        <v>71</v>
      </c>
      <c r="B75" s="35" t="s">
        <v>1222</v>
      </c>
      <c r="C75" s="224">
        <v>5000000</v>
      </c>
      <c r="D75" s="35" t="s">
        <v>186</v>
      </c>
    </row>
    <row r="76" spans="1:4">
      <c r="A76" s="34">
        <v>72</v>
      </c>
      <c r="B76" s="35" t="s">
        <v>1223</v>
      </c>
      <c r="C76" s="224">
        <v>5000000</v>
      </c>
      <c r="D76" s="35" t="s">
        <v>186</v>
      </c>
    </row>
    <row r="77" spans="1:4">
      <c r="A77" s="34">
        <v>73</v>
      </c>
      <c r="B77" s="35" t="s">
        <v>1224</v>
      </c>
      <c r="C77" s="224">
        <v>5000000</v>
      </c>
      <c r="D77" s="35" t="s">
        <v>186</v>
      </c>
    </row>
    <row r="78" spans="1:4">
      <c r="A78" s="34">
        <v>74</v>
      </c>
      <c r="B78" s="35" t="s">
        <v>1225</v>
      </c>
      <c r="C78" s="224">
        <v>5000000</v>
      </c>
      <c r="D78" s="35" t="s">
        <v>186</v>
      </c>
    </row>
    <row r="79" spans="1:4">
      <c r="A79" s="34">
        <v>75</v>
      </c>
      <c r="B79" s="35" t="s">
        <v>1226</v>
      </c>
      <c r="C79" s="224">
        <v>5000000</v>
      </c>
      <c r="D79" s="35" t="s">
        <v>186</v>
      </c>
    </row>
    <row r="80" spans="1:4">
      <c r="A80" s="34">
        <v>76</v>
      </c>
      <c r="B80" s="35" t="s">
        <v>1227</v>
      </c>
      <c r="C80" s="224">
        <v>5000000</v>
      </c>
      <c r="D80" s="35" t="s">
        <v>186</v>
      </c>
    </row>
    <row r="81" spans="1:4">
      <c r="A81" s="34">
        <v>77</v>
      </c>
      <c r="B81" s="35" t="s">
        <v>1228</v>
      </c>
      <c r="C81" s="224">
        <v>5000000</v>
      </c>
      <c r="D81" s="35" t="s">
        <v>186</v>
      </c>
    </row>
    <row r="82" spans="1:4">
      <c r="A82" s="34">
        <v>78</v>
      </c>
      <c r="B82" s="35" t="s">
        <v>1229</v>
      </c>
      <c r="C82" s="224">
        <v>5000000</v>
      </c>
      <c r="D82" s="35" t="s">
        <v>186</v>
      </c>
    </row>
    <row r="83" spans="1:4">
      <c r="A83" s="34">
        <v>79</v>
      </c>
      <c r="B83" s="35" t="s">
        <v>1230</v>
      </c>
      <c r="C83" s="224">
        <v>5000000</v>
      </c>
      <c r="D83" s="35" t="s">
        <v>186</v>
      </c>
    </row>
    <row r="84" spans="1:4">
      <c r="A84" s="34">
        <v>80</v>
      </c>
      <c r="B84" s="35" t="s">
        <v>1231</v>
      </c>
      <c r="C84" s="224">
        <v>5000000</v>
      </c>
      <c r="D84" s="35" t="s">
        <v>186</v>
      </c>
    </row>
    <row r="85" spans="1:4">
      <c r="A85" s="34">
        <v>81</v>
      </c>
      <c r="B85" s="35" t="s">
        <v>1232</v>
      </c>
      <c r="C85" s="224">
        <v>5000000</v>
      </c>
      <c r="D85" s="35" t="s">
        <v>186</v>
      </c>
    </row>
    <row r="86" spans="1:4">
      <c r="A86" s="34">
        <v>82</v>
      </c>
      <c r="B86" s="35" t="s">
        <v>1233</v>
      </c>
      <c r="C86" s="224">
        <v>5000000</v>
      </c>
      <c r="D86" s="35" t="s">
        <v>186</v>
      </c>
    </row>
    <row r="87" spans="1:4">
      <c r="A87" s="34">
        <v>83</v>
      </c>
      <c r="B87" s="35" t="s">
        <v>1234</v>
      </c>
      <c r="C87" s="224">
        <v>5000000</v>
      </c>
      <c r="D87" s="35" t="s">
        <v>186</v>
      </c>
    </row>
    <row r="88" spans="1:4">
      <c r="A88" s="34">
        <v>84</v>
      </c>
      <c r="B88" s="35" t="s">
        <v>1235</v>
      </c>
      <c r="C88" s="224">
        <v>5000000</v>
      </c>
      <c r="D88" s="35" t="s">
        <v>186</v>
      </c>
    </row>
    <row r="89" spans="1:4">
      <c r="A89" s="34">
        <v>85</v>
      </c>
      <c r="B89" s="35" t="s">
        <v>1236</v>
      </c>
      <c r="C89" s="224">
        <v>5000000</v>
      </c>
      <c r="D89" s="35" t="s">
        <v>186</v>
      </c>
    </row>
    <row r="90" spans="1:4">
      <c r="A90" s="34">
        <v>86</v>
      </c>
      <c r="B90" s="35" t="s">
        <v>1237</v>
      </c>
      <c r="C90" s="224">
        <v>5000000</v>
      </c>
      <c r="D90" s="35" t="s">
        <v>186</v>
      </c>
    </row>
    <row r="91" spans="1:4">
      <c r="A91" s="34">
        <v>87</v>
      </c>
      <c r="B91" s="35" t="s">
        <v>1238</v>
      </c>
      <c r="C91" s="224">
        <v>5000000</v>
      </c>
      <c r="D91" s="35" t="s">
        <v>186</v>
      </c>
    </row>
    <row r="92" spans="1:4">
      <c r="A92" s="34">
        <v>88</v>
      </c>
      <c r="B92" s="35" t="s">
        <v>1239</v>
      </c>
      <c r="C92" s="224">
        <v>5000000</v>
      </c>
      <c r="D92" s="35" t="s">
        <v>186</v>
      </c>
    </row>
    <row r="93" spans="1:4">
      <c r="A93" s="34">
        <v>89</v>
      </c>
      <c r="B93" s="35" t="s">
        <v>1240</v>
      </c>
      <c r="C93" s="224">
        <v>5000000</v>
      </c>
      <c r="D93" s="35" t="s">
        <v>186</v>
      </c>
    </row>
    <row r="94" spans="1:4">
      <c r="A94" s="34">
        <v>90</v>
      </c>
      <c r="B94" s="35" t="s">
        <v>1241</v>
      </c>
      <c r="C94" s="224">
        <v>5000000</v>
      </c>
      <c r="D94" s="35" t="s">
        <v>186</v>
      </c>
    </row>
    <row r="95" spans="1:4">
      <c r="A95" s="34">
        <v>91</v>
      </c>
      <c r="B95" s="35" t="s">
        <v>1242</v>
      </c>
      <c r="C95" s="224">
        <v>5000000</v>
      </c>
      <c r="D95" s="35" t="s">
        <v>186</v>
      </c>
    </row>
    <row r="96" spans="1:4">
      <c r="A96" s="34">
        <v>92</v>
      </c>
      <c r="B96" s="35" t="s">
        <v>1243</v>
      </c>
      <c r="C96" s="224">
        <v>5000000</v>
      </c>
      <c r="D96" s="35" t="s">
        <v>186</v>
      </c>
    </row>
    <row r="97" spans="1:4">
      <c r="A97" s="34">
        <v>93</v>
      </c>
      <c r="B97" s="35" t="s">
        <v>1244</v>
      </c>
      <c r="C97" s="224">
        <v>5000000</v>
      </c>
      <c r="D97" s="35" t="s">
        <v>186</v>
      </c>
    </row>
    <row r="98" spans="1:4">
      <c r="A98" s="34">
        <v>94</v>
      </c>
      <c r="B98" s="35" t="s">
        <v>1245</v>
      </c>
      <c r="C98" s="224">
        <v>5000000</v>
      </c>
      <c r="D98" s="35" t="s">
        <v>186</v>
      </c>
    </row>
    <row r="99" spans="1:4">
      <c r="A99" s="34">
        <v>95</v>
      </c>
      <c r="B99" s="35" t="s">
        <v>1246</v>
      </c>
      <c r="C99" s="224">
        <v>5000000</v>
      </c>
      <c r="D99" s="35" t="s">
        <v>186</v>
      </c>
    </row>
    <row r="100" spans="1:4">
      <c r="A100" s="34">
        <v>96</v>
      </c>
      <c r="B100" s="35" t="s">
        <v>1247</v>
      </c>
      <c r="C100" s="224">
        <v>5000000</v>
      </c>
      <c r="D100" s="35" t="s">
        <v>186</v>
      </c>
    </row>
    <row r="101" spans="1:4">
      <c r="A101" s="34">
        <v>97</v>
      </c>
      <c r="B101" s="35" t="s">
        <v>1248</v>
      </c>
      <c r="C101" s="224">
        <v>5000000</v>
      </c>
      <c r="D101" s="35" t="s">
        <v>186</v>
      </c>
    </row>
    <row r="102" spans="1:4">
      <c r="A102" s="34">
        <v>98</v>
      </c>
      <c r="B102" s="35" t="s">
        <v>1249</v>
      </c>
      <c r="C102" s="224">
        <v>5000000</v>
      </c>
      <c r="D102" s="35" t="s">
        <v>186</v>
      </c>
    </row>
    <row r="103" spans="1:4">
      <c r="A103" s="34">
        <v>99</v>
      </c>
      <c r="B103" s="35" t="s">
        <v>1250</v>
      </c>
      <c r="C103" s="224">
        <v>5000000</v>
      </c>
      <c r="D103" s="35" t="s">
        <v>186</v>
      </c>
    </row>
    <row r="104" spans="1:4">
      <c r="A104" s="34">
        <v>100</v>
      </c>
      <c r="B104" s="35" t="s">
        <v>1251</v>
      </c>
      <c r="C104" s="224">
        <v>5000000</v>
      </c>
      <c r="D104" s="35" t="s">
        <v>188</v>
      </c>
    </row>
    <row r="105" spans="1:4">
      <c r="A105" s="34">
        <v>101</v>
      </c>
      <c r="B105" s="35" t="s">
        <v>1252</v>
      </c>
      <c r="C105" s="224">
        <v>5000000</v>
      </c>
      <c r="D105" s="35" t="s">
        <v>188</v>
      </c>
    </row>
    <row r="106" spans="1:4">
      <c r="A106" s="34">
        <v>102</v>
      </c>
      <c r="B106" s="35" t="s">
        <v>1253</v>
      </c>
      <c r="C106" s="224">
        <v>5000000</v>
      </c>
      <c r="D106" s="35" t="s">
        <v>188</v>
      </c>
    </row>
    <row r="107" spans="1:4">
      <c r="A107" s="34">
        <v>103</v>
      </c>
      <c r="B107" s="35" t="s">
        <v>1254</v>
      </c>
      <c r="C107" s="224">
        <v>5000000</v>
      </c>
      <c r="D107" s="35" t="s">
        <v>188</v>
      </c>
    </row>
    <row r="108" spans="1:4">
      <c r="A108" s="34">
        <v>104</v>
      </c>
      <c r="B108" s="35" t="s">
        <v>1255</v>
      </c>
      <c r="C108" s="224">
        <v>5000000</v>
      </c>
      <c r="D108" s="35" t="s">
        <v>188</v>
      </c>
    </row>
    <row r="109" spans="1:4">
      <c r="A109" s="34">
        <v>105</v>
      </c>
      <c r="B109" s="35" t="s">
        <v>1256</v>
      </c>
      <c r="C109" s="224">
        <v>5000000</v>
      </c>
      <c r="D109" s="35" t="s">
        <v>188</v>
      </c>
    </row>
    <row r="110" spans="1:4">
      <c r="A110" s="34">
        <v>106</v>
      </c>
      <c r="B110" s="35" t="s">
        <v>1257</v>
      </c>
      <c r="C110" s="224">
        <v>5000000</v>
      </c>
      <c r="D110" s="35" t="s">
        <v>188</v>
      </c>
    </row>
    <row r="111" spans="1:4">
      <c r="A111" s="34">
        <v>107</v>
      </c>
      <c r="B111" s="35" t="s">
        <v>1258</v>
      </c>
      <c r="C111" s="224">
        <v>5000000</v>
      </c>
      <c r="D111" s="35" t="s">
        <v>188</v>
      </c>
    </row>
    <row r="112" spans="1:4">
      <c r="A112" s="34">
        <v>108</v>
      </c>
      <c r="B112" s="35" t="s">
        <v>1259</v>
      </c>
      <c r="C112" s="224">
        <v>5000000</v>
      </c>
      <c r="D112" s="35" t="s">
        <v>188</v>
      </c>
    </row>
    <row r="113" spans="1:4">
      <c r="A113" s="34">
        <v>109</v>
      </c>
      <c r="B113" s="35" t="s">
        <v>1260</v>
      </c>
      <c r="C113" s="224">
        <v>5000000</v>
      </c>
      <c r="D113" s="35" t="s">
        <v>188</v>
      </c>
    </row>
    <row r="114" spans="1:4">
      <c r="A114" s="34">
        <v>110</v>
      </c>
      <c r="B114" s="35" t="s">
        <v>1261</v>
      </c>
      <c r="C114" s="224">
        <v>5000000</v>
      </c>
      <c r="D114" s="35" t="s">
        <v>188</v>
      </c>
    </row>
    <row r="115" spans="1:4">
      <c r="A115" s="34">
        <v>111</v>
      </c>
      <c r="B115" s="35" t="s">
        <v>1262</v>
      </c>
      <c r="C115" s="224">
        <v>5000000</v>
      </c>
      <c r="D115" s="35" t="s">
        <v>188</v>
      </c>
    </row>
    <row r="116" spans="1:4">
      <c r="A116" s="34">
        <v>112</v>
      </c>
      <c r="B116" s="35" t="s">
        <v>1263</v>
      </c>
      <c r="C116" s="224">
        <v>5000000</v>
      </c>
      <c r="D116" s="35" t="s">
        <v>188</v>
      </c>
    </row>
    <row r="117" spans="1:4">
      <c r="A117" s="34">
        <v>113</v>
      </c>
      <c r="B117" s="35" t="s">
        <v>1264</v>
      </c>
      <c r="C117" s="224">
        <v>5000000</v>
      </c>
      <c r="D117" s="35" t="s">
        <v>188</v>
      </c>
    </row>
    <row r="118" spans="1:4">
      <c r="A118" s="34">
        <v>114</v>
      </c>
      <c r="B118" s="35" t="s">
        <v>1265</v>
      </c>
      <c r="C118" s="224">
        <v>5000000</v>
      </c>
      <c r="D118" s="35" t="s">
        <v>188</v>
      </c>
    </row>
    <row r="119" spans="1:4">
      <c r="A119" s="34">
        <v>115</v>
      </c>
      <c r="B119" s="35" t="s">
        <v>1266</v>
      </c>
      <c r="C119" s="224">
        <v>5000000</v>
      </c>
      <c r="D119" s="35" t="s">
        <v>188</v>
      </c>
    </row>
    <row r="120" spans="1:4">
      <c r="A120" s="34">
        <v>116</v>
      </c>
      <c r="B120" s="35" t="s">
        <v>1267</v>
      </c>
      <c r="C120" s="224">
        <v>5000000</v>
      </c>
      <c r="D120" s="35" t="s">
        <v>188</v>
      </c>
    </row>
    <row r="121" spans="1:4">
      <c r="A121" s="34">
        <v>117</v>
      </c>
      <c r="B121" s="35" t="s">
        <v>1268</v>
      </c>
      <c r="C121" s="224">
        <v>5000000</v>
      </c>
      <c r="D121" s="35" t="s">
        <v>188</v>
      </c>
    </row>
    <row r="122" spans="1:4">
      <c r="A122" s="34">
        <v>118</v>
      </c>
      <c r="B122" s="35" t="s">
        <v>1269</v>
      </c>
      <c r="C122" s="224">
        <v>5000000</v>
      </c>
      <c r="D122" s="35" t="s">
        <v>188</v>
      </c>
    </row>
    <row r="123" spans="1:4">
      <c r="A123" s="34">
        <v>119</v>
      </c>
      <c r="B123" s="35" t="s">
        <v>1270</v>
      </c>
      <c r="C123" s="224">
        <v>5000000</v>
      </c>
      <c r="D123" s="35" t="s">
        <v>188</v>
      </c>
    </row>
    <row r="124" spans="1:4">
      <c r="A124" s="34">
        <v>120</v>
      </c>
      <c r="B124" s="35" t="s">
        <v>1271</v>
      </c>
      <c r="C124" s="224">
        <v>5000000</v>
      </c>
      <c r="D124" s="35" t="s">
        <v>188</v>
      </c>
    </row>
    <row r="125" spans="1:4">
      <c r="A125" s="34">
        <v>121</v>
      </c>
      <c r="B125" s="35" t="s">
        <v>1272</v>
      </c>
      <c r="C125" s="224">
        <v>5000000</v>
      </c>
      <c r="D125" s="35" t="s">
        <v>188</v>
      </c>
    </row>
    <row r="126" spans="1:4">
      <c r="A126" s="34">
        <v>122</v>
      </c>
      <c r="B126" s="35" t="s">
        <v>1273</v>
      </c>
      <c r="C126" s="224">
        <v>5000000</v>
      </c>
      <c r="D126" s="35" t="s">
        <v>188</v>
      </c>
    </row>
    <row r="127" spans="1:4">
      <c r="A127" s="34">
        <v>123</v>
      </c>
      <c r="B127" s="35" t="s">
        <v>1274</v>
      </c>
      <c r="C127" s="224">
        <v>5000000</v>
      </c>
      <c r="D127" s="35" t="s">
        <v>188</v>
      </c>
    </row>
    <row r="128" spans="1:4">
      <c r="A128" s="34">
        <v>124</v>
      </c>
      <c r="B128" s="35" t="s">
        <v>1275</v>
      </c>
      <c r="C128" s="224">
        <v>5000000</v>
      </c>
      <c r="D128" s="35" t="s">
        <v>188</v>
      </c>
    </row>
    <row r="129" spans="1:4">
      <c r="A129" s="34">
        <v>125</v>
      </c>
      <c r="B129" s="35" t="s">
        <v>1276</v>
      </c>
      <c r="C129" s="224">
        <v>5000000</v>
      </c>
      <c r="D129" s="35" t="s">
        <v>188</v>
      </c>
    </row>
    <row r="130" spans="1:4">
      <c r="A130" s="34">
        <v>126</v>
      </c>
      <c r="B130" s="35" t="s">
        <v>1277</v>
      </c>
      <c r="C130" s="224">
        <v>5000000</v>
      </c>
      <c r="D130" s="35" t="s">
        <v>188</v>
      </c>
    </row>
    <row r="131" spans="1:4">
      <c r="A131" s="34">
        <v>127</v>
      </c>
      <c r="B131" s="35" t="s">
        <v>1278</v>
      </c>
      <c r="C131" s="224">
        <v>5000000</v>
      </c>
      <c r="D131" s="35" t="s">
        <v>188</v>
      </c>
    </row>
    <row r="132" spans="1:4">
      <c r="A132" s="34">
        <v>128</v>
      </c>
      <c r="B132" s="35" t="s">
        <v>1279</v>
      </c>
      <c r="C132" s="224">
        <v>5000000</v>
      </c>
      <c r="D132" s="35" t="s">
        <v>188</v>
      </c>
    </row>
    <row r="133" spans="1:4">
      <c r="A133" s="34">
        <v>129</v>
      </c>
      <c r="B133" s="35" t="s">
        <v>1280</v>
      </c>
      <c r="C133" s="224">
        <v>5000000</v>
      </c>
      <c r="D133" s="35" t="s">
        <v>188</v>
      </c>
    </row>
    <row r="134" spans="1:4">
      <c r="A134" s="34">
        <v>130</v>
      </c>
      <c r="B134" s="35" t="s">
        <v>1281</v>
      </c>
      <c r="C134" s="224">
        <v>5000000</v>
      </c>
      <c r="D134" s="35" t="s">
        <v>188</v>
      </c>
    </row>
    <row r="135" spans="1:4">
      <c r="A135" s="34">
        <v>131</v>
      </c>
      <c r="B135" s="35" t="s">
        <v>1282</v>
      </c>
      <c r="C135" s="224">
        <v>5000000</v>
      </c>
      <c r="D135" s="35" t="s">
        <v>188</v>
      </c>
    </row>
    <row r="136" spans="1:4">
      <c r="A136" s="34">
        <v>132</v>
      </c>
      <c r="B136" s="35" t="s">
        <v>1283</v>
      </c>
      <c r="C136" s="224">
        <v>5000000</v>
      </c>
      <c r="D136" s="35" t="s">
        <v>188</v>
      </c>
    </row>
    <row r="137" spans="1:4">
      <c r="A137" s="34">
        <v>133</v>
      </c>
      <c r="B137" s="35" t="s">
        <v>1284</v>
      </c>
      <c r="C137" s="224">
        <v>5000000</v>
      </c>
      <c r="D137" s="35" t="s">
        <v>188</v>
      </c>
    </row>
    <row r="138" spans="1:4">
      <c r="A138" s="34">
        <v>134</v>
      </c>
      <c r="B138" s="35" t="s">
        <v>1285</v>
      </c>
      <c r="C138" s="224">
        <v>5000000</v>
      </c>
      <c r="D138" s="35" t="s">
        <v>188</v>
      </c>
    </row>
    <row r="139" spans="1:4">
      <c r="A139" s="34">
        <v>135</v>
      </c>
      <c r="B139" s="35" t="s">
        <v>1286</v>
      </c>
      <c r="C139" s="224">
        <v>5000000</v>
      </c>
      <c r="D139" s="35" t="s">
        <v>188</v>
      </c>
    </row>
    <row r="140" spans="1:4">
      <c r="A140" s="34">
        <v>136</v>
      </c>
      <c r="B140" s="35" t="s">
        <v>1287</v>
      </c>
      <c r="C140" s="224">
        <v>5000000</v>
      </c>
      <c r="D140" s="35" t="s">
        <v>328</v>
      </c>
    </row>
    <row r="141" spans="1:4">
      <c r="A141" s="34">
        <v>137</v>
      </c>
      <c r="B141" s="35" t="s">
        <v>1288</v>
      </c>
      <c r="C141" s="224">
        <v>5000000</v>
      </c>
      <c r="D141" s="35" t="s">
        <v>328</v>
      </c>
    </row>
    <row r="142" spans="1:4">
      <c r="A142" s="34">
        <v>138</v>
      </c>
      <c r="B142" s="35" t="s">
        <v>1289</v>
      </c>
      <c r="C142" s="224">
        <v>5000000</v>
      </c>
      <c r="D142" s="35" t="s">
        <v>328</v>
      </c>
    </row>
    <row r="143" spans="1:4">
      <c r="A143" s="34">
        <v>139</v>
      </c>
      <c r="B143" s="35" t="s">
        <v>1290</v>
      </c>
      <c r="C143" s="224">
        <v>5000000</v>
      </c>
      <c r="D143" s="35" t="s">
        <v>328</v>
      </c>
    </row>
    <row r="144" spans="1:4">
      <c r="A144" s="34">
        <v>140</v>
      </c>
      <c r="B144" s="35" t="s">
        <v>1291</v>
      </c>
      <c r="C144" s="224">
        <v>5000000</v>
      </c>
      <c r="D144" s="35" t="s">
        <v>181</v>
      </c>
    </row>
    <row r="145" spans="1:4">
      <c r="A145" s="34">
        <v>141</v>
      </c>
      <c r="B145" s="35" t="s">
        <v>1292</v>
      </c>
      <c r="C145" s="224">
        <v>5000000</v>
      </c>
      <c r="D145" s="35" t="s">
        <v>181</v>
      </c>
    </row>
    <row r="146" spans="1:4">
      <c r="A146" s="34">
        <v>142</v>
      </c>
      <c r="B146" s="35" t="s">
        <v>1293</v>
      </c>
      <c r="C146" s="224">
        <v>5000000</v>
      </c>
      <c r="D146" s="35" t="s">
        <v>181</v>
      </c>
    </row>
    <row r="147" spans="1:4">
      <c r="A147" s="34">
        <v>143</v>
      </c>
      <c r="B147" s="35" t="s">
        <v>1294</v>
      </c>
      <c r="C147" s="224">
        <v>5000000</v>
      </c>
      <c r="D147" s="35" t="s">
        <v>181</v>
      </c>
    </row>
    <row r="148" spans="1:4">
      <c r="A148" s="34">
        <v>144</v>
      </c>
      <c r="B148" s="35" t="s">
        <v>1295</v>
      </c>
      <c r="C148" s="224">
        <v>5000000</v>
      </c>
      <c r="D148" s="35" t="s">
        <v>181</v>
      </c>
    </row>
    <row r="149" spans="1:4">
      <c r="A149" s="34">
        <v>145</v>
      </c>
      <c r="B149" s="35" t="s">
        <v>1296</v>
      </c>
      <c r="C149" s="224">
        <v>5000000</v>
      </c>
      <c r="D149" s="35" t="s">
        <v>181</v>
      </c>
    </row>
    <row r="150" spans="1:4">
      <c r="A150" s="34">
        <v>146</v>
      </c>
      <c r="B150" s="35" t="s">
        <v>1297</v>
      </c>
      <c r="C150" s="224">
        <v>5000000</v>
      </c>
      <c r="D150" s="35" t="s">
        <v>181</v>
      </c>
    </row>
    <row r="151" spans="1:4">
      <c r="A151" s="34">
        <v>147</v>
      </c>
      <c r="B151" s="35" t="s">
        <v>1298</v>
      </c>
      <c r="C151" s="224">
        <v>5000000</v>
      </c>
      <c r="D151" s="35" t="s">
        <v>181</v>
      </c>
    </row>
    <row r="152" spans="1:4">
      <c r="A152" s="34">
        <v>148</v>
      </c>
      <c r="B152" s="35" t="s">
        <v>1299</v>
      </c>
      <c r="C152" s="224">
        <v>5000000</v>
      </c>
      <c r="D152" s="35" t="s">
        <v>181</v>
      </c>
    </row>
    <row r="153" spans="1:4">
      <c r="A153" s="34">
        <v>149</v>
      </c>
      <c r="B153" s="35" t="s">
        <v>1300</v>
      </c>
      <c r="C153" s="224">
        <v>5000000</v>
      </c>
      <c r="D153" s="35" t="s">
        <v>181</v>
      </c>
    </row>
    <row r="154" spans="1:4">
      <c r="A154" s="34">
        <v>150</v>
      </c>
      <c r="B154" s="35" t="s">
        <v>1301</v>
      </c>
      <c r="C154" s="224">
        <v>5000000</v>
      </c>
      <c r="D154" s="35" t="s">
        <v>181</v>
      </c>
    </row>
    <row r="155" spans="1:4">
      <c r="A155" s="34">
        <v>151</v>
      </c>
      <c r="B155" s="35" t="s">
        <v>1302</v>
      </c>
      <c r="C155" s="224">
        <v>5000000</v>
      </c>
      <c r="D155" s="35" t="s">
        <v>181</v>
      </c>
    </row>
    <row r="156" spans="1:4">
      <c r="A156" s="34">
        <v>152</v>
      </c>
      <c r="B156" s="35" t="s">
        <v>1303</v>
      </c>
      <c r="C156" s="224">
        <v>5000000</v>
      </c>
      <c r="D156" s="35" t="s">
        <v>181</v>
      </c>
    </row>
    <row r="157" spans="1:4">
      <c r="A157" s="34">
        <v>153</v>
      </c>
      <c r="B157" s="35" t="s">
        <v>1304</v>
      </c>
      <c r="C157" s="224">
        <v>5000000</v>
      </c>
      <c r="D157" s="35" t="s">
        <v>181</v>
      </c>
    </row>
    <row r="158" spans="1:4">
      <c r="A158" s="34">
        <v>154</v>
      </c>
      <c r="B158" s="35" t="s">
        <v>1305</v>
      </c>
      <c r="C158" s="224">
        <v>5000000</v>
      </c>
      <c r="D158" s="35" t="s">
        <v>181</v>
      </c>
    </row>
    <row r="159" spans="1:4">
      <c r="A159" s="34">
        <v>155</v>
      </c>
      <c r="B159" s="35" t="s">
        <v>1306</v>
      </c>
      <c r="C159" s="224">
        <v>5000000</v>
      </c>
      <c r="D159" s="35" t="s">
        <v>181</v>
      </c>
    </row>
    <row r="160" spans="1:4">
      <c r="A160" s="34">
        <v>156</v>
      </c>
      <c r="B160" s="35" t="s">
        <v>1307</v>
      </c>
      <c r="C160" s="224">
        <v>5000000</v>
      </c>
      <c r="D160" s="35" t="s">
        <v>181</v>
      </c>
    </row>
    <row r="161" spans="1:4">
      <c r="A161" s="34">
        <v>157</v>
      </c>
      <c r="B161" s="35" t="s">
        <v>1308</v>
      </c>
      <c r="C161" s="224">
        <v>5000000</v>
      </c>
      <c r="D161" s="35" t="s">
        <v>181</v>
      </c>
    </row>
    <row r="162" spans="1:4">
      <c r="A162" s="34">
        <v>158</v>
      </c>
      <c r="B162" s="35" t="s">
        <v>1309</v>
      </c>
      <c r="C162" s="224">
        <v>5000000</v>
      </c>
      <c r="D162" s="35" t="s">
        <v>181</v>
      </c>
    </row>
    <row r="163" spans="1:4">
      <c r="A163" s="34">
        <v>159</v>
      </c>
      <c r="B163" s="35" t="s">
        <v>1310</v>
      </c>
      <c r="C163" s="224">
        <v>5000000</v>
      </c>
      <c r="D163" s="35" t="s">
        <v>181</v>
      </c>
    </row>
    <row r="164" spans="1:4">
      <c r="A164" s="34">
        <v>160</v>
      </c>
      <c r="B164" s="35" t="s">
        <v>1311</v>
      </c>
      <c r="C164" s="224">
        <v>5000000</v>
      </c>
      <c r="D164" s="35" t="s">
        <v>181</v>
      </c>
    </row>
    <row r="165" spans="1:4">
      <c r="A165" s="34">
        <v>161</v>
      </c>
      <c r="B165" s="35" t="s">
        <v>1312</v>
      </c>
      <c r="C165" s="224">
        <v>5000000</v>
      </c>
      <c r="D165" s="35" t="s">
        <v>181</v>
      </c>
    </row>
    <row r="166" spans="1:4">
      <c r="A166" s="34">
        <v>162</v>
      </c>
      <c r="B166" s="35" t="s">
        <v>1313</v>
      </c>
      <c r="C166" s="224">
        <v>5000000</v>
      </c>
      <c r="D166" s="35" t="s">
        <v>181</v>
      </c>
    </row>
    <row r="167" spans="1:4">
      <c r="A167" s="34">
        <v>163</v>
      </c>
      <c r="B167" s="35" t="s">
        <v>1314</v>
      </c>
      <c r="C167" s="224">
        <v>5000000</v>
      </c>
      <c r="D167" s="35" t="s">
        <v>181</v>
      </c>
    </row>
    <row r="168" spans="1:4">
      <c r="A168" s="34">
        <v>164</v>
      </c>
      <c r="B168" s="35" t="s">
        <v>1315</v>
      </c>
      <c r="C168" s="224">
        <v>5000000</v>
      </c>
      <c r="D168" s="35" t="s">
        <v>181</v>
      </c>
    </row>
    <row r="169" spans="1:4">
      <c r="A169" s="34">
        <v>165</v>
      </c>
      <c r="B169" s="35" t="s">
        <v>1316</v>
      </c>
      <c r="C169" s="224">
        <v>5000000</v>
      </c>
      <c r="D169" s="35" t="s">
        <v>181</v>
      </c>
    </row>
    <row r="170" spans="1:4">
      <c r="A170" s="34">
        <v>166</v>
      </c>
      <c r="B170" s="35" t="s">
        <v>1317</v>
      </c>
      <c r="C170" s="224">
        <v>5000000</v>
      </c>
      <c r="D170" s="35" t="s">
        <v>181</v>
      </c>
    </row>
    <row r="171" spans="1:4">
      <c r="A171" s="34">
        <v>167</v>
      </c>
      <c r="B171" s="35" t="s">
        <v>1318</v>
      </c>
      <c r="C171" s="224">
        <v>5000000</v>
      </c>
      <c r="D171" s="35" t="s">
        <v>181</v>
      </c>
    </row>
    <row r="172" spans="1:4">
      <c r="A172" s="34">
        <v>168</v>
      </c>
      <c r="B172" s="35" t="s">
        <v>1319</v>
      </c>
      <c r="C172" s="224">
        <v>5000000</v>
      </c>
      <c r="D172" s="35" t="s">
        <v>181</v>
      </c>
    </row>
    <row r="173" spans="1:4">
      <c r="A173" s="34">
        <v>169</v>
      </c>
      <c r="B173" s="35" t="s">
        <v>1320</v>
      </c>
      <c r="C173" s="224">
        <v>5000000</v>
      </c>
      <c r="D173" s="35" t="s">
        <v>181</v>
      </c>
    </row>
    <row r="174" spans="1:4">
      <c r="A174" s="34">
        <v>170</v>
      </c>
      <c r="B174" s="35" t="s">
        <v>1321</v>
      </c>
      <c r="C174" s="224">
        <v>5000000</v>
      </c>
      <c r="D174" s="35" t="s">
        <v>181</v>
      </c>
    </row>
    <row r="175" spans="1:4">
      <c r="A175" s="34">
        <v>171</v>
      </c>
      <c r="B175" s="35" t="s">
        <v>1322</v>
      </c>
      <c r="C175" s="224">
        <v>5000000</v>
      </c>
      <c r="D175" s="35" t="s">
        <v>181</v>
      </c>
    </row>
    <row r="176" spans="1:4">
      <c r="A176" s="34">
        <v>172</v>
      </c>
      <c r="B176" s="35" t="s">
        <v>1323</v>
      </c>
      <c r="C176" s="224">
        <v>5000000</v>
      </c>
      <c r="D176" s="35" t="s">
        <v>181</v>
      </c>
    </row>
    <row r="177" spans="1:4">
      <c r="A177" s="34">
        <v>173</v>
      </c>
      <c r="B177" s="35" t="s">
        <v>1324</v>
      </c>
      <c r="C177" s="224">
        <v>5000000</v>
      </c>
      <c r="D177" s="35" t="s">
        <v>181</v>
      </c>
    </row>
    <row r="178" spans="1:4">
      <c r="A178" s="34">
        <v>174</v>
      </c>
      <c r="B178" s="35" t="s">
        <v>1325</v>
      </c>
      <c r="C178" s="224">
        <v>5000000</v>
      </c>
      <c r="D178" s="35" t="s">
        <v>181</v>
      </c>
    </row>
    <row r="179" spans="1:4">
      <c r="A179" s="34">
        <v>175</v>
      </c>
      <c r="B179" s="35" t="s">
        <v>1326</v>
      </c>
      <c r="C179" s="224">
        <v>5000000</v>
      </c>
      <c r="D179" s="35" t="s">
        <v>181</v>
      </c>
    </row>
    <row r="180" spans="1:4">
      <c r="A180" s="34">
        <v>176</v>
      </c>
      <c r="B180" s="35" t="s">
        <v>1327</v>
      </c>
      <c r="C180" s="224">
        <v>5000000</v>
      </c>
      <c r="D180" s="35" t="s">
        <v>181</v>
      </c>
    </row>
    <row r="181" spans="1:4">
      <c r="A181" s="34">
        <v>177</v>
      </c>
      <c r="B181" s="35" t="s">
        <v>1328</v>
      </c>
      <c r="C181" s="224">
        <v>5000000</v>
      </c>
      <c r="D181" s="35" t="s">
        <v>181</v>
      </c>
    </row>
    <row r="182" spans="1:4">
      <c r="A182" s="34">
        <v>178</v>
      </c>
      <c r="B182" s="35" t="s">
        <v>1329</v>
      </c>
      <c r="C182" s="224">
        <v>5000000</v>
      </c>
      <c r="D182" s="35" t="s">
        <v>181</v>
      </c>
    </row>
    <row r="183" spans="1:4">
      <c r="A183" s="34">
        <v>179</v>
      </c>
      <c r="B183" s="35" t="s">
        <v>1330</v>
      </c>
      <c r="C183" s="224">
        <v>5000000</v>
      </c>
      <c r="D183" s="35" t="s">
        <v>181</v>
      </c>
    </row>
    <row r="184" spans="1:4">
      <c r="A184" s="34">
        <v>180</v>
      </c>
      <c r="B184" s="35" t="s">
        <v>1331</v>
      </c>
      <c r="C184" s="224">
        <v>5000000</v>
      </c>
      <c r="D184" s="35" t="s">
        <v>181</v>
      </c>
    </row>
    <row r="185" spans="1:4">
      <c r="A185" s="34">
        <v>181</v>
      </c>
      <c r="B185" s="35" t="s">
        <v>1332</v>
      </c>
      <c r="C185" s="224">
        <v>5000000</v>
      </c>
      <c r="D185" s="35" t="s">
        <v>181</v>
      </c>
    </row>
    <row r="186" spans="1:4">
      <c r="A186" s="34">
        <v>182</v>
      </c>
      <c r="B186" s="35" t="s">
        <v>1333</v>
      </c>
      <c r="C186" s="224">
        <v>5000000</v>
      </c>
      <c r="D186" s="35" t="s">
        <v>181</v>
      </c>
    </row>
    <row r="187" spans="1:4">
      <c r="A187" s="34">
        <v>183</v>
      </c>
      <c r="B187" s="35" t="s">
        <v>1334</v>
      </c>
      <c r="C187" s="224">
        <v>5000000</v>
      </c>
      <c r="D187" s="35" t="s">
        <v>181</v>
      </c>
    </row>
    <row r="188" spans="1:4">
      <c r="A188" s="34">
        <v>184</v>
      </c>
      <c r="B188" s="35" t="s">
        <v>1335</v>
      </c>
      <c r="C188" s="224">
        <v>5000000</v>
      </c>
      <c r="D188" s="35" t="s">
        <v>181</v>
      </c>
    </row>
    <row r="189" spans="1:4">
      <c r="A189" s="34">
        <v>185</v>
      </c>
      <c r="B189" s="35" t="s">
        <v>1336</v>
      </c>
      <c r="C189" s="224">
        <v>5000000</v>
      </c>
      <c r="D189" s="35" t="s">
        <v>181</v>
      </c>
    </row>
    <row r="190" spans="1:4">
      <c r="A190" s="34">
        <v>186</v>
      </c>
      <c r="B190" s="35" t="s">
        <v>1337</v>
      </c>
      <c r="C190" s="224">
        <v>5000000</v>
      </c>
      <c r="D190" s="35" t="s">
        <v>181</v>
      </c>
    </row>
    <row r="191" spans="1:4">
      <c r="A191" s="34">
        <v>187</v>
      </c>
      <c r="B191" s="35" t="s">
        <v>1338</v>
      </c>
      <c r="C191" s="224">
        <v>5000000</v>
      </c>
      <c r="D191" s="35" t="s">
        <v>181</v>
      </c>
    </row>
    <row r="192" spans="1:4">
      <c r="A192" s="34">
        <v>188</v>
      </c>
      <c r="B192" s="35" t="s">
        <v>1339</v>
      </c>
      <c r="C192" s="224">
        <v>5000000</v>
      </c>
      <c r="D192" s="35" t="s">
        <v>181</v>
      </c>
    </row>
    <row r="193" spans="1:4">
      <c r="A193" s="34">
        <v>189</v>
      </c>
      <c r="B193" s="35" t="s">
        <v>1340</v>
      </c>
      <c r="C193" s="224">
        <v>5000000</v>
      </c>
      <c r="D193" s="35" t="s">
        <v>181</v>
      </c>
    </row>
    <row r="194" spans="1:4">
      <c r="A194" s="34">
        <v>190</v>
      </c>
      <c r="B194" s="35" t="s">
        <v>1341</v>
      </c>
      <c r="C194" s="224">
        <v>5000000</v>
      </c>
      <c r="D194" s="35" t="s">
        <v>181</v>
      </c>
    </row>
    <row r="195" spans="1:4">
      <c r="A195" s="34">
        <v>191</v>
      </c>
      <c r="B195" s="35" t="s">
        <v>1342</v>
      </c>
      <c r="C195" s="224">
        <v>5000000</v>
      </c>
      <c r="D195" s="35" t="s">
        <v>181</v>
      </c>
    </row>
    <row r="196" spans="1:4">
      <c r="A196" s="34">
        <v>192</v>
      </c>
      <c r="B196" s="35" t="s">
        <v>1343</v>
      </c>
      <c r="C196" s="224">
        <v>5000000</v>
      </c>
      <c r="D196" s="35" t="s">
        <v>181</v>
      </c>
    </row>
    <row r="197" spans="1:4">
      <c r="A197" s="34">
        <v>193</v>
      </c>
      <c r="B197" s="35" t="s">
        <v>1344</v>
      </c>
      <c r="C197" s="224">
        <v>5000000</v>
      </c>
      <c r="D197" s="35" t="s">
        <v>181</v>
      </c>
    </row>
    <row r="198" spans="1:4">
      <c r="A198" s="34">
        <v>194</v>
      </c>
      <c r="B198" s="35" t="s">
        <v>1345</v>
      </c>
      <c r="C198" s="224">
        <v>5000000</v>
      </c>
      <c r="D198" s="35" t="s">
        <v>181</v>
      </c>
    </row>
    <row r="199" spans="1:4">
      <c r="A199" s="34">
        <v>195</v>
      </c>
      <c r="B199" s="35" t="s">
        <v>1346</v>
      </c>
      <c r="C199" s="224">
        <v>5000000</v>
      </c>
      <c r="D199" s="35" t="s">
        <v>181</v>
      </c>
    </row>
    <row r="200" spans="1:4">
      <c r="A200" s="34">
        <v>196</v>
      </c>
      <c r="B200" s="35" t="s">
        <v>1347</v>
      </c>
      <c r="C200" s="224">
        <v>5000000</v>
      </c>
      <c r="D200" s="35" t="s">
        <v>181</v>
      </c>
    </row>
    <row r="201" spans="1:4">
      <c r="A201" s="34">
        <v>197</v>
      </c>
      <c r="B201" s="35" t="s">
        <v>1348</v>
      </c>
      <c r="C201" s="224">
        <v>5000000</v>
      </c>
      <c r="D201" s="35" t="s">
        <v>181</v>
      </c>
    </row>
    <row r="202" spans="1:4">
      <c r="A202" s="34">
        <v>198</v>
      </c>
      <c r="B202" s="35" t="s">
        <v>1349</v>
      </c>
      <c r="C202" s="224">
        <v>5000000</v>
      </c>
      <c r="D202" s="35" t="s">
        <v>181</v>
      </c>
    </row>
    <row r="203" spans="1:4">
      <c r="A203" s="34">
        <v>199</v>
      </c>
      <c r="B203" s="35" t="s">
        <v>1350</v>
      </c>
      <c r="C203" s="224">
        <v>5000000</v>
      </c>
      <c r="D203" s="35" t="s">
        <v>181</v>
      </c>
    </row>
    <row r="204" spans="1:4">
      <c r="A204" s="34">
        <v>200</v>
      </c>
      <c r="B204" s="35" t="s">
        <v>1351</v>
      </c>
      <c r="C204" s="224">
        <v>5000000</v>
      </c>
      <c r="D204" s="35" t="s">
        <v>181</v>
      </c>
    </row>
    <row r="205" spans="1:4">
      <c r="A205" s="34">
        <v>201</v>
      </c>
      <c r="B205" s="35" t="s">
        <v>1352</v>
      </c>
      <c r="C205" s="224">
        <v>5000000</v>
      </c>
      <c r="D205" s="35" t="s">
        <v>181</v>
      </c>
    </row>
    <row r="206" spans="1:4">
      <c r="A206" s="34">
        <v>202</v>
      </c>
      <c r="B206" s="35" t="s">
        <v>1353</v>
      </c>
      <c r="C206" s="224">
        <v>5000000</v>
      </c>
      <c r="D206" s="35" t="s">
        <v>181</v>
      </c>
    </row>
    <row r="207" spans="1:4">
      <c r="A207" s="34">
        <v>203</v>
      </c>
      <c r="B207" s="35" t="s">
        <v>1354</v>
      </c>
      <c r="C207" s="224">
        <v>5000000</v>
      </c>
      <c r="D207" s="35" t="s">
        <v>181</v>
      </c>
    </row>
    <row r="208" spans="1:4">
      <c r="A208" s="34">
        <v>204</v>
      </c>
      <c r="B208" s="35" t="s">
        <v>1355</v>
      </c>
      <c r="C208" s="224">
        <v>5000000</v>
      </c>
      <c r="D208" s="35" t="s">
        <v>181</v>
      </c>
    </row>
    <row r="209" spans="1:4">
      <c r="A209" s="34">
        <v>205</v>
      </c>
      <c r="B209" s="35" t="s">
        <v>1356</v>
      </c>
      <c r="C209" s="224">
        <v>5000000</v>
      </c>
      <c r="D209" s="35" t="s">
        <v>181</v>
      </c>
    </row>
    <row r="210" spans="1:4">
      <c r="A210" s="34">
        <v>206</v>
      </c>
      <c r="B210" s="35" t="s">
        <v>1357</v>
      </c>
      <c r="C210" s="224">
        <v>5000000</v>
      </c>
      <c r="D210" s="35" t="s">
        <v>181</v>
      </c>
    </row>
    <row r="211" spans="1:4">
      <c r="A211" s="34">
        <v>207</v>
      </c>
      <c r="B211" s="35" t="s">
        <v>1358</v>
      </c>
      <c r="C211" s="224">
        <v>5000000</v>
      </c>
      <c r="D211" s="35" t="s">
        <v>181</v>
      </c>
    </row>
    <row r="212" spans="1:4">
      <c r="A212" s="34">
        <v>208</v>
      </c>
      <c r="B212" s="35" t="s">
        <v>1359</v>
      </c>
      <c r="C212" s="224">
        <v>5000000</v>
      </c>
      <c r="D212" s="35" t="s">
        <v>181</v>
      </c>
    </row>
    <row r="213" spans="1:4">
      <c r="A213" s="34">
        <v>209</v>
      </c>
      <c r="B213" s="35" t="s">
        <v>1360</v>
      </c>
      <c r="C213" s="224">
        <v>5000000</v>
      </c>
      <c r="D213" s="35" t="s">
        <v>181</v>
      </c>
    </row>
    <row r="214" spans="1:4">
      <c r="A214" s="34">
        <v>210</v>
      </c>
      <c r="B214" s="35" t="s">
        <v>1361</v>
      </c>
      <c r="C214" s="224">
        <v>5000000</v>
      </c>
      <c r="D214" s="35" t="s">
        <v>181</v>
      </c>
    </row>
    <row r="215" spans="1:4">
      <c r="A215" s="34">
        <v>211</v>
      </c>
      <c r="B215" s="35" t="s">
        <v>1362</v>
      </c>
      <c r="C215" s="224">
        <v>5000000</v>
      </c>
      <c r="D215" s="35" t="s">
        <v>177</v>
      </c>
    </row>
    <row r="216" spans="1:4">
      <c r="A216" s="34">
        <v>212</v>
      </c>
      <c r="B216" s="35" t="s">
        <v>1363</v>
      </c>
      <c r="C216" s="224">
        <v>5000000</v>
      </c>
      <c r="D216" s="35" t="s">
        <v>187</v>
      </c>
    </row>
    <row r="217" spans="1:4">
      <c r="A217" s="34">
        <v>213</v>
      </c>
      <c r="B217" s="35" t="s">
        <v>1364</v>
      </c>
      <c r="C217" s="224">
        <v>5000000</v>
      </c>
      <c r="D217" s="35" t="s">
        <v>187</v>
      </c>
    </row>
    <row r="218" spans="1:4">
      <c r="A218" s="34">
        <v>214</v>
      </c>
      <c r="B218" s="35" t="s">
        <v>1365</v>
      </c>
      <c r="C218" s="224">
        <v>5000000</v>
      </c>
      <c r="D218" s="35" t="s">
        <v>187</v>
      </c>
    </row>
    <row r="219" spans="1:4">
      <c r="A219" s="34">
        <v>215</v>
      </c>
      <c r="B219" s="35" t="s">
        <v>1366</v>
      </c>
      <c r="C219" s="224">
        <v>5000000</v>
      </c>
      <c r="D219" s="35" t="s">
        <v>187</v>
      </c>
    </row>
    <row r="220" spans="1:4">
      <c r="A220" s="34">
        <v>216</v>
      </c>
      <c r="B220" s="35" t="s">
        <v>1367</v>
      </c>
      <c r="C220" s="224">
        <v>5000000</v>
      </c>
      <c r="D220" s="35" t="s">
        <v>187</v>
      </c>
    </row>
    <row r="221" spans="1:4">
      <c r="A221" s="34">
        <v>217</v>
      </c>
      <c r="B221" s="35" t="s">
        <v>1368</v>
      </c>
      <c r="C221" s="224">
        <v>5000000</v>
      </c>
      <c r="D221" s="35" t="s">
        <v>187</v>
      </c>
    </row>
    <row r="222" spans="1:4">
      <c r="A222" s="34">
        <v>218</v>
      </c>
      <c r="B222" s="35" t="s">
        <v>1369</v>
      </c>
      <c r="C222" s="224">
        <v>5000000</v>
      </c>
      <c r="D222" s="35" t="s">
        <v>187</v>
      </c>
    </row>
    <row r="223" spans="1:4">
      <c r="A223" s="34">
        <v>219</v>
      </c>
      <c r="B223" s="35" t="s">
        <v>1370</v>
      </c>
      <c r="C223" s="224">
        <v>5000000</v>
      </c>
      <c r="D223" s="35" t="s">
        <v>187</v>
      </c>
    </row>
    <row r="224" spans="1:4">
      <c r="A224" s="34">
        <v>220</v>
      </c>
      <c r="B224" s="35" t="s">
        <v>1371</v>
      </c>
      <c r="C224" s="224">
        <v>5000000</v>
      </c>
      <c r="D224" s="35" t="s">
        <v>187</v>
      </c>
    </row>
    <row r="225" spans="1:4">
      <c r="A225" s="34">
        <v>221</v>
      </c>
      <c r="B225" s="35" t="s">
        <v>1372</v>
      </c>
      <c r="C225" s="224">
        <v>5000000</v>
      </c>
      <c r="D225" s="35" t="s">
        <v>187</v>
      </c>
    </row>
    <row r="226" spans="1:4">
      <c r="A226" s="34">
        <v>222</v>
      </c>
      <c r="B226" s="35" t="s">
        <v>1373</v>
      </c>
      <c r="C226" s="224">
        <v>5000000</v>
      </c>
      <c r="D226" s="35" t="s">
        <v>187</v>
      </c>
    </row>
    <row r="227" spans="1:4">
      <c r="A227" s="34">
        <v>223</v>
      </c>
      <c r="B227" s="35" t="s">
        <v>1374</v>
      </c>
      <c r="C227" s="224">
        <v>5000000</v>
      </c>
      <c r="D227" s="35" t="s">
        <v>187</v>
      </c>
    </row>
    <row r="228" spans="1:4">
      <c r="A228" s="34">
        <v>224</v>
      </c>
      <c r="B228" s="35" t="s">
        <v>1375</v>
      </c>
      <c r="C228" s="224">
        <v>5000000</v>
      </c>
      <c r="D228" s="35" t="s">
        <v>187</v>
      </c>
    </row>
    <row r="229" spans="1:4">
      <c r="A229" s="34">
        <v>225</v>
      </c>
      <c r="B229" s="35" t="s">
        <v>1376</v>
      </c>
      <c r="C229" s="224">
        <v>5000000</v>
      </c>
      <c r="D229" s="35" t="s">
        <v>187</v>
      </c>
    </row>
    <row r="230" spans="1:4">
      <c r="A230" s="34">
        <v>226</v>
      </c>
      <c r="B230" s="35" t="s">
        <v>1377</v>
      </c>
      <c r="C230" s="224">
        <v>5000000</v>
      </c>
      <c r="D230" s="35" t="s">
        <v>187</v>
      </c>
    </row>
    <row r="231" spans="1:4">
      <c r="A231" s="34">
        <v>227</v>
      </c>
      <c r="B231" s="35" t="s">
        <v>1378</v>
      </c>
      <c r="C231" s="224">
        <v>5000000</v>
      </c>
      <c r="D231" s="35" t="s">
        <v>187</v>
      </c>
    </row>
    <row r="232" spans="1:4">
      <c r="A232" s="34">
        <v>228</v>
      </c>
      <c r="B232" s="35" t="s">
        <v>1379</v>
      </c>
      <c r="C232" s="224">
        <v>5000000</v>
      </c>
      <c r="D232" s="35" t="s">
        <v>187</v>
      </c>
    </row>
    <row r="233" spans="1:4">
      <c r="A233" s="34">
        <v>229</v>
      </c>
      <c r="B233" s="35" t="s">
        <v>1380</v>
      </c>
      <c r="C233" s="224">
        <v>5000000</v>
      </c>
      <c r="D233" s="35" t="s">
        <v>187</v>
      </c>
    </row>
    <row r="234" spans="1:4">
      <c r="A234" s="34">
        <v>230</v>
      </c>
      <c r="B234" s="35" t="s">
        <v>1381</v>
      </c>
      <c r="C234" s="224">
        <v>5000000</v>
      </c>
      <c r="D234" s="35" t="s">
        <v>187</v>
      </c>
    </row>
    <row r="235" spans="1:4">
      <c r="A235" s="34">
        <v>231</v>
      </c>
      <c r="B235" s="35" t="s">
        <v>1382</v>
      </c>
      <c r="C235" s="224">
        <v>5000000</v>
      </c>
      <c r="D235" s="35" t="s">
        <v>187</v>
      </c>
    </row>
    <row r="236" spans="1:4">
      <c r="A236" s="34">
        <v>232</v>
      </c>
      <c r="B236" s="35" t="s">
        <v>1383</v>
      </c>
      <c r="C236" s="224">
        <v>5000000</v>
      </c>
      <c r="D236" s="35" t="s">
        <v>187</v>
      </c>
    </row>
    <row r="237" spans="1:4">
      <c r="A237" s="34">
        <v>233</v>
      </c>
      <c r="B237" s="35" t="s">
        <v>1384</v>
      </c>
      <c r="C237" s="224">
        <v>5000000</v>
      </c>
      <c r="D237" s="35" t="s">
        <v>187</v>
      </c>
    </row>
    <row r="238" spans="1:4">
      <c r="A238" s="34">
        <v>234</v>
      </c>
      <c r="B238" s="35" t="s">
        <v>1385</v>
      </c>
      <c r="C238" s="224">
        <v>5000000</v>
      </c>
      <c r="D238" s="35" t="s">
        <v>187</v>
      </c>
    </row>
    <row r="239" spans="1:4">
      <c r="A239" s="34">
        <v>235</v>
      </c>
      <c r="B239" s="35" t="s">
        <v>1386</v>
      </c>
      <c r="C239" s="224">
        <v>5000000</v>
      </c>
      <c r="D239" s="35" t="s">
        <v>187</v>
      </c>
    </row>
    <row r="240" spans="1:4">
      <c r="A240" s="34">
        <v>236</v>
      </c>
      <c r="B240" s="35" t="s">
        <v>1387</v>
      </c>
      <c r="C240" s="224">
        <v>5000000</v>
      </c>
      <c r="D240" s="35" t="s">
        <v>187</v>
      </c>
    </row>
    <row r="241" spans="1:4">
      <c r="A241" s="34">
        <v>237</v>
      </c>
      <c r="B241" s="35" t="s">
        <v>1388</v>
      </c>
      <c r="C241" s="224">
        <v>5000000</v>
      </c>
      <c r="D241" s="35" t="s">
        <v>187</v>
      </c>
    </row>
    <row r="242" spans="1:4">
      <c r="A242" s="34">
        <v>238</v>
      </c>
      <c r="B242" s="35" t="s">
        <v>1389</v>
      </c>
      <c r="C242" s="224">
        <v>5000000</v>
      </c>
      <c r="D242" s="35" t="s">
        <v>187</v>
      </c>
    </row>
    <row r="243" spans="1:4">
      <c r="A243" s="34">
        <v>239</v>
      </c>
      <c r="B243" s="35" t="s">
        <v>1390</v>
      </c>
      <c r="C243" s="224">
        <v>5000000</v>
      </c>
      <c r="D243" s="35" t="s">
        <v>187</v>
      </c>
    </row>
    <row r="244" spans="1:4">
      <c r="A244" s="34">
        <v>240</v>
      </c>
      <c r="B244" s="35" t="s">
        <v>1391</v>
      </c>
      <c r="C244" s="224">
        <v>5000000</v>
      </c>
      <c r="D244" s="35" t="s">
        <v>187</v>
      </c>
    </row>
    <row r="245" spans="1:4">
      <c r="A245" s="34">
        <v>241</v>
      </c>
      <c r="B245" s="35" t="s">
        <v>1392</v>
      </c>
      <c r="C245" s="224">
        <v>5000000</v>
      </c>
      <c r="D245" s="35" t="s">
        <v>187</v>
      </c>
    </row>
    <row r="246" spans="1:4">
      <c r="A246" s="34">
        <v>242</v>
      </c>
      <c r="B246" s="35" t="s">
        <v>1393</v>
      </c>
      <c r="C246" s="224">
        <v>5000000</v>
      </c>
      <c r="D246" s="35" t="s">
        <v>187</v>
      </c>
    </row>
    <row r="247" spans="1:4">
      <c r="A247" s="34">
        <v>243</v>
      </c>
      <c r="B247" s="35" t="s">
        <v>1394</v>
      </c>
      <c r="C247" s="224">
        <v>5000000</v>
      </c>
      <c r="D247" s="35" t="s">
        <v>187</v>
      </c>
    </row>
    <row r="248" spans="1:4">
      <c r="A248" s="34">
        <v>244</v>
      </c>
      <c r="B248" s="35" t="s">
        <v>1395</v>
      </c>
      <c r="C248" s="224">
        <v>5000000</v>
      </c>
      <c r="D248" s="35" t="s">
        <v>187</v>
      </c>
    </row>
    <row r="249" spans="1:4">
      <c r="A249" s="34">
        <v>245</v>
      </c>
      <c r="B249" s="35" t="s">
        <v>1396</v>
      </c>
      <c r="C249" s="224">
        <v>5000000</v>
      </c>
      <c r="D249" s="35" t="s">
        <v>187</v>
      </c>
    </row>
    <row r="250" spans="1:4">
      <c r="A250" s="34">
        <v>246</v>
      </c>
      <c r="B250" s="35" t="s">
        <v>1397</v>
      </c>
      <c r="C250" s="224">
        <v>5000000</v>
      </c>
      <c r="D250" s="35" t="s">
        <v>187</v>
      </c>
    </row>
    <row r="251" spans="1:4">
      <c r="A251" s="34">
        <v>247</v>
      </c>
      <c r="B251" s="35" t="s">
        <v>1398</v>
      </c>
      <c r="C251" s="224">
        <v>5000000</v>
      </c>
      <c r="D251" s="35" t="s">
        <v>187</v>
      </c>
    </row>
    <row r="252" spans="1:4">
      <c r="A252" s="34">
        <v>248</v>
      </c>
      <c r="B252" s="35" t="s">
        <v>1399</v>
      </c>
      <c r="C252" s="224">
        <v>5000000</v>
      </c>
      <c r="D252" s="35" t="s">
        <v>187</v>
      </c>
    </row>
    <row r="253" spans="1:4">
      <c r="A253" s="34">
        <v>249</v>
      </c>
      <c r="B253" s="35" t="s">
        <v>1400</v>
      </c>
      <c r="C253" s="224">
        <v>5000000</v>
      </c>
      <c r="D253" s="35" t="s">
        <v>187</v>
      </c>
    </row>
    <row r="254" spans="1:4">
      <c r="A254" s="34">
        <v>250</v>
      </c>
      <c r="B254" s="35" t="s">
        <v>1401</v>
      </c>
      <c r="C254" s="224">
        <v>5000000</v>
      </c>
      <c r="D254" s="35" t="s">
        <v>189</v>
      </c>
    </row>
    <row r="255" spans="1:4">
      <c r="A255" s="34">
        <v>251</v>
      </c>
      <c r="B255" s="35" t="s">
        <v>1402</v>
      </c>
      <c r="C255" s="224">
        <v>5000000</v>
      </c>
      <c r="D255" s="35" t="s">
        <v>189</v>
      </c>
    </row>
    <row r="256" spans="1:4">
      <c r="A256" s="34">
        <v>252</v>
      </c>
      <c r="B256" s="35" t="s">
        <v>1403</v>
      </c>
      <c r="C256" s="224">
        <v>5000000</v>
      </c>
      <c r="D256" s="35" t="s">
        <v>189</v>
      </c>
    </row>
    <row r="257" spans="1:4">
      <c r="A257" s="34">
        <v>253</v>
      </c>
      <c r="B257" s="35" t="s">
        <v>1404</v>
      </c>
      <c r="C257" s="224">
        <v>5000000</v>
      </c>
      <c r="D257" s="35" t="s">
        <v>189</v>
      </c>
    </row>
    <row r="258" spans="1:4">
      <c r="A258" s="34">
        <v>254</v>
      </c>
      <c r="B258" s="35" t="s">
        <v>1405</v>
      </c>
      <c r="C258" s="224">
        <v>5000000</v>
      </c>
      <c r="D258" s="35" t="s">
        <v>189</v>
      </c>
    </row>
    <row r="259" spans="1:4">
      <c r="A259" s="34">
        <v>255</v>
      </c>
      <c r="B259" s="35" t="s">
        <v>1406</v>
      </c>
      <c r="C259" s="224">
        <v>5000000</v>
      </c>
      <c r="D259" s="35" t="s">
        <v>189</v>
      </c>
    </row>
    <row r="260" spans="1:4">
      <c r="A260" s="34">
        <v>256</v>
      </c>
      <c r="B260" s="35" t="s">
        <v>1407</v>
      </c>
      <c r="C260" s="224">
        <v>5000000</v>
      </c>
      <c r="D260" s="35" t="s">
        <v>189</v>
      </c>
    </row>
    <row r="261" spans="1:4">
      <c r="A261" s="34">
        <v>257</v>
      </c>
      <c r="B261" s="35" t="s">
        <v>1408</v>
      </c>
      <c r="C261" s="224">
        <v>5000000</v>
      </c>
      <c r="D261" s="35" t="s">
        <v>189</v>
      </c>
    </row>
    <row r="262" spans="1:4">
      <c r="A262" s="34">
        <v>258</v>
      </c>
      <c r="B262" s="35" t="s">
        <v>1409</v>
      </c>
      <c r="C262" s="224">
        <v>5000000</v>
      </c>
      <c r="D262" s="35" t="s">
        <v>189</v>
      </c>
    </row>
    <row r="263" spans="1:4">
      <c r="A263" s="34">
        <v>259</v>
      </c>
      <c r="B263" s="35" t="s">
        <v>1410</v>
      </c>
      <c r="C263" s="224">
        <v>5000000</v>
      </c>
      <c r="D263" s="35" t="s">
        <v>189</v>
      </c>
    </row>
    <row r="264" spans="1:4">
      <c r="A264" s="34">
        <v>260</v>
      </c>
      <c r="B264" s="35" t="s">
        <v>1411</v>
      </c>
      <c r="C264" s="224">
        <v>5000000</v>
      </c>
      <c r="D264" s="35" t="s">
        <v>189</v>
      </c>
    </row>
    <row r="265" spans="1:4">
      <c r="A265" s="34">
        <v>261</v>
      </c>
      <c r="B265" s="35" t="s">
        <v>1412</v>
      </c>
      <c r="C265" s="224">
        <v>5000000</v>
      </c>
      <c r="D265" s="35" t="s">
        <v>189</v>
      </c>
    </row>
    <row r="266" spans="1:4">
      <c r="A266" s="34">
        <v>262</v>
      </c>
      <c r="B266" s="35" t="s">
        <v>1413</v>
      </c>
      <c r="C266" s="224">
        <v>5000000</v>
      </c>
      <c r="D266" s="35" t="s">
        <v>189</v>
      </c>
    </row>
    <row r="267" spans="1:4">
      <c r="A267" s="34">
        <v>263</v>
      </c>
      <c r="B267" s="35" t="s">
        <v>1414</v>
      </c>
      <c r="C267" s="224">
        <v>5000000</v>
      </c>
      <c r="D267" s="35" t="s">
        <v>189</v>
      </c>
    </row>
    <row r="268" spans="1:4">
      <c r="A268" s="34">
        <v>264</v>
      </c>
      <c r="B268" s="35" t="s">
        <v>1415</v>
      </c>
      <c r="C268" s="224">
        <v>5000000</v>
      </c>
      <c r="D268" s="35" t="s">
        <v>189</v>
      </c>
    </row>
    <row r="269" spans="1:4">
      <c r="A269" s="34">
        <v>265</v>
      </c>
      <c r="B269" s="35" t="s">
        <v>1416</v>
      </c>
      <c r="C269" s="224">
        <v>5000000</v>
      </c>
      <c r="D269" s="35" t="s">
        <v>189</v>
      </c>
    </row>
    <row r="270" spans="1:4">
      <c r="A270" s="34">
        <v>266</v>
      </c>
      <c r="B270" s="35" t="s">
        <v>1417</v>
      </c>
      <c r="C270" s="224">
        <v>5000000</v>
      </c>
      <c r="D270" s="35" t="s">
        <v>189</v>
      </c>
    </row>
    <row r="271" spans="1:4">
      <c r="A271" s="34">
        <v>267</v>
      </c>
      <c r="B271" s="35" t="s">
        <v>1418</v>
      </c>
      <c r="C271" s="224">
        <v>5000000</v>
      </c>
      <c r="D271" s="35" t="s">
        <v>189</v>
      </c>
    </row>
    <row r="272" spans="1:4">
      <c r="A272" s="34">
        <v>268</v>
      </c>
      <c r="B272" s="35" t="s">
        <v>1419</v>
      </c>
      <c r="C272" s="224">
        <v>5000000</v>
      </c>
      <c r="D272" s="35" t="s">
        <v>189</v>
      </c>
    </row>
    <row r="273" spans="1:4">
      <c r="A273" s="34">
        <v>269</v>
      </c>
      <c r="B273" s="35" t="s">
        <v>1420</v>
      </c>
      <c r="C273" s="224">
        <v>5000000</v>
      </c>
      <c r="D273" s="35" t="s">
        <v>189</v>
      </c>
    </row>
    <row r="274" spans="1:4">
      <c r="A274" s="34">
        <v>270</v>
      </c>
      <c r="B274" s="35" t="s">
        <v>1421</v>
      </c>
      <c r="C274" s="224">
        <v>5000000</v>
      </c>
      <c r="D274" s="35" t="s">
        <v>189</v>
      </c>
    </row>
    <row r="275" spans="1:4">
      <c r="A275" s="34">
        <v>271</v>
      </c>
      <c r="B275" s="35" t="s">
        <v>1422</v>
      </c>
      <c r="C275" s="224">
        <v>5000000</v>
      </c>
      <c r="D275" s="35" t="s">
        <v>189</v>
      </c>
    </row>
    <row r="276" spans="1:4">
      <c r="A276" s="34">
        <v>272</v>
      </c>
      <c r="B276" s="35" t="s">
        <v>1423</v>
      </c>
      <c r="C276" s="224">
        <v>5000000</v>
      </c>
      <c r="D276" s="35" t="s">
        <v>189</v>
      </c>
    </row>
    <row r="277" spans="1:4">
      <c r="A277" s="34">
        <v>273</v>
      </c>
      <c r="B277" s="35" t="s">
        <v>1424</v>
      </c>
      <c r="C277" s="224">
        <v>5000000</v>
      </c>
      <c r="D277" s="35" t="s">
        <v>189</v>
      </c>
    </row>
    <row r="278" spans="1:4">
      <c r="A278" s="34">
        <v>274</v>
      </c>
      <c r="B278" s="35" t="s">
        <v>1425</v>
      </c>
      <c r="C278" s="224">
        <v>5000000</v>
      </c>
      <c r="D278" s="35" t="s">
        <v>189</v>
      </c>
    </row>
    <row r="279" spans="1:4">
      <c r="A279" s="34">
        <v>275</v>
      </c>
      <c r="B279" s="35" t="s">
        <v>1426</v>
      </c>
      <c r="C279" s="224">
        <v>5000000</v>
      </c>
      <c r="D279" s="35" t="s">
        <v>189</v>
      </c>
    </row>
    <row r="280" spans="1:4">
      <c r="A280" s="34">
        <v>276</v>
      </c>
      <c r="B280" s="35" t="s">
        <v>1427</v>
      </c>
      <c r="C280" s="224">
        <v>5000000</v>
      </c>
      <c r="D280" s="35" t="s">
        <v>189</v>
      </c>
    </row>
    <row r="281" spans="1:4">
      <c r="A281" s="34">
        <v>277</v>
      </c>
      <c r="B281" s="35" t="s">
        <v>1428</v>
      </c>
      <c r="C281" s="224">
        <v>5000000</v>
      </c>
      <c r="D281" s="35" t="s">
        <v>189</v>
      </c>
    </row>
    <row r="282" spans="1:4">
      <c r="A282" s="34">
        <v>278</v>
      </c>
      <c r="B282" s="35" t="s">
        <v>1429</v>
      </c>
      <c r="C282" s="224">
        <v>5000000</v>
      </c>
      <c r="D282" s="35" t="s">
        <v>189</v>
      </c>
    </row>
    <row r="283" spans="1:4">
      <c r="A283" s="34">
        <v>279</v>
      </c>
      <c r="B283" s="35" t="s">
        <v>1430</v>
      </c>
      <c r="C283" s="224">
        <v>5000000</v>
      </c>
      <c r="D283" s="35" t="s">
        <v>189</v>
      </c>
    </row>
    <row r="284" spans="1:4">
      <c r="A284" s="34">
        <v>280</v>
      </c>
      <c r="B284" s="35" t="s">
        <v>1431</v>
      </c>
      <c r="C284" s="224">
        <v>5000000</v>
      </c>
      <c r="D284" s="35" t="s">
        <v>189</v>
      </c>
    </row>
    <row r="285" spans="1:4">
      <c r="A285" s="34">
        <v>281</v>
      </c>
      <c r="B285" s="35" t="s">
        <v>1432</v>
      </c>
      <c r="C285" s="224">
        <v>5000000</v>
      </c>
      <c r="D285" s="35" t="s">
        <v>189</v>
      </c>
    </row>
    <row r="286" spans="1:4">
      <c r="A286" s="34">
        <v>282</v>
      </c>
      <c r="B286" s="35" t="s">
        <v>1433</v>
      </c>
      <c r="C286" s="224">
        <v>5000000</v>
      </c>
      <c r="D286" s="35" t="s">
        <v>189</v>
      </c>
    </row>
    <row r="287" spans="1:4">
      <c r="A287" s="34">
        <v>283</v>
      </c>
      <c r="B287" s="35" t="s">
        <v>1434</v>
      </c>
      <c r="C287" s="224">
        <v>5000000</v>
      </c>
      <c r="D287" s="35" t="s">
        <v>189</v>
      </c>
    </row>
    <row r="288" spans="1:4">
      <c r="A288" s="34">
        <v>284</v>
      </c>
      <c r="B288" s="35" t="s">
        <v>1435</v>
      </c>
      <c r="C288" s="224">
        <v>5000000</v>
      </c>
      <c r="D288" s="35" t="s">
        <v>189</v>
      </c>
    </row>
    <row r="289" spans="1:4">
      <c r="A289" s="34">
        <v>285</v>
      </c>
      <c r="B289" s="35" t="s">
        <v>1436</v>
      </c>
      <c r="C289" s="224">
        <v>5000000</v>
      </c>
      <c r="D289" s="35" t="s">
        <v>178</v>
      </c>
    </row>
    <row r="290" spans="1:4">
      <c r="A290" s="34">
        <v>286</v>
      </c>
      <c r="B290" s="35" t="s">
        <v>1437</v>
      </c>
      <c r="C290" s="224">
        <v>5000000</v>
      </c>
      <c r="D290" s="35" t="s">
        <v>178</v>
      </c>
    </row>
    <row r="291" spans="1:4">
      <c r="A291" s="34">
        <v>287</v>
      </c>
      <c r="B291" s="35" t="s">
        <v>1438</v>
      </c>
      <c r="C291" s="224">
        <v>5000000</v>
      </c>
      <c r="D291" s="35" t="s">
        <v>178</v>
      </c>
    </row>
    <row r="292" spans="1:4">
      <c r="A292" s="34">
        <v>288</v>
      </c>
      <c r="B292" s="35" t="s">
        <v>1439</v>
      </c>
      <c r="C292" s="224">
        <v>5000000</v>
      </c>
      <c r="D292" s="35" t="s">
        <v>178</v>
      </c>
    </row>
    <row r="293" spans="1:4">
      <c r="A293" s="34">
        <v>289</v>
      </c>
      <c r="B293" s="35" t="s">
        <v>1440</v>
      </c>
      <c r="C293" s="224">
        <v>5000000</v>
      </c>
      <c r="D293" s="35" t="s">
        <v>178</v>
      </c>
    </row>
    <row r="294" spans="1:4">
      <c r="A294" s="34">
        <v>290</v>
      </c>
      <c r="B294" s="35" t="s">
        <v>1441</v>
      </c>
      <c r="C294" s="224">
        <v>5000000</v>
      </c>
      <c r="D294" s="35" t="s">
        <v>178</v>
      </c>
    </row>
    <row r="295" spans="1:4">
      <c r="A295" s="34">
        <v>291</v>
      </c>
      <c r="B295" s="35" t="s">
        <v>1442</v>
      </c>
      <c r="C295" s="224">
        <v>5000000</v>
      </c>
      <c r="D295" s="35" t="s">
        <v>178</v>
      </c>
    </row>
    <row r="296" spans="1:4">
      <c r="A296" s="34">
        <v>292</v>
      </c>
      <c r="B296" s="35" t="s">
        <v>1443</v>
      </c>
      <c r="C296" s="224">
        <v>5000000</v>
      </c>
      <c r="D296" s="35" t="s">
        <v>178</v>
      </c>
    </row>
    <row r="297" spans="1:4">
      <c r="A297" s="34">
        <v>293</v>
      </c>
      <c r="B297" s="35" t="s">
        <v>1444</v>
      </c>
      <c r="C297" s="224">
        <v>5000000</v>
      </c>
      <c r="D297" s="35" t="s">
        <v>178</v>
      </c>
    </row>
    <row r="298" spans="1:4">
      <c r="A298" s="34">
        <v>294</v>
      </c>
      <c r="B298" s="35" t="s">
        <v>1445</v>
      </c>
      <c r="C298" s="224">
        <v>5000000</v>
      </c>
      <c r="D298" s="35" t="s">
        <v>178</v>
      </c>
    </row>
    <row r="299" spans="1:4">
      <c r="A299" s="34">
        <v>295</v>
      </c>
      <c r="B299" s="35" t="s">
        <v>1446</v>
      </c>
      <c r="C299" s="224">
        <v>5000000</v>
      </c>
      <c r="D299" s="35" t="s">
        <v>178</v>
      </c>
    </row>
    <row r="300" spans="1:4">
      <c r="A300" s="34">
        <v>296</v>
      </c>
      <c r="B300" s="35" t="s">
        <v>1447</v>
      </c>
      <c r="C300" s="224">
        <v>5000000</v>
      </c>
      <c r="D300" s="35" t="s">
        <v>178</v>
      </c>
    </row>
    <row r="301" spans="1:4">
      <c r="A301" s="34">
        <v>297</v>
      </c>
      <c r="B301" s="35" t="s">
        <v>1448</v>
      </c>
      <c r="C301" s="224">
        <v>5000000</v>
      </c>
      <c r="D301" s="35" t="s">
        <v>178</v>
      </c>
    </row>
    <row r="302" spans="1:4">
      <c r="A302" s="34">
        <v>298</v>
      </c>
      <c r="B302" s="35" t="s">
        <v>1449</v>
      </c>
      <c r="C302" s="224">
        <v>5000000</v>
      </c>
      <c r="D302" s="35" t="s">
        <v>178</v>
      </c>
    </row>
    <row r="303" spans="1:4">
      <c r="A303" s="34">
        <v>299</v>
      </c>
      <c r="B303" s="35" t="s">
        <v>1450</v>
      </c>
      <c r="C303" s="224">
        <v>5000000</v>
      </c>
      <c r="D303" s="35" t="s">
        <v>178</v>
      </c>
    </row>
    <row r="304" spans="1:4">
      <c r="A304" s="34">
        <v>300</v>
      </c>
      <c r="B304" s="35" t="s">
        <v>1451</v>
      </c>
      <c r="C304" s="224">
        <v>5000000</v>
      </c>
      <c r="D304" s="35" t="s">
        <v>178</v>
      </c>
    </row>
    <row r="305" spans="1:4">
      <c r="A305" s="34">
        <v>301</v>
      </c>
      <c r="B305" s="35" t="s">
        <v>1452</v>
      </c>
      <c r="C305" s="224">
        <v>5000000</v>
      </c>
      <c r="D305" s="35" t="s">
        <v>178</v>
      </c>
    </row>
    <row r="306" spans="1:4">
      <c r="A306" s="34">
        <v>302</v>
      </c>
      <c r="B306" s="35" t="s">
        <v>1453</v>
      </c>
      <c r="C306" s="224">
        <v>5000000</v>
      </c>
      <c r="D306" s="35" t="s">
        <v>178</v>
      </c>
    </row>
    <row r="307" spans="1:4">
      <c r="A307" s="34">
        <v>303</v>
      </c>
      <c r="B307" s="35" t="s">
        <v>1454</v>
      </c>
      <c r="C307" s="224">
        <v>5000000</v>
      </c>
      <c r="D307" s="35" t="s">
        <v>178</v>
      </c>
    </row>
    <row r="308" spans="1:4">
      <c r="A308" s="34">
        <v>304</v>
      </c>
      <c r="B308" s="35" t="s">
        <v>1455</v>
      </c>
      <c r="C308" s="224">
        <v>5000000</v>
      </c>
      <c r="D308" s="35" t="s">
        <v>178</v>
      </c>
    </row>
    <row r="309" spans="1:4">
      <c r="A309" s="34">
        <v>305</v>
      </c>
      <c r="B309" s="35" t="s">
        <v>1456</v>
      </c>
      <c r="C309" s="224">
        <v>5000000</v>
      </c>
      <c r="D309" s="35" t="s">
        <v>178</v>
      </c>
    </row>
    <row r="310" spans="1:4">
      <c r="A310" s="34">
        <v>306</v>
      </c>
      <c r="B310" s="35" t="s">
        <v>1457</v>
      </c>
      <c r="C310" s="224">
        <v>5000000</v>
      </c>
      <c r="D310" s="35" t="s">
        <v>178</v>
      </c>
    </row>
    <row r="311" spans="1:4">
      <c r="A311" s="34">
        <v>307</v>
      </c>
      <c r="B311" s="35" t="s">
        <v>1458</v>
      </c>
      <c r="C311" s="224">
        <v>5000000</v>
      </c>
      <c r="D311" s="35" t="s">
        <v>178</v>
      </c>
    </row>
    <row r="312" spans="1:4">
      <c r="A312" s="34">
        <v>308</v>
      </c>
      <c r="B312" s="35" t="s">
        <v>1459</v>
      </c>
      <c r="C312" s="224">
        <v>5000000</v>
      </c>
      <c r="D312" s="35" t="s">
        <v>178</v>
      </c>
    </row>
    <row r="313" spans="1:4">
      <c r="A313" s="34">
        <v>309</v>
      </c>
      <c r="B313" s="35" t="s">
        <v>1460</v>
      </c>
      <c r="C313" s="224">
        <v>5000000</v>
      </c>
      <c r="D313" s="35" t="s">
        <v>178</v>
      </c>
    </row>
    <row r="314" spans="1:4">
      <c r="A314" s="34">
        <v>310</v>
      </c>
      <c r="B314" s="35" t="s">
        <v>1461</v>
      </c>
      <c r="C314" s="224">
        <v>5000000</v>
      </c>
      <c r="D314" s="35" t="s">
        <v>178</v>
      </c>
    </row>
    <row r="315" spans="1:4">
      <c r="A315" s="34">
        <v>311</v>
      </c>
      <c r="B315" s="35" t="s">
        <v>1462</v>
      </c>
      <c r="C315" s="224">
        <v>5000000</v>
      </c>
      <c r="D315" s="35" t="s">
        <v>178</v>
      </c>
    </row>
    <row r="316" spans="1:4">
      <c r="A316" s="34">
        <v>312</v>
      </c>
      <c r="B316" s="35" t="s">
        <v>1463</v>
      </c>
      <c r="C316" s="224">
        <v>5000000</v>
      </c>
      <c r="D316" s="35" t="s">
        <v>178</v>
      </c>
    </row>
    <row r="317" spans="1:4">
      <c r="A317" s="34">
        <v>313</v>
      </c>
      <c r="B317" s="35" t="s">
        <v>1464</v>
      </c>
      <c r="C317" s="224">
        <v>5000000</v>
      </c>
      <c r="D317" s="35" t="s">
        <v>178</v>
      </c>
    </row>
    <row r="318" spans="1:4">
      <c r="A318" s="34">
        <v>314</v>
      </c>
      <c r="B318" s="35" t="s">
        <v>1465</v>
      </c>
      <c r="C318" s="224">
        <v>5000000</v>
      </c>
      <c r="D318" s="35" t="s">
        <v>178</v>
      </c>
    </row>
    <row r="319" spans="1:4">
      <c r="A319" s="34">
        <v>315</v>
      </c>
      <c r="B319" s="35" t="s">
        <v>1466</v>
      </c>
      <c r="C319" s="224">
        <v>5000000</v>
      </c>
      <c r="D319" s="35" t="s">
        <v>178</v>
      </c>
    </row>
    <row r="320" spans="1:4">
      <c r="A320" s="34">
        <v>316</v>
      </c>
      <c r="B320" s="35" t="s">
        <v>1467</v>
      </c>
      <c r="C320" s="224">
        <v>5000000</v>
      </c>
      <c r="D320" s="35" t="s">
        <v>178</v>
      </c>
    </row>
    <row r="321" spans="1:4">
      <c r="A321" s="34">
        <v>317</v>
      </c>
      <c r="B321" s="35" t="s">
        <v>1468</v>
      </c>
      <c r="C321" s="224">
        <v>5000000</v>
      </c>
      <c r="D321" s="35" t="s">
        <v>178</v>
      </c>
    </row>
    <row r="322" spans="1:4">
      <c r="A322" s="34">
        <v>318</v>
      </c>
      <c r="B322" s="35" t="s">
        <v>1469</v>
      </c>
      <c r="C322" s="224">
        <v>5000000</v>
      </c>
      <c r="D322" s="35" t="s">
        <v>178</v>
      </c>
    </row>
    <row r="323" spans="1:4">
      <c r="A323" s="34">
        <v>319</v>
      </c>
      <c r="B323" s="35" t="s">
        <v>1470</v>
      </c>
      <c r="C323" s="224">
        <v>5000000</v>
      </c>
      <c r="D323" s="35" t="s">
        <v>178</v>
      </c>
    </row>
    <row r="324" spans="1:4">
      <c r="A324" s="34">
        <v>320</v>
      </c>
      <c r="B324" s="35" t="s">
        <v>1471</v>
      </c>
      <c r="C324" s="224">
        <v>5000000</v>
      </c>
      <c r="D324" s="35" t="s">
        <v>178</v>
      </c>
    </row>
    <row r="325" spans="1:4">
      <c r="A325" s="34">
        <v>321</v>
      </c>
      <c r="B325" s="35" t="s">
        <v>1472</v>
      </c>
      <c r="C325" s="224">
        <v>5000000</v>
      </c>
      <c r="D325" s="35" t="s">
        <v>178</v>
      </c>
    </row>
    <row r="326" spans="1:4">
      <c r="A326" s="34">
        <v>322</v>
      </c>
      <c r="B326" s="35" t="s">
        <v>1473</v>
      </c>
      <c r="C326" s="224">
        <v>5000000</v>
      </c>
      <c r="D326" s="35" t="s">
        <v>178</v>
      </c>
    </row>
    <row r="327" spans="1:4">
      <c r="A327" s="34">
        <v>323</v>
      </c>
      <c r="B327" s="35" t="s">
        <v>1474</v>
      </c>
      <c r="C327" s="224">
        <v>5000000</v>
      </c>
      <c r="D327" s="35" t="s">
        <v>178</v>
      </c>
    </row>
    <row r="328" spans="1:4">
      <c r="A328" s="34">
        <v>324</v>
      </c>
      <c r="B328" s="35" t="s">
        <v>1475</v>
      </c>
      <c r="C328" s="224">
        <v>5000000</v>
      </c>
      <c r="D328" s="35" t="s">
        <v>178</v>
      </c>
    </row>
    <row r="329" spans="1:4">
      <c r="A329" s="34">
        <v>325</v>
      </c>
      <c r="B329" s="35" t="s">
        <v>1476</v>
      </c>
      <c r="C329" s="224">
        <v>5000000</v>
      </c>
      <c r="D329" s="35" t="s">
        <v>178</v>
      </c>
    </row>
    <row r="330" spans="1:4">
      <c r="A330" s="34">
        <v>326</v>
      </c>
      <c r="B330" s="35" t="s">
        <v>1477</v>
      </c>
      <c r="C330" s="224">
        <v>5000000</v>
      </c>
      <c r="D330" s="35" t="s">
        <v>178</v>
      </c>
    </row>
    <row r="331" spans="1:4">
      <c r="A331" s="34">
        <v>327</v>
      </c>
      <c r="B331" s="35" t="s">
        <v>1478</v>
      </c>
      <c r="C331" s="224">
        <v>5000000</v>
      </c>
      <c r="D331" s="35" t="s">
        <v>178</v>
      </c>
    </row>
    <row r="332" spans="1:4">
      <c r="A332" s="34">
        <v>328</v>
      </c>
      <c r="B332" s="35" t="s">
        <v>1479</v>
      </c>
      <c r="C332" s="224">
        <v>5000000</v>
      </c>
      <c r="D332" s="35" t="s">
        <v>178</v>
      </c>
    </row>
    <row r="333" spans="1:4">
      <c r="A333" s="34">
        <v>329</v>
      </c>
      <c r="B333" s="35" t="s">
        <v>1480</v>
      </c>
      <c r="C333" s="224">
        <v>5000000</v>
      </c>
      <c r="D333" s="35" t="s">
        <v>178</v>
      </c>
    </row>
    <row r="334" spans="1:4">
      <c r="A334" s="34">
        <v>330</v>
      </c>
      <c r="B334" s="35" t="s">
        <v>1481</v>
      </c>
      <c r="C334" s="224">
        <v>5000000</v>
      </c>
      <c r="D334" s="35" t="s">
        <v>178</v>
      </c>
    </row>
    <row r="335" spans="1:4">
      <c r="A335" s="34">
        <v>331</v>
      </c>
      <c r="B335" s="35" t="s">
        <v>1482</v>
      </c>
      <c r="C335" s="224">
        <v>5000000</v>
      </c>
      <c r="D335" s="35" t="s">
        <v>178</v>
      </c>
    </row>
    <row r="336" spans="1:4">
      <c r="A336" s="34">
        <v>332</v>
      </c>
      <c r="B336" s="35" t="s">
        <v>1483</v>
      </c>
      <c r="C336" s="224">
        <v>5000000</v>
      </c>
      <c r="D336" s="35" t="s">
        <v>178</v>
      </c>
    </row>
    <row r="337" spans="1:4">
      <c r="A337" s="34">
        <v>333</v>
      </c>
      <c r="B337" s="35" t="s">
        <v>1484</v>
      </c>
      <c r="C337" s="224">
        <v>5000000</v>
      </c>
      <c r="D337" s="35" t="s">
        <v>178</v>
      </c>
    </row>
    <row r="338" spans="1:4">
      <c r="A338" s="34">
        <v>334</v>
      </c>
      <c r="B338" s="35" t="s">
        <v>1485</v>
      </c>
      <c r="C338" s="224">
        <v>5000000</v>
      </c>
      <c r="D338" s="35" t="s">
        <v>178</v>
      </c>
    </row>
    <row r="339" spans="1:4">
      <c r="A339" s="34">
        <v>335</v>
      </c>
      <c r="B339" s="35" t="s">
        <v>1486</v>
      </c>
      <c r="C339" s="224">
        <v>5000000</v>
      </c>
      <c r="D339" s="35" t="s">
        <v>178</v>
      </c>
    </row>
    <row r="340" spans="1:4">
      <c r="A340" s="34">
        <v>336</v>
      </c>
      <c r="B340" s="35" t="s">
        <v>1487</v>
      </c>
      <c r="C340" s="224">
        <v>5000000</v>
      </c>
      <c r="D340" s="35" t="s">
        <v>178</v>
      </c>
    </row>
    <row r="341" spans="1:4">
      <c r="A341" s="34">
        <v>337</v>
      </c>
      <c r="B341" s="35" t="s">
        <v>1488</v>
      </c>
      <c r="C341" s="224">
        <v>5000000</v>
      </c>
      <c r="D341" s="35" t="s">
        <v>178</v>
      </c>
    </row>
    <row r="342" spans="1:4">
      <c r="A342" s="34">
        <v>338</v>
      </c>
      <c r="B342" s="35" t="s">
        <v>1489</v>
      </c>
      <c r="C342" s="224">
        <v>5000000</v>
      </c>
      <c r="D342" s="35" t="s">
        <v>178</v>
      </c>
    </row>
    <row r="343" spans="1:4">
      <c r="A343" s="34">
        <v>339</v>
      </c>
      <c r="B343" s="35" t="s">
        <v>1490</v>
      </c>
      <c r="C343" s="224">
        <v>5000000</v>
      </c>
      <c r="D343" s="35" t="s">
        <v>178</v>
      </c>
    </row>
    <row r="344" spans="1:4">
      <c r="A344" s="34">
        <v>340</v>
      </c>
      <c r="B344" s="35" t="s">
        <v>1491</v>
      </c>
      <c r="C344" s="224">
        <v>5000000</v>
      </c>
      <c r="D344" s="35" t="s">
        <v>178</v>
      </c>
    </row>
    <row r="345" spans="1:4">
      <c r="A345" s="34">
        <v>341</v>
      </c>
      <c r="B345" s="35" t="s">
        <v>1492</v>
      </c>
      <c r="C345" s="224">
        <v>5000000</v>
      </c>
      <c r="D345" s="35" t="s">
        <v>178</v>
      </c>
    </row>
    <row r="346" spans="1:4">
      <c r="A346" s="34">
        <v>342</v>
      </c>
      <c r="B346" s="35" t="s">
        <v>1493</v>
      </c>
      <c r="C346" s="224">
        <v>5000000</v>
      </c>
      <c r="D346" s="35" t="s">
        <v>178</v>
      </c>
    </row>
    <row r="347" spans="1:4">
      <c r="A347" s="34">
        <v>343</v>
      </c>
      <c r="B347" s="35" t="s">
        <v>1494</v>
      </c>
      <c r="C347" s="224">
        <v>5000000</v>
      </c>
      <c r="D347" s="35" t="s">
        <v>178</v>
      </c>
    </row>
    <row r="348" spans="1:4">
      <c r="A348" s="34">
        <v>344</v>
      </c>
      <c r="B348" s="35" t="s">
        <v>1495</v>
      </c>
      <c r="C348" s="224">
        <v>5000000</v>
      </c>
      <c r="D348" s="35" t="s">
        <v>178</v>
      </c>
    </row>
    <row r="349" spans="1:4">
      <c r="A349" s="34">
        <v>345</v>
      </c>
      <c r="B349" s="35" t="s">
        <v>1496</v>
      </c>
      <c r="C349" s="224">
        <v>5000000</v>
      </c>
      <c r="D349" s="35" t="s">
        <v>178</v>
      </c>
    </row>
    <row r="350" spans="1:4">
      <c r="A350" s="34">
        <v>346</v>
      </c>
      <c r="B350" s="35" t="s">
        <v>1497</v>
      </c>
      <c r="C350" s="224">
        <v>5000000</v>
      </c>
      <c r="D350" s="35" t="s">
        <v>178</v>
      </c>
    </row>
    <row r="351" spans="1:4">
      <c r="A351" s="34">
        <v>347</v>
      </c>
      <c r="B351" s="35" t="s">
        <v>1498</v>
      </c>
      <c r="C351" s="224">
        <v>5000000</v>
      </c>
      <c r="D351" s="35" t="s">
        <v>178</v>
      </c>
    </row>
    <row r="352" spans="1:4">
      <c r="A352" s="34">
        <v>348</v>
      </c>
      <c r="B352" s="35" t="s">
        <v>1499</v>
      </c>
      <c r="C352" s="224">
        <v>5000000</v>
      </c>
      <c r="D352" s="35" t="s">
        <v>178</v>
      </c>
    </row>
    <row r="353" spans="1:4">
      <c r="A353" s="34">
        <v>349</v>
      </c>
      <c r="B353" s="35" t="s">
        <v>1500</v>
      </c>
      <c r="C353" s="224">
        <v>5000000</v>
      </c>
      <c r="D353" s="35" t="s">
        <v>178</v>
      </c>
    </row>
    <row r="354" spans="1:4">
      <c r="A354" s="34">
        <v>350</v>
      </c>
      <c r="B354" s="35" t="s">
        <v>1501</v>
      </c>
      <c r="C354" s="224">
        <v>5000000</v>
      </c>
      <c r="D354" s="35" t="s">
        <v>178</v>
      </c>
    </row>
    <row r="355" spans="1:4">
      <c r="A355" s="34">
        <v>351</v>
      </c>
      <c r="B355" s="35" t="s">
        <v>1502</v>
      </c>
      <c r="C355" s="224">
        <v>5000000</v>
      </c>
      <c r="D355" s="35" t="s">
        <v>178</v>
      </c>
    </row>
    <row r="356" spans="1:4">
      <c r="A356" s="34">
        <v>352</v>
      </c>
      <c r="B356" s="35" t="s">
        <v>1503</v>
      </c>
      <c r="C356" s="224">
        <v>5000000</v>
      </c>
      <c r="D356" s="35" t="s">
        <v>178</v>
      </c>
    </row>
    <row r="357" spans="1:4">
      <c r="A357" s="34">
        <v>353</v>
      </c>
      <c r="B357" s="35" t="s">
        <v>1504</v>
      </c>
      <c r="C357" s="224">
        <v>5000000</v>
      </c>
      <c r="D357" s="35" t="s">
        <v>178</v>
      </c>
    </row>
    <row r="358" spans="1:4">
      <c r="A358" s="34">
        <v>354</v>
      </c>
      <c r="B358" s="35" t="s">
        <v>1505</v>
      </c>
      <c r="C358" s="224">
        <v>5000000</v>
      </c>
      <c r="D358" s="35" t="s">
        <v>178</v>
      </c>
    </row>
    <row r="359" spans="1:4">
      <c r="A359" s="34">
        <v>355</v>
      </c>
      <c r="B359" s="35" t="s">
        <v>1506</v>
      </c>
      <c r="C359" s="224">
        <v>5000000</v>
      </c>
      <c r="D359" s="35" t="s">
        <v>178</v>
      </c>
    </row>
    <row r="360" spans="1:4">
      <c r="A360" s="34">
        <v>356</v>
      </c>
      <c r="B360" s="35" t="s">
        <v>1507</v>
      </c>
      <c r="C360" s="224">
        <v>5000000</v>
      </c>
      <c r="D360" s="35" t="s">
        <v>178</v>
      </c>
    </row>
    <row r="361" spans="1:4">
      <c r="A361" s="34">
        <v>357</v>
      </c>
      <c r="B361" s="35" t="s">
        <v>1508</v>
      </c>
      <c r="C361" s="224">
        <v>5000000</v>
      </c>
      <c r="D361" s="35" t="s">
        <v>178</v>
      </c>
    </row>
    <row r="362" spans="1:4">
      <c r="A362" s="34">
        <v>358</v>
      </c>
      <c r="B362" s="35" t="s">
        <v>1509</v>
      </c>
      <c r="C362" s="224">
        <v>5000000</v>
      </c>
      <c r="D362" s="35" t="s">
        <v>178</v>
      </c>
    </row>
    <row r="363" spans="1:4">
      <c r="A363" s="34">
        <v>359</v>
      </c>
      <c r="B363" s="35" t="s">
        <v>1510</v>
      </c>
      <c r="C363" s="224">
        <v>5000000</v>
      </c>
      <c r="D363" s="35" t="s">
        <v>178</v>
      </c>
    </row>
    <row r="364" spans="1:4">
      <c r="A364" s="34">
        <v>360</v>
      </c>
      <c r="B364" s="35" t="s">
        <v>1511</v>
      </c>
      <c r="C364" s="224">
        <v>5000000</v>
      </c>
      <c r="D364" s="35" t="s">
        <v>178</v>
      </c>
    </row>
    <row r="365" spans="1:4">
      <c r="A365" s="34">
        <v>361</v>
      </c>
      <c r="B365" s="35" t="s">
        <v>1512</v>
      </c>
      <c r="C365" s="224">
        <v>5000000</v>
      </c>
      <c r="D365" s="35" t="s">
        <v>178</v>
      </c>
    </row>
    <row r="366" spans="1:4">
      <c r="A366" s="34">
        <v>362</v>
      </c>
      <c r="B366" s="35" t="s">
        <v>1513</v>
      </c>
      <c r="C366" s="224">
        <v>5000000</v>
      </c>
      <c r="D366" s="35" t="s">
        <v>178</v>
      </c>
    </row>
    <row r="367" spans="1:4">
      <c r="A367" s="34">
        <v>363</v>
      </c>
      <c r="B367" s="35" t="s">
        <v>1514</v>
      </c>
      <c r="C367" s="224">
        <v>5000000</v>
      </c>
      <c r="D367" s="35" t="s">
        <v>178</v>
      </c>
    </row>
    <row r="368" spans="1:4">
      <c r="A368" s="34">
        <v>364</v>
      </c>
      <c r="B368" s="35" t="s">
        <v>1515</v>
      </c>
      <c r="C368" s="224">
        <v>5000000</v>
      </c>
      <c r="D368" s="35" t="s">
        <v>178</v>
      </c>
    </row>
    <row r="369" spans="1:4">
      <c r="A369" s="34">
        <v>365</v>
      </c>
      <c r="B369" s="35" t="s">
        <v>1516</v>
      </c>
      <c r="C369" s="224">
        <v>5000000</v>
      </c>
      <c r="D369" s="35" t="s">
        <v>178</v>
      </c>
    </row>
    <row r="370" spans="1:4">
      <c r="A370" s="34">
        <v>366</v>
      </c>
      <c r="B370" s="35" t="s">
        <v>1517</v>
      </c>
      <c r="C370" s="224">
        <v>5000000</v>
      </c>
      <c r="D370" s="35" t="s">
        <v>178</v>
      </c>
    </row>
    <row r="371" spans="1:4">
      <c r="A371" s="34">
        <v>367</v>
      </c>
      <c r="B371" s="35" t="s">
        <v>1518</v>
      </c>
      <c r="C371" s="224">
        <v>5000000</v>
      </c>
      <c r="D371" s="35" t="s">
        <v>178</v>
      </c>
    </row>
    <row r="372" spans="1:4">
      <c r="A372" s="34">
        <v>368</v>
      </c>
      <c r="B372" s="35" t="s">
        <v>1519</v>
      </c>
      <c r="C372" s="224">
        <v>5000000</v>
      </c>
      <c r="D372" s="35" t="s">
        <v>178</v>
      </c>
    </row>
    <row r="373" spans="1:4">
      <c r="A373" s="34">
        <v>369</v>
      </c>
      <c r="B373" s="35" t="s">
        <v>1520</v>
      </c>
      <c r="C373" s="224">
        <v>5000000</v>
      </c>
      <c r="D373" s="35" t="s">
        <v>178</v>
      </c>
    </row>
    <row r="374" spans="1:4">
      <c r="A374" s="34">
        <v>370</v>
      </c>
      <c r="B374" s="35" t="s">
        <v>1521</v>
      </c>
      <c r="C374" s="224">
        <v>5000000</v>
      </c>
      <c r="D374" s="35" t="s">
        <v>178</v>
      </c>
    </row>
    <row r="375" spans="1:4">
      <c r="A375" s="34">
        <v>371</v>
      </c>
      <c r="B375" s="35" t="s">
        <v>1522</v>
      </c>
      <c r="C375" s="224">
        <v>5000000</v>
      </c>
      <c r="D375" s="35" t="s">
        <v>337</v>
      </c>
    </row>
    <row r="376" spans="1:4">
      <c r="A376" s="34">
        <v>372</v>
      </c>
      <c r="B376" s="35" t="s">
        <v>1523</v>
      </c>
      <c r="C376" s="224">
        <v>5000000</v>
      </c>
      <c r="D376" s="35" t="s">
        <v>337</v>
      </c>
    </row>
    <row r="377" spans="1:4">
      <c r="A377" s="34">
        <v>373</v>
      </c>
      <c r="B377" s="35" t="s">
        <v>1524</v>
      </c>
      <c r="C377" s="224">
        <v>5000000</v>
      </c>
      <c r="D377" s="35" t="s">
        <v>337</v>
      </c>
    </row>
    <row r="378" spans="1:4">
      <c r="A378" s="34">
        <v>374</v>
      </c>
      <c r="B378" s="35" t="s">
        <v>1525</v>
      </c>
      <c r="C378" s="224">
        <v>5000000</v>
      </c>
      <c r="D378" s="35" t="s">
        <v>337</v>
      </c>
    </row>
    <row r="379" spans="1:4">
      <c r="A379" s="34">
        <v>375</v>
      </c>
      <c r="B379" s="35" t="s">
        <v>1526</v>
      </c>
      <c r="C379" s="224">
        <v>5000000</v>
      </c>
      <c r="D379" s="35" t="s">
        <v>337</v>
      </c>
    </row>
    <row r="380" spans="1:4">
      <c r="A380" s="34">
        <v>376</v>
      </c>
      <c r="B380" s="35" t="s">
        <v>1527</v>
      </c>
      <c r="C380" s="224">
        <v>5000000</v>
      </c>
      <c r="D380" s="35" t="s">
        <v>337</v>
      </c>
    </row>
    <row r="381" spans="1:4">
      <c r="A381" s="34">
        <v>377</v>
      </c>
      <c r="B381" s="35" t="s">
        <v>1528</v>
      </c>
      <c r="C381" s="224">
        <v>5000000</v>
      </c>
      <c r="D381" s="35" t="s">
        <v>337</v>
      </c>
    </row>
    <row r="382" spans="1:4">
      <c r="A382" s="34">
        <v>378</v>
      </c>
      <c r="B382" s="35" t="s">
        <v>1529</v>
      </c>
      <c r="C382" s="224">
        <v>5000000</v>
      </c>
      <c r="D382" s="35" t="s">
        <v>337</v>
      </c>
    </row>
    <row r="383" spans="1:4">
      <c r="A383" s="34">
        <v>379</v>
      </c>
      <c r="B383" s="35" t="s">
        <v>1530</v>
      </c>
      <c r="C383" s="224">
        <v>5000000</v>
      </c>
      <c r="D383" s="35" t="s">
        <v>337</v>
      </c>
    </row>
    <row r="384" spans="1:4">
      <c r="A384" s="34">
        <v>380</v>
      </c>
      <c r="B384" s="35" t="s">
        <v>1531</v>
      </c>
      <c r="C384" s="224">
        <v>5000000</v>
      </c>
      <c r="D384" s="35" t="s">
        <v>337</v>
      </c>
    </row>
    <row r="385" spans="1:4">
      <c r="A385" s="34">
        <v>381</v>
      </c>
      <c r="B385" s="35" t="s">
        <v>1532</v>
      </c>
      <c r="C385" s="224">
        <v>5000000</v>
      </c>
      <c r="D385" s="35" t="s">
        <v>337</v>
      </c>
    </row>
    <row r="386" spans="1:4">
      <c r="A386" s="34">
        <v>382</v>
      </c>
      <c r="B386" s="35" t="s">
        <v>1533</v>
      </c>
      <c r="C386" s="224">
        <v>5000000</v>
      </c>
      <c r="D386" s="35" t="s">
        <v>337</v>
      </c>
    </row>
    <row r="387" spans="1:4">
      <c r="A387" s="34">
        <v>383</v>
      </c>
      <c r="B387" s="35" t="s">
        <v>1534</v>
      </c>
      <c r="C387" s="224">
        <v>5000000</v>
      </c>
      <c r="D387" s="35" t="s">
        <v>337</v>
      </c>
    </row>
    <row r="388" spans="1:4">
      <c r="A388" s="34">
        <v>384</v>
      </c>
      <c r="B388" s="35" t="s">
        <v>1535</v>
      </c>
      <c r="C388" s="224">
        <v>5000000</v>
      </c>
      <c r="D388" s="35" t="s">
        <v>337</v>
      </c>
    </row>
    <row r="389" spans="1:4">
      <c r="A389" s="34">
        <v>385</v>
      </c>
      <c r="B389" s="35" t="s">
        <v>1536</v>
      </c>
      <c r="C389" s="224">
        <v>5000000</v>
      </c>
      <c r="D389" s="35" t="s">
        <v>337</v>
      </c>
    </row>
    <row r="390" spans="1:4">
      <c r="A390" s="34">
        <v>386</v>
      </c>
      <c r="B390" s="35" t="s">
        <v>1537</v>
      </c>
      <c r="C390" s="224">
        <v>5000000</v>
      </c>
      <c r="D390" s="35" t="s">
        <v>337</v>
      </c>
    </row>
    <row r="391" spans="1:4">
      <c r="A391" s="34">
        <v>387</v>
      </c>
      <c r="B391" s="35" t="s">
        <v>1538</v>
      </c>
      <c r="C391" s="224">
        <v>5000000</v>
      </c>
      <c r="D391" s="35" t="s">
        <v>337</v>
      </c>
    </row>
    <row r="392" spans="1:4">
      <c r="A392" s="34">
        <v>388</v>
      </c>
      <c r="B392" s="35" t="s">
        <v>1539</v>
      </c>
      <c r="C392" s="224">
        <v>5000000</v>
      </c>
      <c r="D392" s="35" t="s">
        <v>337</v>
      </c>
    </row>
    <row r="393" spans="1:4">
      <c r="A393" s="34">
        <v>389</v>
      </c>
      <c r="B393" s="35" t="s">
        <v>1540</v>
      </c>
      <c r="C393" s="224">
        <v>5000000</v>
      </c>
      <c r="D393" s="35" t="s">
        <v>337</v>
      </c>
    </row>
    <row r="394" spans="1:4">
      <c r="A394" s="34">
        <v>390</v>
      </c>
      <c r="B394" s="35" t="s">
        <v>1541</v>
      </c>
      <c r="C394" s="224">
        <v>5000000</v>
      </c>
      <c r="D394" s="35" t="s">
        <v>337</v>
      </c>
    </row>
    <row r="395" spans="1:4">
      <c r="A395" s="34">
        <v>391</v>
      </c>
      <c r="B395" s="35" t="s">
        <v>1542</v>
      </c>
      <c r="C395" s="224">
        <v>5000000</v>
      </c>
      <c r="D395" s="35" t="s">
        <v>337</v>
      </c>
    </row>
    <row r="396" spans="1:4">
      <c r="A396" s="34">
        <v>392</v>
      </c>
      <c r="B396" s="35" t="s">
        <v>1543</v>
      </c>
      <c r="C396" s="224">
        <v>5000000</v>
      </c>
      <c r="D396" s="35" t="s">
        <v>337</v>
      </c>
    </row>
    <row r="397" spans="1:4">
      <c r="A397" s="34">
        <v>393</v>
      </c>
      <c r="B397" s="35" t="s">
        <v>1544</v>
      </c>
      <c r="C397" s="224">
        <v>5000000</v>
      </c>
      <c r="D397" s="35" t="s">
        <v>337</v>
      </c>
    </row>
    <row r="398" spans="1:4">
      <c r="A398" s="34">
        <v>394</v>
      </c>
      <c r="B398" s="35" t="s">
        <v>1545</v>
      </c>
      <c r="C398" s="224">
        <v>5000000</v>
      </c>
      <c r="D398" s="35" t="s">
        <v>337</v>
      </c>
    </row>
    <row r="399" spans="1:4">
      <c r="A399" s="34">
        <v>395</v>
      </c>
      <c r="B399" s="35" t="s">
        <v>1546</v>
      </c>
      <c r="C399" s="224">
        <v>5000000</v>
      </c>
      <c r="D399" s="35" t="s">
        <v>337</v>
      </c>
    </row>
    <row r="400" spans="1:4">
      <c r="A400" s="34">
        <v>396</v>
      </c>
      <c r="B400" s="35" t="s">
        <v>1547</v>
      </c>
      <c r="C400" s="224">
        <v>5000000</v>
      </c>
      <c r="D400" s="35" t="s">
        <v>337</v>
      </c>
    </row>
    <row r="401" spans="1:4">
      <c r="A401" s="34">
        <v>397</v>
      </c>
      <c r="B401" s="35" t="s">
        <v>1548</v>
      </c>
      <c r="C401" s="224">
        <v>5000000</v>
      </c>
      <c r="D401" s="35" t="s">
        <v>337</v>
      </c>
    </row>
    <row r="402" spans="1:4">
      <c r="A402" s="34">
        <v>398</v>
      </c>
      <c r="B402" s="35" t="s">
        <v>1549</v>
      </c>
      <c r="C402" s="224">
        <v>5000000</v>
      </c>
      <c r="D402" s="35" t="s">
        <v>337</v>
      </c>
    </row>
    <row r="403" spans="1:4">
      <c r="A403" s="34">
        <v>399</v>
      </c>
      <c r="B403" s="35" t="s">
        <v>1550</v>
      </c>
      <c r="C403" s="224">
        <v>5000000</v>
      </c>
      <c r="D403" s="35" t="s">
        <v>337</v>
      </c>
    </row>
    <row r="404" spans="1:4">
      <c r="A404" s="34">
        <v>400</v>
      </c>
      <c r="B404" s="35" t="s">
        <v>1551</v>
      </c>
      <c r="C404" s="224">
        <v>5000000</v>
      </c>
      <c r="D404" s="35" t="s">
        <v>337</v>
      </c>
    </row>
    <row r="405" spans="1:4">
      <c r="A405" s="34">
        <v>401</v>
      </c>
      <c r="B405" s="35" t="s">
        <v>1552</v>
      </c>
      <c r="C405" s="224">
        <v>5000000</v>
      </c>
      <c r="D405" s="35" t="s">
        <v>337</v>
      </c>
    </row>
    <row r="406" spans="1:4">
      <c r="A406" s="34">
        <v>402</v>
      </c>
      <c r="B406" s="35" t="s">
        <v>1553</v>
      </c>
      <c r="C406" s="224">
        <v>5000000</v>
      </c>
      <c r="D406" s="35" t="s">
        <v>337</v>
      </c>
    </row>
    <row r="407" spans="1:4">
      <c r="A407" s="34">
        <v>403</v>
      </c>
      <c r="B407" s="35" t="s">
        <v>1554</v>
      </c>
      <c r="C407" s="224">
        <v>5000000</v>
      </c>
      <c r="D407" s="35" t="s">
        <v>337</v>
      </c>
    </row>
    <row r="408" spans="1:4">
      <c r="A408" s="34">
        <v>404</v>
      </c>
      <c r="B408" s="35" t="s">
        <v>1555</v>
      </c>
      <c r="C408" s="224">
        <v>5000000</v>
      </c>
      <c r="D408" s="35" t="s">
        <v>337</v>
      </c>
    </row>
    <row r="409" spans="1:4">
      <c r="A409" s="34">
        <v>405</v>
      </c>
      <c r="B409" s="35" t="s">
        <v>1556</v>
      </c>
      <c r="C409" s="224">
        <v>5000000</v>
      </c>
      <c r="D409" s="35" t="s">
        <v>337</v>
      </c>
    </row>
    <row r="410" spans="1:4">
      <c r="A410" s="34">
        <v>406</v>
      </c>
      <c r="B410" s="35" t="s">
        <v>1557</v>
      </c>
      <c r="C410" s="224">
        <v>5000000</v>
      </c>
      <c r="D410" s="35" t="s">
        <v>337</v>
      </c>
    </row>
    <row r="411" spans="1:4">
      <c r="A411" s="34">
        <v>407</v>
      </c>
      <c r="B411" s="35" t="s">
        <v>1558</v>
      </c>
      <c r="C411" s="224">
        <v>5000000</v>
      </c>
      <c r="D411" s="35" t="s">
        <v>337</v>
      </c>
    </row>
    <row r="412" spans="1:4">
      <c r="A412" s="34">
        <v>408</v>
      </c>
      <c r="B412" s="35" t="s">
        <v>1559</v>
      </c>
      <c r="C412" s="224">
        <v>5000000</v>
      </c>
      <c r="D412" s="35" t="s">
        <v>337</v>
      </c>
    </row>
    <row r="413" spans="1:4">
      <c r="A413" s="34">
        <v>409</v>
      </c>
      <c r="B413" s="35" t="s">
        <v>1560</v>
      </c>
      <c r="C413" s="224">
        <v>5000000</v>
      </c>
      <c r="D413" s="35" t="s">
        <v>337</v>
      </c>
    </row>
    <row r="414" spans="1:4">
      <c r="A414" s="34">
        <v>410</v>
      </c>
      <c r="B414" s="35" t="s">
        <v>1561</v>
      </c>
      <c r="C414" s="224">
        <v>5000000</v>
      </c>
      <c r="D414" s="35" t="s">
        <v>337</v>
      </c>
    </row>
    <row r="415" spans="1:4">
      <c r="A415" s="34">
        <v>411</v>
      </c>
      <c r="B415" s="35" t="s">
        <v>1562</v>
      </c>
      <c r="C415" s="224">
        <v>5000000</v>
      </c>
      <c r="D415" s="35" t="s">
        <v>337</v>
      </c>
    </row>
    <row r="416" spans="1:4">
      <c r="A416" s="34">
        <v>412</v>
      </c>
      <c r="B416" s="35" t="s">
        <v>1563</v>
      </c>
      <c r="C416" s="224">
        <v>5000000</v>
      </c>
      <c r="D416" s="35" t="s">
        <v>337</v>
      </c>
    </row>
    <row r="417" spans="1:4">
      <c r="A417" s="34">
        <v>413</v>
      </c>
      <c r="B417" s="35" t="s">
        <v>1564</v>
      </c>
      <c r="C417" s="224">
        <v>5000000</v>
      </c>
      <c r="D417" s="35" t="s">
        <v>337</v>
      </c>
    </row>
    <row r="418" spans="1:4">
      <c r="A418" s="34">
        <v>414</v>
      </c>
      <c r="B418" s="35" t="s">
        <v>1565</v>
      </c>
      <c r="C418" s="224">
        <v>5000000</v>
      </c>
      <c r="D418" s="35" t="s">
        <v>337</v>
      </c>
    </row>
    <row r="419" spans="1:4">
      <c r="A419" s="34">
        <v>415</v>
      </c>
      <c r="B419" s="35" t="s">
        <v>1566</v>
      </c>
      <c r="C419" s="224">
        <v>5000000</v>
      </c>
      <c r="D419" s="35" t="s">
        <v>337</v>
      </c>
    </row>
    <row r="420" spans="1:4">
      <c r="A420" s="34">
        <v>416</v>
      </c>
      <c r="B420" s="35" t="s">
        <v>1567</v>
      </c>
      <c r="C420" s="224">
        <v>5000000</v>
      </c>
      <c r="D420" s="35" t="s">
        <v>180</v>
      </c>
    </row>
    <row r="421" spans="1:4">
      <c r="A421" s="34">
        <v>417</v>
      </c>
      <c r="B421" s="35" t="s">
        <v>1568</v>
      </c>
      <c r="C421" s="224">
        <v>5000000</v>
      </c>
      <c r="D421" s="35" t="s">
        <v>180</v>
      </c>
    </row>
    <row r="422" spans="1:4">
      <c r="A422" s="34">
        <v>418</v>
      </c>
      <c r="B422" s="35" t="s">
        <v>1569</v>
      </c>
      <c r="C422" s="224">
        <v>5000000</v>
      </c>
      <c r="D422" s="35" t="s">
        <v>180</v>
      </c>
    </row>
    <row r="423" spans="1:4">
      <c r="A423" s="34">
        <v>419</v>
      </c>
      <c r="B423" s="35" t="s">
        <v>1570</v>
      </c>
      <c r="C423" s="224">
        <v>5000000</v>
      </c>
      <c r="D423" s="35" t="s">
        <v>180</v>
      </c>
    </row>
    <row r="424" spans="1:4">
      <c r="A424" s="34">
        <v>420</v>
      </c>
      <c r="B424" s="35" t="s">
        <v>1571</v>
      </c>
      <c r="C424" s="224">
        <v>5000000</v>
      </c>
      <c r="D424" s="35" t="s">
        <v>180</v>
      </c>
    </row>
    <row r="425" spans="1:4">
      <c r="A425" s="34">
        <v>421</v>
      </c>
      <c r="B425" s="35" t="s">
        <v>1572</v>
      </c>
      <c r="C425" s="224">
        <v>5000000</v>
      </c>
      <c r="D425" s="35" t="s">
        <v>180</v>
      </c>
    </row>
    <row r="426" spans="1:4">
      <c r="A426" s="34">
        <v>422</v>
      </c>
      <c r="B426" s="35" t="s">
        <v>1573</v>
      </c>
      <c r="C426" s="224">
        <v>5000000</v>
      </c>
      <c r="D426" s="35" t="s">
        <v>180</v>
      </c>
    </row>
    <row r="427" spans="1:4">
      <c r="A427" s="34">
        <v>423</v>
      </c>
      <c r="B427" s="35" t="s">
        <v>1574</v>
      </c>
      <c r="C427" s="224">
        <v>5000000</v>
      </c>
      <c r="D427" s="35" t="s">
        <v>180</v>
      </c>
    </row>
    <row r="428" spans="1:4">
      <c r="A428" s="34">
        <v>424</v>
      </c>
      <c r="B428" s="35" t="s">
        <v>1575</v>
      </c>
      <c r="C428" s="224">
        <v>5000000</v>
      </c>
      <c r="D428" s="35" t="s">
        <v>180</v>
      </c>
    </row>
    <row r="429" spans="1:4">
      <c r="A429" s="34">
        <v>425</v>
      </c>
      <c r="B429" s="35" t="s">
        <v>1576</v>
      </c>
      <c r="C429" s="224">
        <v>5000000</v>
      </c>
      <c r="D429" s="35" t="s">
        <v>180</v>
      </c>
    </row>
    <row r="430" spans="1:4">
      <c r="A430" s="34">
        <v>426</v>
      </c>
      <c r="B430" s="35" t="s">
        <v>1577</v>
      </c>
      <c r="C430" s="224">
        <v>5000000</v>
      </c>
      <c r="D430" s="35" t="s">
        <v>180</v>
      </c>
    </row>
    <row r="431" spans="1:4">
      <c r="A431" s="34">
        <v>427</v>
      </c>
      <c r="B431" s="35" t="s">
        <v>1578</v>
      </c>
      <c r="C431" s="224">
        <v>5000000</v>
      </c>
      <c r="D431" s="35" t="s">
        <v>180</v>
      </c>
    </row>
    <row r="432" spans="1:4">
      <c r="A432" s="34">
        <v>428</v>
      </c>
      <c r="B432" s="35" t="s">
        <v>1579</v>
      </c>
      <c r="C432" s="224">
        <v>5000000</v>
      </c>
      <c r="D432" s="35" t="s">
        <v>180</v>
      </c>
    </row>
    <row r="433" spans="1:4">
      <c r="A433" s="34">
        <v>429</v>
      </c>
      <c r="B433" s="35" t="s">
        <v>1580</v>
      </c>
      <c r="C433" s="224">
        <v>5000000</v>
      </c>
      <c r="D433" s="35" t="s">
        <v>180</v>
      </c>
    </row>
    <row r="434" spans="1:4">
      <c r="A434" s="34">
        <v>430</v>
      </c>
      <c r="B434" s="35" t="s">
        <v>1581</v>
      </c>
      <c r="C434" s="224">
        <v>5000000</v>
      </c>
      <c r="D434" s="35" t="s">
        <v>180</v>
      </c>
    </row>
    <row r="435" spans="1:4">
      <c r="A435" s="34">
        <v>431</v>
      </c>
      <c r="B435" s="35" t="s">
        <v>1582</v>
      </c>
      <c r="C435" s="224">
        <v>5000000</v>
      </c>
      <c r="D435" s="35" t="s">
        <v>180</v>
      </c>
    </row>
    <row r="436" spans="1:4">
      <c r="A436" s="34">
        <v>432</v>
      </c>
      <c r="B436" s="35" t="s">
        <v>1583</v>
      </c>
      <c r="C436" s="224">
        <v>5000000</v>
      </c>
      <c r="D436" s="35" t="s">
        <v>180</v>
      </c>
    </row>
    <row r="437" spans="1:4">
      <c r="A437" s="34">
        <v>433</v>
      </c>
      <c r="B437" s="35" t="s">
        <v>1584</v>
      </c>
      <c r="C437" s="224">
        <v>5000000</v>
      </c>
      <c r="D437" s="35" t="s">
        <v>180</v>
      </c>
    </row>
    <row r="438" spans="1:4">
      <c r="A438" s="34">
        <v>434</v>
      </c>
      <c r="B438" s="35" t="s">
        <v>1585</v>
      </c>
      <c r="C438" s="224">
        <v>5000000</v>
      </c>
      <c r="D438" s="35" t="s">
        <v>180</v>
      </c>
    </row>
    <row r="439" spans="1:4">
      <c r="A439" s="34">
        <v>435</v>
      </c>
      <c r="B439" s="35" t="s">
        <v>1586</v>
      </c>
      <c r="C439" s="224">
        <v>5000000</v>
      </c>
      <c r="D439" s="35" t="s">
        <v>180</v>
      </c>
    </row>
    <row r="440" spans="1:4">
      <c r="A440" s="34">
        <v>436</v>
      </c>
      <c r="B440" s="35" t="s">
        <v>1587</v>
      </c>
      <c r="C440" s="224">
        <v>5000000</v>
      </c>
      <c r="D440" s="35" t="s">
        <v>180</v>
      </c>
    </row>
    <row r="441" spans="1:4">
      <c r="A441" s="34">
        <v>437</v>
      </c>
      <c r="B441" s="35" t="s">
        <v>1588</v>
      </c>
      <c r="C441" s="224">
        <v>5000000</v>
      </c>
      <c r="D441" s="35" t="s">
        <v>180</v>
      </c>
    </row>
    <row r="442" spans="1:4">
      <c r="A442" s="34">
        <v>438</v>
      </c>
      <c r="B442" s="35" t="s">
        <v>1589</v>
      </c>
      <c r="C442" s="224">
        <v>5000000</v>
      </c>
      <c r="D442" s="35" t="s">
        <v>180</v>
      </c>
    </row>
    <row r="443" spans="1:4">
      <c r="A443" s="34">
        <v>439</v>
      </c>
      <c r="B443" s="35" t="s">
        <v>1590</v>
      </c>
      <c r="C443" s="224">
        <v>5000000</v>
      </c>
      <c r="D443" s="35" t="s">
        <v>180</v>
      </c>
    </row>
    <row r="444" spans="1:4">
      <c r="A444" s="34">
        <v>440</v>
      </c>
      <c r="B444" s="35" t="s">
        <v>1591</v>
      </c>
      <c r="C444" s="224">
        <v>5000000</v>
      </c>
      <c r="D444" s="35" t="s">
        <v>180</v>
      </c>
    </row>
    <row r="445" spans="1:4">
      <c r="A445" s="34">
        <v>441</v>
      </c>
      <c r="B445" s="35" t="s">
        <v>1592</v>
      </c>
      <c r="C445" s="224">
        <v>5000000</v>
      </c>
      <c r="D445" s="35" t="s">
        <v>180</v>
      </c>
    </row>
    <row r="446" spans="1:4">
      <c r="A446" s="34">
        <v>442</v>
      </c>
      <c r="B446" s="35" t="s">
        <v>1593</v>
      </c>
      <c r="C446" s="224">
        <v>5000000</v>
      </c>
      <c r="D446" s="35" t="s">
        <v>180</v>
      </c>
    </row>
    <row r="447" spans="1:4">
      <c r="A447" s="34">
        <v>443</v>
      </c>
      <c r="B447" s="35" t="s">
        <v>1594</v>
      </c>
      <c r="C447" s="224">
        <v>5000000</v>
      </c>
      <c r="D447" s="35" t="s">
        <v>180</v>
      </c>
    </row>
    <row r="448" spans="1:4">
      <c r="A448" s="34">
        <v>444</v>
      </c>
      <c r="B448" s="35" t="s">
        <v>1595</v>
      </c>
      <c r="C448" s="224">
        <v>5000000</v>
      </c>
      <c r="D448" s="35" t="s">
        <v>180</v>
      </c>
    </row>
    <row r="449" spans="1:4">
      <c r="A449" s="34">
        <v>445</v>
      </c>
      <c r="B449" s="35" t="s">
        <v>1596</v>
      </c>
      <c r="C449" s="224">
        <v>5000000</v>
      </c>
      <c r="D449" s="35" t="s">
        <v>180</v>
      </c>
    </row>
    <row r="450" spans="1:4">
      <c r="A450" s="34">
        <v>446</v>
      </c>
      <c r="B450" s="35" t="s">
        <v>1597</v>
      </c>
      <c r="C450" s="224">
        <v>5000000</v>
      </c>
      <c r="D450" s="35" t="s">
        <v>180</v>
      </c>
    </row>
    <row r="451" spans="1:4">
      <c r="A451" s="34">
        <v>447</v>
      </c>
      <c r="B451" s="35" t="s">
        <v>1598</v>
      </c>
      <c r="C451" s="224">
        <v>5000000</v>
      </c>
      <c r="D451" s="35" t="s">
        <v>180</v>
      </c>
    </row>
    <row r="452" spans="1:4">
      <c r="A452" s="34">
        <v>448</v>
      </c>
      <c r="B452" s="35" t="s">
        <v>1599</v>
      </c>
      <c r="C452" s="224">
        <v>5000000</v>
      </c>
      <c r="D452" s="35" t="s">
        <v>180</v>
      </c>
    </row>
    <row r="453" spans="1:4">
      <c r="A453" s="34">
        <v>449</v>
      </c>
      <c r="B453" s="35" t="s">
        <v>1600</v>
      </c>
      <c r="C453" s="224">
        <v>5000000</v>
      </c>
      <c r="D453" s="35" t="s">
        <v>180</v>
      </c>
    </row>
    <row r="454" spans="1:4">
      <c r="A454" s="34">
        <v>450</v>
      </c>
      <c r="B454" s="35" t="s">
        <v>1601</v>
      </c>
      <c r="C454" s="224">
        <v>5000000</v>
      </c>
      <c r="D454" s="35" t="s">
        <v>180</v>
      </c>
    </row>
    <row r="455" spans="1:4">
      <c r="A455" s="34">
        <v>451</v>
      </c>
      <c r="B455" s="35" t="s">
        <v>1602</v>
      </c>
      <c r="C455" s="224">
        <v>5000000</v>
      </c>
      <c r="D455" s="35" t="s">
        <v>180</v>
      </c>
    </row>
    <row r="456" spans="1:4">
      <c r="A456" s="34">
        <v>452</v>
      </c>
      <c r="B456" s="35" t="s">
        <v>1603</v>
      </c>
      <c r="C456" s="224">
        <v>5000000</v>
      </c>
      <c r="D456" s="35" t="s">
        <v>180</v>
      </c>
    </row>
    <row r="457" spans="1:4">
      <c r="A457" s="34">
        <v>453</v>
      </c>
      <c r="B457" s="35" t="s">
        <v>1604</v>
      </c>
      <c r="C457" s="224">
        <v>5000000</v>
      </c>
      <c r="D457" s="35" t="s">
        <v>180</v>
      </c>
    </row>
    <row r="458" spans="1:4">
      <c r="A458" s="34">
        <v>454</v>
      </c>
      <c r="B458" s="35" t="s">
        <v>1605</v>
      </c>
      <c r="C458" s="224">
        <v>5000000</v>
      </c>
      <c r="D458" s="35" t="s">
        <v>180</v>
      </c>
    </row>
    <row r="459" spans="1:4">
      <c r="A459" s="34">
        <v>455</v>
      </c>
      <c r="B459" s="35" t="s">
        <v>1606</v>
      </c>
      <c r="C459" s="224">
        <v>5000000</v>
      </c>
      <c r="D459" s="35" t="s">
        <v>180</v>
      </c>
    </row>
    <row r="460" spans="1:4">
      <c r="A460" s="34">
        <v>456</v>
      </c>
      <c r="B460" s="35" t="s">
        <v>1607</v>
      </c>
      <c r="C460" s="224">
        <v>5000000</v>
      </c>
      <c r="D460" s="35" t="s">
        <v>180</v>
      </c>
    </row>
    <row r="461" spans="1:4">
      <c r="A461" s="34">
        <v>457</v>
      </c>
      <c r="B461" s="35" t="s">
        <v>1608</v>
      </c>
      <c r="C461" s="224">
        <v>5000000</v>
      </c>
      <c r="D461" s="35" t="s">
        <v>180</v>
      </c>
    </row>
    <row r="462" spans="1:4">
      <c r="A462" s="34">
        <v>458</v>
      </c>
      <c r="B462" s="35" t="s">
        <v>1609</v>
      </c>
      <c r="C462" s="224">
        <v>5000000</v>
      </c>
      <c r="D462" s="35" t="s">
        <v>180</v>
      </c>
    </row>
    <row r="463" spans="1:4">
      <c r="A463" s="34">
        <v>459</v>
      </c>
      <c r="B463" s="35" t="s">
        <v>1610</v>
      </c>
      <c r="C463" s="224">
        <v>5000000</v>
      </c>
      <c r="D463" s="35" t="s">
        <v>180</v>
      </c>
    </row>
    <row r="464" spans="1:4">
      <c r="A464" s="34">
        <v>460</v>
      </c>
      <c r="B464" s="35" t="s">
        <v>1611</v>
      </c>
      <c r="C464" s="224">
        <v>5000000</v>
      </c>
      <c r="D464" s="35" t="s">
        <v>180</v>
      </c>
    </row>
    <row r="465" spans="1:4">
      <c r="A465" s="34">
        <v>461</v>
      </c>
      <c r="B465" s="35" t="s">
        <v>1612</v>
      </c>
      <c r="C465" s="224">
        <v>5000000</v>
      </c>
      <c r="D465" s="35" t="s">
        <v>180</v>
      </c>
    </row>
    <row r="466" spans="1:4">
      <c r="A466" s="34">
        <v>462</v>
      </c>
      <c r="B466" s="35" t="s">
        <v>1613</v>
      </c>
      <c r="C466" s="224">
        <v>5000000</v>
      </c>
      <c r="D466" s="35" t="s">
        <v>180</v>
      </c>
    </row>
    <row r="467" spans="1:4">
      <c r="A467" s="34">
        <v>463</v>
      </c>
      <c r="B467" s="35" t="s">
        <v>1614</v>
      </c>
      <c r="C467" s="224">
        <v>5000000</v>
      </c>
      <c r="D467" s="35" t="s">
        <v>180</v>
      </c>
    </row>
    <row r="468" spans="1:4">
      <c r="A468" s="34">
        <v>464</v>
      </c>
      <c r="B468" s="35" t="s">
        <v>1615</v>
      </c>
      <c r="C468" s="224">
        <v>5000000</v>
      </c>
      <c r="D468" s="35" t="s">
        <v>180</v>
      </c>
    </row>
    <row r="469" spans="1:4">
      <c r="A469" s="34">
        <v>465</v>
      </c>
      <c r="B469" s="35" t="s">
        <v>1616</v>
      </c>
      <c r="C469" s="224">
        <v>5000000</v>
      </c>
      <c r="D469" s="35" t="s">
        <v>180</v>
      </c>
    </row>
    <row r="470" spans="1:4">
      <c r="A470" s="34">
        <v>466</v>
      </c>
      <c r="B470" s="35" t="s">
        <v>1617</v>
      </c>
      <c r="C470" s="224">
        <v>5000000</v>
      </c>
      <c r="D470" s="35" t="s">
        <v>180</v>
      </c>
    </row>
    <row r="471" spans="1:4">
      <c r="A471" s="34">
        <v>467</v>
      </c>
      <c r="B471" s="35" t="s">
        <v>1618</v>
      </c>
      <c r="C471" s="224">
        <v>5000000</v>
      </c>
      <c r="D471" s="35" t="s">
        <v>180</v>
      </c>
    </row>
    <row r="472" spans="1:4">
      <c r="A472" s="34">
        <v>468</v>
      </c>
      <c r="B472" s="35" t="s">
        <v>1619</v>
      </c>
      <c r="C472" s="224">
        <v>5000000</v>
      </c>
      <c r="D472" s="35" t="s">
        <v>180</v>
      </c>
    </row>
    <row r="473" spans="1:4">
      <c r="A473" s="34">
        <v>469</v>
      </c>
      <c r="B473" s="35" t="s">
        <v>1620</v>
      </c>
      <c r="C473" s="224">
        <v>5000000</v>
      </c>
      <c r="D473" s="35" t="s">
        <v>180</v>
      </c>
    </row>
    <row r="474" spans="1:4">
      <c r="A474" s="34">
        <v>470</v>
      </c>
      <c r="B474" s="35" t="s">
        <v>1621</v>
      </c>
      <c r="C474" s="224">
        <v>5000000</v>
      </c>
      <c r="D474" s="35" t="s">
        <v>180</v>
      </c>
    </row>
    <row r="475" spans="1:4">
      <c r="A475" s="34">
        <v>471</v>
      </c>
      <c r="B475" s="35" t="s">
        <v>1622</v>
      </c>
      <c r="C475" s="224">
        <v>5000000</v>
      </c>
      <c r="D475" s="35" t="s">
        <v>180</v>
      </c>
    </row>
    <row r="476" spans="1:4">
      <c r="A476" s="34">
        <v>472</v>
      </c>
      <c r="B476" s="35" t="s">
        <v>1623</v>
      </c>
      <c r="C476" s="224">
        <v>5000000</v>
      </c>
      <c r="D476" s="35" t="s">
        <v>180</v>
      </c>
    </row>
    <row r="477" spans="1:4">
      <c r="A477" s="34">
        <v>473</v>
      </c>
      <c r="B477" s="35" t="s">
        <v>1624</v>
      </c>
      <c r="C477" s="224">
        <v>5000000</v>
      </c>
      <c r="D477" s="35" t="s">
        <v>180</v>
      </c>
    </row>
    <row r="478" spans="1:4">
      <c r="A478" s="34">
        <v>474</v>
      </c>
      <c r="B478" s="35" t="s">
        <v>1625</v>
      </c>
      <c r="C478" s="224">
        <v>5000000</v>
      </c>
      <c r="D478" s="35" t="s">
        <v>180</v>
      </c>
    </row>
    <row r="479" spans="1:4">
      <c r="A479" s="34">
        <v>475</v>
      </c>
      <c r="B479" s="35" t="s">
        <v>1626</v>
      </c>
      <c r="C479" s="224">
        <v>5000000</v>
      </c>
      <c r="D479" s="35" t="s">
        <v>180</v>
      </c>
    </row>
    <row r="480" spans="1:4">
      <c r="A480" s="34">
        <v>476</v>
      </c>
      <c r="B480" s="35" t="s">
        <v>1627</v>
      </c>
      <c r="C480" s="224">
        <v>5000000</v>
      </c>
      <c r="D480" s="35" t="s">
        <v>180</v>
      </c>
    </row>
    <row r="481" spans="1:4">
      <c r="A481" s="34">
        <v>477</v>
      </c>
      <c r="B481" s="35" t="s">
        <v>1628</v>
      </c>
      <c r="C481" s="224">
        <v>5000000</v>
      </c>
      <c r="D481" s="35" t="s">
        <v>180</v>
      </c>
    </row>
    <row r="482" spans="1:4">
      <c r="A482" s="34">
        <v>478</v>
      </c>
      <c r="B482" s="35" t="s">
        <v>1629</v>
      </c>
      <c r="C482" s="224">
        <v>5000000</v>
      </c>
      <c r="D482" s="35" t="s">
        <v>180</v>
      </c>
    </row>
    <row r="483" spans="1:4">
      <c r="A483" s="34">
        <v>479</v>
      </c>
      <c r="B483" s="35" t="s">
        <v>1630</v>
      </c>
      <c r="C483" s="224">
        <v>5000000</v>
      </c>
      <c r="D483" s="35" t="s">
        <v>180</v>
      </c>
    </row>
    <row r="484" spans="1:4">
      <c r="A484" s="34">
        <v>480</v>
      </c>
      <c r="B484" s="35" t="s">
        <v>1631</v>
      </c>
      <c r="C484" s="224">
        <v>5000000</v>
      </c>
      <c r="D484" s="35" t="s">
        <v>180</v>
      </c>
    </row>
    <row r="485" spans="1:4">
      <c r="A485" s="34">
        <v>481</v>
      </c>
      <c r="B485" s="35" t="s">
        <v>1632</v>
      </c>
      <c r="C485" s="224">
        <v>5000000</v>
      </c>
      <c r="D485" s="35" t="s">
        <v>180</v>
      </c>
    </row>
    <row r="486" spans="1:4">
      <c r="A486" s="34">
        <v>482</v>
      </c>
      <c r="B486" s="35" t="s">
        <v>1633</v>
      </c>
      <c r="C486" s="224">
        <v>5000000</v>
      </c>
      <c r="D486" s="35" t="s">
        <v>180</v>
      </c>
    </row>
    <row r="487" spans="1:4">
      <c r="A487" s="34">
        <v>483</v>
      </c>
      <c r="B487" s="35" t="s">
        <v>1634</v>
      </c>
      <c r="C487" s="224">
        <v>5000000</v>
      </c>
      <c r="D487" s="35" t="s">
        <v>180</v>
      </c>
    </row>
    <row r="488" spans="1:4">
      <c r="A488" s="34">
        <v>484</v>
      </c>
      <c r="B488" s="35" t="s">
        <v>1635</v>
      </c>
      <c r="C488" s="224">
        <v>5000000</v>
      </c>
      <c r="D488" s="35" t="s">
        <v>180</v>
      </c>
    </row>
    <row r="489" spans="1:4">
      <c r="A489" s="34">
        <v>485</v>
      </c>
      <c r="B489" s="35" t="s">
        <v>1636</v>
      </c>
      <c r="C489" s="224">
        <v>5000000</v>
      </c>
      <c r="D489" s="35" t="s">
        <v>180</v>
      </c>
    </row>
    <row r="490" spans="1:4">
      <c r="A490" s="34">
        <v>486</v>
      </c>
      <c r="B490" s="35" t="s">
        <v>1637</v>
      </c>
      <c r="C490" s="224">
        <v>5000000</v>
      </c>
      <c r="D490" s="35" t="s">
        <v>180</v>
      </c>
    </row>
    <row r="491" spans="1:4">
      <c r="A491" s="34">
        <v>487</v>
      </c>
      <c r="B491" s="35" t="s">
        <v>1638</v>
      </c>
      <c r="C491" s="224">
        <v>5000000</v>
      </c>
      <c r="D491" s="35" t="s">
        <v>180</v>
      </c>
    </row>
    <row r="492" spans="1:4">
      <c r="A492" s="34">
        <v>488</v>
      </c>
      <c r="B492" s="35" t="s">
        <v>1639</v>
      </c>
      <c r="C492" s="224">
        <v>5000000</v>
      </c>
      <c r="D492" s="35" t="s">
        <v>180</v>
      </c>
    </row>
    <row r="493" spans="1:4">
      <c r="A493" s="34">
        <v>489</v>
      </c>
      <c r="B493" s="35" t="s">
        <v>1640</v>
      </c>
      <c r="C493" s="224">
        <v>5000000</v>
      </c>
      <c r="D493" s="35" t="s">
        <v>180</v>
      </c>
    </row>
    <row r="494" spans="1:4">
      <c r="A494" s="34">
        <v>490</v>
      </c>
      <c r="B494" s="35" t="s">
        <v>1641</v>
      </c>
      <c r="C494" s="224">
        <v>5000000</v>
      </c>
      <c r="D494" s="35" t="s">
        <v>180</v>
      </c>
    </row>
    <row r="495" spans="1:4">
      <c r="A495" s="34">
        <v>491</v>
      </c>
      <c r="B495" s="35" t="s">
        <v>1642</v>
      </c>
      <c r="C495" s="224">
        <v>5000000</v>
      </c>
      <c r="D495" s="35" t="s">
        <v>180</v>
      </c>
    </row>
    <row r="496" spans="1:4">
      <c r="A496" s="34">
        <v>492</v>
      </c>
      <c r="B496" s="35" t="s">
        <v>1643</v>
      </c>
      <c r="C496" s="224">
        <v>5000000</v>
      </c>
      <c r="D496" s="35" t="s">
        <v>180</v>
      </c>
    </row>
    <row r="497" spans="1:4">
      <c r="A497" s="34">
        <v>493</v>
      </c>
      <c r="B497" s="35" t="s">
        <v>1644</v>
      </c>
      <c r="C497" s="224">
        <v>5000000</v>
      </c>
      <c r="D497" s="35" t="s">
        <v>180</v>
      </c>
    </row>
    <row r="498" spans="1:4">
      <c r="A498" s="34">
        <v>494</v>
      </c>
      <c r="B498" s="35" t="s">
        <v>1645</v>
      </c>
      <c r="C498" s="224">
        <v>5000000</v>
      </c>
      <c r="D498" s="35" t="s">
        <v>180</v>
      </c>
    </row>
    <row r="499" spans="1:4">
      <c r="A499" s="34">
        <v>495</v>
      </c>
      <c r="B499" s="35" t="s">
        <v>1646</v>
      </c>
      <c r="C499" s="224">
        <v>5000000</v>
      </c>
      <c r="D499" s="35" t="s">
        <v>180</v>
      </c>
    </row>
    <row r="500" spans="1:4">
      <c r="A500" s="34">
        <v>496</v>
      </c>
      <c r="B500" s="35" t="s">
        <v>1647</v>
      </c>
      <c r="C500" s="224">
        <v>5000000</v>
      </c>
      <c r="D500" s="35" t="s">
        <v>180</v>
      </c>
    </row>
    <row r="501" spans="1:4">
      <c r="A501" s="34">
        <v>497</v>
      </c>
      <c r="B501" s="35" t="s">
        <v>1648</v>
      </c>
      <c r="C501" s="224">
        <v>5000000</v>
      </c>
      <c r="D501" s="35" t="s">
        <v>180</v>
      </c>
    </row>
    <row r="502" spans="1:4">
      <c r="A502" s="34">
        <v>498</v>
      </c>
      <c r="B502" s="35" t="s">
        <v>1649</v>
      </c>
      <c r="C502" s="224">
        <v>5000000</v>
      </c>
      <c r="D502" s="35" t="s">
        <v>180</v>
      </c>
    </row>
    <row r="503" spans="1:4">
      <c r="A503" s="34">
        <v>499</v>
      </c>
      <c r="B503" s="35" t="s">
        <v>1650</v>
      </c>
      <c r="C503" s="224">
        <v>5000000</v>
      </c>
      <c r="D503" s="35" t="s">
        <v>180</v>
      </c>
    </row>
    <row r="504" spans="1:4">
      <c r="A504" s="34">
        <v>500</v>
      </c>
      <c r="B504" s="35" t="s">
        <v>1651</v>
      </c>
      <c r="C504" s="224">
        <v>5000000</v>
      </c>
      <c r="D504" s="35" t="s">
        <v>180</v>
      </c>
    </row>
    <row r="505" spans="1:4">
      <c r="A505" s="34">
        <v>501</v>
      </c>
      <c r="B505" s="35" t="s">
        <v>1652</v>
      </c>
      <c r="C505" s="224">
        <v>5000000</v>
      </c>
      <c r="D505" s="35" t="s">
        <v>180</v>
      </c>
    </row>
    <row r="506" spans="1:4">
      <c r="A506" s="34">
        <v>502</v>
      </c>
      <c r="B506" s="35" t="s">
        <v>1653</v>
      </c>
      <c r="C506" s="224">
        <v>5000000</v>
      </c>
      <c r="D506" s="35" t="s">
        <v>180</v>
      </c>
    </row>
    <row r="507" spans="1:4">
      <c r="A507" s="34">
        <v>503</v>
      </c>
      <c r="B507" s="35" t="s">
        <v>1654</v>
      </c>
      <c r="C507" s="224">
        <v>5000000</v>
      </c>
      <c r="D507" s="35" t="s">
        <v>180</v>
      </c>
    </row>
    <row r="508" spans="1:4">
      <c r="A508" s="34">
        <v>504</v>
      </c>
      <c r="B508" s="35" t="s">
        <v>1655</v>
      </c>
      <c r="C508" s="224">
        <v>5000000</v>
      </c>
      <c r="D508" s="35" t="s">
        <v>180</v>
      </c>
    </row>
    <row r="509" spans="1:4">
      <c r="A509" s="34">
        <v>505</v>
      </c>
      <c r="B509" s="35" t="s">
        <v>1656</v>
      </c>
      <c r="C509" s="224">
        <v>5000000</v>
      </c>
      <c r="D509" s="35" t="s">
        <v>180</v>
      </c>
    </row>
    <row r="510" spans="1:4">
      <c r="A510" s="34">
        <v>506</v>
      </c>
      <c r="B510" s="35" t="s">
        <v>1657</v>
      </c>
      <c r="C510" s="224">
        <v>5000000</v>
      </c>
      <c r="D510" s="35" t="s">
        <v>180</v>
      </c>
    </row>
    <row r="511" spans="1:4">
      <c r="A511" s="34">
        <v>507</v>
      </c>
      <c r="B511" s="35" t="s">
        <v>1658</v>
      </c>
      <c r="C511" s="224">
        <v>5000000</v>
      </c>
      <c r="D511" s="35" t="s">
        <v>180</v>
      </c>
    </row>
    <row r="512" spans="1:4">
      <c r="A512" s="34">
        <v>508</v>
      </c>
      <c r="B512" s="35" t="s">
        <v>1659</v>
      </c>
      <c r="C512" s="224">
        <v>5000000</v>
      </c>
      <c r="D512" s="35" t="s">
        <v>180</v>
      </c>
    </row>
    <row r="513" spans="1:4">
      <c r="A513" s="34">
        <v>509</v>
      </c>
      <c r="B513" s="35" t="s">
        <v>1660</v>
      </c>
      <c r="C513" s="224">
        <v>5000000</v>
      </c>
      <c r="D513" s="35" t="s">
        <v>180</v>
      </c>
    </row>
    <row r="514" spans="1:4">
      <c r="A514" s="34">
        <v>510</v>
      </c>
      <c r="B514" s="35" t="s">
        <v>1661</v>
      </c>
      <c r="C514" s="224">
        <v>5000000</v>
      </c>
      <c r="D514" s="35" t="s">
        <v>180</v>
      </c>
    </row>
    <row r="515" spans="1:4">
      <c r="A515" s="34">
        <v>511</v>
      </c>
      <c r="B515" s="35" t="s">
        <v>1662</v>
      </c>
      <c r="C515" s="224">
        <v>5000000</v>
      </c>
      <c r="D515" s="35" t="s">
        <v>180</v>
      </c>
    </row>
    <row r="516" spans="1:4">
      <c r="A516" s="34">
        <v>512</v>
      </c>
      <c r="B516" s="35" t="s">
        <v>1663</v>
      </c>
      <c r="C516" s="224">
        <v>5000000</v>
      </c>
      <c r="D516" s="35" t="s">
        <v>180</v>
      </c>
    </row>
    <row r="517" spans="1:4">
      <c r="A517" s="34">
        <v>513</v>
      </c>
      <c r="B517" s="35" t="s">
        <v>1664</v>
      </c>
      <c r="C517" s="224">
        <v>5000000</v>
      </c>
      <c r="D517" s="35" t="s">
        <v>180</v>
      </c>
    </row>
    <row r="518" spans="1:4">
      <c r="A518" s="34">
        <v>514</v>
      </c>
      <c r="B518" s="35" t="s">
        <v>1665</v>
      </c>
      <c r="C518" s="224">
        <v>5000000</v>
      </c>
      <c r="D518" s="35" t="s">
        <v>180</v>
      </c>
    </row>
    <row r="519" spans="1:4">
      <c r="A519" s="34">
        <v>515</v>
      </c>
      <c r="B519" s="35" t="s">
        <v>1666</v>
      </c>
      <c r="C519" s="224">
        <v>5000000</v>
      </c>
      <c r="D519" s="35" t="s">
        <v>180</v>
      </c>
    </row>
    <row r="520" spans="1:4">
      <c r="A520" s="34">
        <v>516</v>
      </c>
      <c r="B520" s="35" t="s">
        <v>1667</v>
      </c>
      <c r="C520" s="224">
        <v>5000000</v>
      </c>
      <c r="D520" s="35" t="s">
        <v>180</v>
      </c>
    </row>
    <row r="521" spans="1:4">
      <c r="A521" s="34">
        <v>517</v>
      </c>
      <c r="B521" s="35" t="s">
        <v>1668</v>
      </c>
      <c r="C521" s="224">
        <v>5000000</v>
      </c>
      <c r="D521" s="35" t="s">
        <v>180</v>
      </c>
    </row>
    <row r="522" spans="1:4">
      <c r="A522" s="34">
        <v>518</v>
      </c>
      <c r="B522" s="35" t="s">
        <v>1669</v>
      </c>
      <c r="C522" s="224">
        <v>5000000</v>
      </c>
      <c r="D522" s="35" t="s">
        <v>182</v>
      </c>
    </row>
    <row r="523" spans="1:4">
      <c r="A523" s="34">
        <v>519</v>
      </c>
      <c r="B523" s="35" t="s">
        <v>1670</v>
      </c>
      <c r="C523" s="224">
        <v>5000000</v>
      </c>
      <c r="D523" s="35" t="s">
        <v>182</v>
      </c>
    </row>
    <row r="524" spans="1:4">
      <c r="A524" s="34">
        <v>520</v>
      </c>
      <c r="B524" s="35" t="s">
        <v>1671</v>
      </c>
      <c r="C524" s="224">
        <v>5000000</v>
      </c>
      <c r="D524" s="35" t="s">
        <v>182</v>
      </c>
    </row>
    <row r="525" spans="1:4">
      <c r="A525" s="34">
        <v>521</v>
      </c>
      <c r="B525" s="35" t="s">
        <v>1672</v>
      </c>
      <c r="C525" s="224">
        <v>5000000</v>
      </c>
      <c r="D525" s="35" t="s">
        <v>182</v>
      </c>
    </row>
    <row r="526" spans="1:4">
      <c r="A526" s="34">
        <v>522</v>
      </c>
      <c r="B526" s="35" t="s">
        <v>1673</v>
      </c>
      <c r="C526" s="224">
        <v>5000000</v>
      </c>
      <c r="D526" s="35" t="s">
        <v>182</v>
      </c>
    </row>
    <row r="527" spans="1:4">
      <c r="A527" s="34">
        <v>523</v>
      </c>
      <c r="B527" s="35" t="s">
        <v>1674</v>
      </c>
      <c r="C527" s="224">
        <v>5000000</v>
      </c>
      <c r="D527" s="35" t="s">
        <v>182</v>
      </c>
    </row>
    <row r="528" spans="1:4">
      <c r="A528" s="34">
        <v>524</v>
      </c>
      <c r="B528" s="35" t="s">
        <v>1675</v>
      </c>
      <c r="C528" s="224">
        <v>5000000</v>
      </c>
      <c r="D528" s="35" t="s">
        <v>182</v>
      </c>
    </row>
    <row r="529" spans="1:4">
      <c r="A529" s="34">
        <v>525</v>
      </c>
      <c r="B529" s="35" t="s">
        <v>1676</v>
      </c>
      <c r="C529" s="224">
        <v>5000000</v>
      </c>
      <c r="D529" s="35" t="s">
        <v>182</v>
      </c>
    </row>
    <row r="530" spans="1:4">
      <c r="A530" s="34">
        <v>526</v>
      </c>
      <c r="B530" s="35" t="s">
        <v>1677</v>
      </c>
      <c r="C530" s="224">
        <v>5000000</v>
      </c>
      <c r="D530" s="35" t="s">
        <v>182</v>
      </c>
    </row>
    <row r="531" spans="1:4">
      <c r="A531" s="34">
        <v>527</v>
      </c>
      <c r="B531" s="35" t="s">
        <v>1678</v>
      </c>
      <c r="C531" s="224">
        <v>5000000</v>
      </c>
      <c r="D531" s="35" t="s">
        <v>182</v>
      </c>
    </row>
    <row r="532" spans="1:4">
      <c r="A532" s="34">
        <v>528</v>
      </c>
      <c r="B532" s="35" t="s">
        <v>1679</v>
      </c>
      <c r="C532" s="224">
        <v>5000000</v>
      </c>
      <c r="D532" s="35" t="s">
        <v>182</v>
      </c>
    </row>
    <row r="533" spans="1:4">
      <c r="A533" s="34">
        <v>529</v>
      </c>
      <c r="B533" s="35" t="s">
        <v>1680</v>
      </c>
      <c r="C533" s="224">
        <v>5000000</v>
      </c>
      <c r="D533" s="35" t="s">
        <v>182</v>
      </c>
    </row>
    <row r="534" spans="1:4">
      <c r="A534" s="34">
        <v>530</v>
      </c>
      <c r="B534" s="35" t="s">
        <v>1681</v>
      </c>
      <c r="C534" s="224">
        <v>5000000</v>
      </c>
      <c r="D534" s="35" t="s">
        <v>182</v>
      </c>
    </row>
    <row r="535" spans="1:4">
      <c r="A535" s="34">
        <v>531</v>
      </c>
      <c r="B535" s="35" t="s">
        <v>1682</v>
      </c>
      <c r="C535" s="224">
        <v>5000000</v>
      </c>
      <c r="D535" s="35" t="s">
        <v>182</v>
      </c>
    </row>
    <row r="536" spans="1:4">
      <c r="A536" s="34">
        <v>532</v>
      </c>
      <c r="B536" s="35" t="s">
        <v>1683</v>
      </c>
      <c r="C536" s="224">
        <v>5000000</v>
      </c>
      <c r="D536" s="35" t="s">
        <v>182</v>
      </c>
    </row>
    <row r="537" spans="1:4">
      <c r="A537" s="34">
        <v>533</v>
      </c>
      <c r="B537" s="35" t="s">
        <v>1684</v>
      </c>
      <c r="C537" s="224">
        <v>5000000</v>
      </c>
      <c r="D537" s="35" t="s">
        <v>182</v>
      </c>
    </row>
    <row r="538" spans="1:4">
      <c r="A538" s="34">
        <v>534</v>
      </c>
      <c r="B538" s="35" t="s">
        <v>1685</v>
      </c>
      <c r="C538" s="224">
        <v>5000000</v>
      </c>
      <c r="D538" s="35" t="s">
        <v>182</v>
      </c>
    </row>
    <row r="539" spans="1:4">
      <c r="A539" s="34">
        <v>535</v>
      </c>
      <c r="B539" s="35" t="s">
        <v>1686</v>
      </c>
      <c r="C539" s="224">
        <v>5000000</v>
      </c>
      <c r="D539" s="35" t="s">
        <v>182</v>
      </c>
    </row>
    <row r="540" spans="1:4">
      <c r="A540" s="34">
        <v>536</v>
      </c>
      <c r="B540" s="35" t="s">
        <v>1687</v>
      </c>
      <c r="C540" s="224">
        <v>5000000</v>
      </c>
      <c r="D540" s="35" t="s">
        <v>182</v>
      </c>
    </row>
    <row r="541" spans="1:4">
      <c r="A541" s="34">
        <v>537</v>
      </c>
      <c r="B541" s="35" t="s">
        <v>1688</v>
      </c>
      <c r="C541" s="224">
        <v>5000000</v>
      </c>
      <c r="D541" s="35" t="s">
        <v>182</v>
      </c>
    </row>
    <row r="542" spans="1:4">
      <c r="A542" s="34">
        <v>538</v>
      </c>
      <c r="B542" s="35" t="s">
        <v>1689</v>
      </c>
      <c r="C542" s="224">
        <v>5000000</v>
      </c>
      <c r="D542" s="35" t="s">
        <v>182</v>
      </c>
    </row>
    <row r="543" spans="1:4">
      <c r="A543" s="34">
        <v>539</v>
      </c>
      <c r="B543" s="35" t="s">
        <v>1690</v>
      </c>
      <c r="C543" s="224">
        <v>5000000</v>
      </c>
      <c r="D543" s="35" t="s">
        <v>182</v>
      </c>
    </row>
    <row r="544" spans="1:4">
      <c r="A544" s="34">
        <v>540</v>
      </c>
      <c r="B544" s="35" t="s">
        <v>1691</v>
      </c>
      <c r="C544" s="224">
        <v>5000000</v>
      </c>
      <c r="D544" s="35" t="s">
        <v>182</v>
      </c>
    </row>
    <row r="545" spans="1:4">
      <c r="A545" s="34">
        <v>541</v>
      </c>
      <c r="B545" s="35" t="s">
        <v>1692</v>
      </c>
      <c r="C545" s="224">
        <v>5000000</v>
      </c>
      <c r="D545" s="35" t="s">
        <v>182</v>
      </c>
    </row>
    <row r="546" spans="1:4">
      <c r="A546" s="34">
        <v>542</v>
      </c>
      <c r="B546" s="35" t="s">
        <v>1693</v>
      </c>
      <c r="C546" s="224">
        <v>5000000</v>
      </c>
      <c r="D546" s="35" t="s">
        <v>182</v>
      </c>
    </row>
    <row r="547" spans="1:4">
      <c r="A547" s="34">
        <v>543</v>
      </c>
      <c r="B547" s="35" t="s">
        <v>1694</v>
      </c>
      <c r="C547" s="224">
        <v>5000000</v>
      </c>
      <c r="D547" s="35" t="s">
        <v>182</v>
      </c>
    </row>
    <row r="548" spans="1:4">
      <c r="A548" s="34">
        <v>544</v>
      </c>
      <c r="B548" s="35" t="s">
        <v>1695</v>
      </c>
      <c r="C548" s="224">
        <v>5000000</v>
      </c>
      <c r="D548" s="35" t="s">
        <v>182</v>
      </c>
    </row>
    <row r="549" spans="1:4">
      <c r="A549" s="34">
        <v>545</v>
      </c>
      <c r="B549" s="35" t="s">
        <v>1696</v>
      </c>
      <c r="C549" s="224">
        <v>5000000</v>
      </c>
      <c r="D549" s="35" t="s">
        <v>182</v>
      </c>
    </row>
    <row r="550" spans="1:4">
      <c r="A550" s="34">
        <v>546</v>
      </c>
      <c r="B550" s="35" t="s">
        <v>1697</v>
      </c>
      <c r="C550" s="224">
        <v>5000000</v>
      </c>
      <c r="D550" s="35" t="s">
        <v>182</v>
      </c>
    </row>
    <row r="551" spans="1:4">
      <c r="A551" s="34">
        <v>547</v>
      </c>
      <c r="B551" s="35" t="s">
        <v>1698</v>
      </c>
      <c r="C551" s="224">
        <v>5000000</v>
      </c>
      <c r="D551" s="35" t="s">
        <v>182</v>
      </c>
    </row>
    <row r="552" spans="1:4">
      <c r="A552" s="34">
        <v>548</v>
      </c>
      <c r="B552" s="35" t="s">
        <v>1699</v>
      </c>
      <c r="C552" s="224">
        <v>5000000</v>
      </c>
      <c r="D552" s="35" t="s">
        <v>182</v>
      </c>
    </row>
    <row r="553" spans="1:4">
      <c r="A553" s="34">
        <v>549</v>
      </c>
      <c r="B553" s="35" t="s">
        <v>1700</v>
      </c>
      <c r="C553" s="224">
        <v>5000000</v>
      </c>
      <c r="D553" s="35" t="s">
        <v>182</v>
      </c>
    </row>
    <row r="554" spans="1:4">
      <c r="A554" s="34">
        <v>550</v>
      </c>
      <c r="B554" s="35" t="s">
        <v>1701</v>
      </c>
      <c r="C554" s="224">
        <v>5000000</v>
      </c>
      <c r="D554" s="35" t="s">
        <v>182</v>
      </c>
    </row>
    <row r="555" spans="1:4">
      <c r="A555" s="34">
        <v>551</v>
      </c>
      <c r="B555" s="35" t="s">
        <v>1702</v>
      </c>
      <c r="C555" s="224">
        <v>5000000</v>
      </c>
      <c r="D555" s="35" t="s">
        <v>182</v>
      </c>
    </row>
    <row r="556" spans="1:4">
      <c r="A556" s="34">
        <v>552</v>
      </c>
      <c r="B556" s="35" t="s">
        <v>1703</v>
      </c>
      <c r="C556" s="224">
        <v>5000000</v>
      </c>
      <c r="D556" s="35" t="s">
        <v>182</v>
      </c>
    </row>
    <row r="557" spans="1:4">
      <c r="A557" s="34">
        <v>553</v>
      </c>
      <c r="B557" s="35" t="s">
        <v>1704</v>
      </c>
      <c r="C557" s="224">
        <v>5000000</v>
      </c>
      <c r="D557" s="35" t="s">
        <v>182</v>
      </c>
    </row>
    <row r="558" spans="1:4">
      <c r="A558" s="34">
        <v>554</v>
      </c>
      <c r="B558" s="35" t="s">
        <v>1705</v>
      </c>
      <c r="C558" s="224">
        <v>5000000</v>
      </c>
      <c r="D558" s="35" t="s">
        <v>182</v>
      </c>
    </row>
    <row r="559" spans="1:4">
      <c r="A559" s="34">
        <v>555</v>
      </c>
      <c r="B559" s="35" t="s">
        <v>1706</v>
      </c>
      <c r="C559" s="224">
        <v>5000000</v>
      </c>
      <c r="D559" s="35" t="s">
        <v>182</v>
      </c>
    </row>
    <row r="560" spans="1:4">
      <c r="A560" s="34">
        <v>556</v>
      </c>
      <c r="B560" s="35" t="s">
        <v>1707</v>
      </c>
      <c r="C560" s="224">
        <v>5000000</v>
      </c>
      <c r="D560" s="35" t="s">
        <v>182</v>
      </c>
    </row>
    <row r="561" spans="1:4">
      <c r="A561" s="34">
        <v>557</v>
      </c>
      <c r="B561" s="35" t="s">
        <v>1708</v>
      </c>
      <c r="C561" s="224">
        <v>5000000</v>
      </c>
      <c r="D561" s="35" t="s">
        <v>182</v>
      </c>
    </row>
    <row r="562" spans="1:4">
      <c r="A562" s="34">
        <v>558</v>
      </c>
      <c r="B562" s="35" t="s">
        <v>1709</v>
      </c>
      <c r="C562" s="224">
        <v>5000000</v>
      </c>
      <c r="D562" s="35" t="s">
        <v>182</v>
      </c>
    </row>
    <row r="563" spans="1:4">
      <c r="A563" s="34">
        <v>559</v>
      </c>
      <c r="B563" s="35" t="s">
        <v>1710</v>
      </c>
      <c r="C563" s="224">
        <v>5000000</v>
      </c>
      <c r="D563" s="35" t="s">
        <v>182</v>
      </c>
    </row>
    <row r="564" spans="1:4">
      <c r="A564" s="34">
        <v>560</v>
      </c>
      <c r="B564" s="35" t="s">
        <v>1711</v>
      </c>
      <c r="C564" s="224">
        <v>5000000</v>
      </c>
      <c r="D564" s="35" t="s">
        <v>182</v>
      </c>
    </row>
    <row r="565" spans="1:4">
      <c r="A565" s="34">
        <v>561</v>
      </c>
      <c r="B565" s="35" t="s">
        <v>1712</v>
      </c>
      <c r="C565" s="224">
        <v>5000000</v>
      </c>
      <c r="D565" s="35" t="s">
        <v>182</v>
      </c>
    </row>
    <row r="566" spans="1:4">
      <c r="A566" s="34">
        <v>562</v>
      </c>
      <c r="B566" s="35" t="s">
        <v>1713</v>
      </c>
      <c r="C566" s="224">
        <v>5000000</v>
      </c>
      <c r="D566" s="35" t="s">
        <v>182</v>
      </c>
    </row>
    <row r="567" spans="1:4">
      <c r="A567" s="34">
        <v>563</v>
      </c>
      <c r="B567" s="35" t="s">
        <v>1714</v>
      </c>
      <c r="C567" s="224">
        <v>5000000</v>
      </c>
      <c r="D567" s="35" t="s">
        <v>182</v>
      </c>
    </row>
    <row r="568" spans="1:4">
      <c r="A568" s="34">
        <v>564</v>
      </c>
      <c r="B568" s="35" t="s">
        <v>1715</v>
      </c>
      <c r="C568" s="224">
        <v>5000000</v>
      </c>
      <c r="D568" s="35" t="s">
        <v>182</v>
      </c>
    </row>
    <row r="569" spans="1:4">
      <c r="A569" s="34">
        <v>565</v>
      </c>
      <c r="B569" s="35" t="s">
        <v>1716</v>
      </c>
      <c r="C569" s="224">
        <v>5000000</v>
      </c>
      <c r="D569" s="35" t="s">
        <v>182</v>
      </c>
    </row>
    <row r="570" spans="1:4">
      <c r="A570" s="34">
        <v>566</v>
      </c>
      <c r="B570" s="35" t="s">
        <v>1717</v>
      </c>
      <c r="C570" s="224">
        <v>5000000</v>
      </c>
      <c r="D570" s="35" t="s">
        <v>182</v>
      </c>
    </row>
    <row r="571" spans="1:4">
      <c r="A571" s="34">
        <v>567</v>
      </c>
      <c r="B571" s="35" t="s">
        <v>1718</v>
      </c>
      <c r="C571" s="224">
        <v>5000000</v>
      </c>
      <c r="D571" s="35" t="s">
        <v>182</v>
      </c>
    </row>
    <row r="572" spans="1:4">
      <c r="A572" s="34">
        <v>568</v>
      </c>
      <c r="B572" s="35" t="s">
        <v>1719</v>
      </c>
      <c r="C572" s="224">
        <v>5000000</v>
      </c>
      <c r="D572" s="35" t="s">
        <v>182</v>
      </c>
    </row>
    <row r="573" spans="1:4">
      <c r="A573" s="34">
        <v>569</v>
      </c>
      <c r="B573" s="35" t="s">
        <v>1720</v>
      </c>
      <c r="C573" s="224">
        <v>5000000</v>
      </c>
      <c r="D573" s="35" t="s">
        <v>182</v>
      </c>
    </row>
    <row r="574" spans="1:4">
      <c r="A574" s="34">
        <v>570</v>
      </c>
      <c r="B574" s="35" t="s">
        <v>1721</v>
      </c>
      <c r="C574" s="224">
        <v>5000000</v>
      </c>
      <c r="D574" s="35" t="s">
        <v>182</v>
      </c>
    </row>
    <row r="575" spans="1:4">
      <c r="A575" s="34">
        <v>571</v>
      </c>
      <c r="B575" s="35" t="s">
        <v>1722</v>
      </c>
      <c r="C575" s="224">
        <v>5000000</v>
      </c>
      <c r="D575" s="35" t="s">
        <v>182</v>
      </c>
    </row>
    <row r="576" spans="1:4">
      <c r="A576" s="34">
        <v>572</v>
      </c>
      <c r="B576" s="35" t="s">
        <v>1723</v>
      </c>
      <c r="C576" s="224">
        <v>5000000</v>
      </c>
      <c r="D576" s="35" t="s">
        <v>182</v>
      </c>
    </row>
    <row r="577" spans="1:4">
      <c r="A577" s="34">
        <v>573</v>
      </c>
      <c r="B577" s="35" t="s">
        <v>1724</v>
      </c>
      <c r="C577" s="224">
        <v>5000000</v>
      </c>
      <c r="D577" s="35" t="s">
        <v>182</v>
      </c>
    </row>
    <row r="578" spans="1:4">
      <c r="A578" s="34">
        <v>574</v>
      </c>
      <c r="B578" s="35" t="s">
        <v>1725</v>
      </c>
      <c r="C578" s="224">
        <v>5000000</v>
      </c>
      <c r="D578" s="35" t="s">
        <v>182</v>
      </c>
    </row>
    <row r="579" spans="1:4">
      <c r="A579" s="34">
        <v>575</v>
      </c>
      <c r="B579" s="35" t="s">
        <v>1726</v>
      </c>
      <c r="C579" s="224">
        <v>5000000</v>
      </c>
      <c r="D579" s="35" t="s">
        <v>182</v>
      </c>
    </row>
    <row r="580" spans="1:4">
      <c r="A580" s="34">
        <v>576</v>
      </c>
      <c r="B580" s="35" t="s">
        <v>1727</v>
      </c>
      <c r="C580" s="224">
        <v>5000000</v>
      </c>
      <c r="D580" s="35" t="s">
        <v>179</v>
      </c>
    </row>
    <row r="581" spans="1:4">
      <c r="A581" s="34">
        <v>577</v>
      </c>
      <c r="B581" s="35" t="s">
        <v>1728</v>
      </c>
      <c r="C581" s="224">
        <v>5000000</v>
      </c>
      <c r="D581" s="35" t="s">
        <v>179</v>
      </c>
    </row>
    <row r="582" spans="1:4">
      <c r="A582" s="34">
        <v>578</v>
      </c>
      <c r="B582" s="35" t="s">
        <v>1729</v>
      </c>
      <c r="C582" s="224">
        <v>5000000</v>
      </c>
      <c r="D582" s="35" t="s">
        <v>179</v>
      </c>
    </row>
    <row r="583" spans="1:4">
      <c r="A583" s="34">
        <v>579</v>
      </c>
      <c r="B583" s="35" t="s">
        <v>1730</v>
      </c>
      <c r="C583" s="224">
        <v>5000000</v>
      </c>
      <c r="D583" s="35" t="s">
        <v>179</v>
      </c>
    </row>
    <row r="584" spans="1:4">
      <c r="A584" s="34">
        <v>580</v>
      </c>
      <c r="B584" s="35" t="s">
        <v>1731</v>
      </c>
      <c r="C584" s="224">
        <v>5000000</v>
      </c>
      <c r="D584" s="35" t="s">
        <v>179</v>
      </c>
    </row>
    <row r="585" spans="1:4">
      <c r="A585" s="34">
        <v>581</v>
      </c>
      <c r="B585" s="35" t="s">
        <v>1732</v>
      </c>
      <c r="C585" s="224">
        <v>5000000</v>
      </c>
      <c r="D585" s="35" t="s">
        <v>179</v>
      </c>
    </row>
    <row r="586" spans="1:4">
      <c r="A586" s="34">
        <v>582</v>
      </c>
      <c r="B586" s="35" t="s">
        <v>1733</v>
      </c>
      <c r="C586" s="224">
        <v>5000000</v>
      </c>
      <c r="D586" s="35" t="s">
        <v>179</v>
      </c>
    </row>
    <row r="587" spans="1:4">
      <c r="A587" s="34">
        <v>583</v>
      </c>
      <c r="B587" s="35" t="s">
        <v>1734</v>
      </c>
      <c r="C587" s="224">
        <v>5000000</v>
      </c>
      <c r="D587" s="35" t="s">
        <v>179</v>
      </c>
    </row>
    <row r="588" spans="1:4">
      <c r="A588" s="34">
        <v>584</v>
      </c>
      <c r="B588" s="35" t="s">
        <v>1735</v>
      </c>
      <c r="C588" s="224">
        <v>5000000</v>
      </c>
      <c r="D588" s="35" t="s">
        <v>179</v>
      </c>
    </row>
    <row r="589" spans="1:4">
      <c r="A589" s="34">
        <v>585</v>
      </c>
      <c r="B589" s="35" t="s">
        <v>1736</v>
      </c>
      <c r="C589" s="224">
        <v>5000000</v>
      </c>
      <c r="D589" s="35" t="s">
        <v>179</v>
      </c>
    </row>
    <row r="590" spans="1:4">
      <c r="A590" s="34">
        <v>586</v>
      </c>
      <c r="B590" s="35" t="s">
        <v>1737</v>
      </c>
      <c r="C590" s="224">
        <v>5000000</v>
      </c>
      <c r="D590" s="35" t="s">
        <v>179</v>
      </c>
    </row>
    <row r="591" spans="1:4">
      <c r="A591" s="34">
        <v>587</v>
      </c>
      <c r="B591" s="35" t="s">
        <v>1738</v>
      </c>
      <c r="C591" s="224">
        <v>5000000</v>
      </c>
      <c r="D591" s="35" t="s">
        <v>179</v>
      </c>
    </row>
    <row r="592" spans="1:4">
      <c r="A592" s="34">
        <v>588</v>
      </c>
      <c r="B592" s="35" t="s">
        <v>1739</v>
      </c>
      <c r="C592" s="224">
        <v>5000000</v>
      </c>
      <c r="D592" s="35" t="s">
        <v>179</v>
      </c>
    </row>
    <row r="593" spans="1:4">
      <c r="A593" s="34">
        <v>589</v>
      </c>
      <c r="B593" s="35" t="s">
        <v>1740</v>
      </c>
      <c r="C593" s="224">
        <v>5000000</v>
      </c>
      <c r="D593" s="35" t="s">
        <v>179</v>
      </c>
    </row>
    <row r="594" spans="1:4">
      <c r="A594" s="34">
        <v>590</v>
      </c>
      <c r="B594" s="35" t="s">
        <v>1741</v>
      </c>
      <c r="C594" s="224">
        <v>5000000</v>
      </c>
      <c r="D594" s="35" t="s">
        <v>179</v>
      </c>
    </row>
    <row r="595" spans="1:4">
      <c r="A595" s="34">
        <v>591</v>
      </c>
      <c r="B595" s="35" t="s">
        <v>1742</v>
      </c>
      <c r="C595" s="224">
        <v>5000000</v>
      </c>
      <c r="D595" s="35" t="s">
        <v>179</v>
      </c>
    </row>
    <row r="596" spans="1:4">
      <c r="A596" s="34">
        <v>592</v>
      </c>
      <c r="B596" s="35" t="s">
        <v>1743</v>
      </c>
      <c r="C596" s="224">
        <v>5000000</v>
      </c>
      <c r="D596" s="35" t="s">
        <v>179</v>
      </c>
    </row>
    <row r="597" spans="1:4">
      <c r="A597" s="34">
        <v>593</v>
      </c>
      <c r="B597" s="35" t="s">
        <v>1744</v>
      </c>
      <c r="C597" s="224">
        <v>5000000</v>
      </c>
      <c r="D597" s="35" t="s">
        <v>179</v>
      </c>
    </row>
    <row r="598" spans="1:4">
      <c r="A598" s="34">
        <v>594</v>
      </c>
      <c r="B598" s="35" t="s">
        <v>1745</v>
      </c>
      <c r="C598" s="224">
        <v>5000000</v>
      </c>
      <c r="D598" s="35" t="s">
        <v>179</v>
      </c>
    </row>
    <row r="599" spans="1:4">
      <c r="A599" s="34">
        <v>595</v>
      </c>
      <c r="B599" s="35" t="s">
        <v>1746</v>
      </c>
      <c r="C599" s="224">
        <v>5000000</v>
      </c>
      <c r="D599" s="35" t="s">
        <v>179</v>
      </c>
    </row>
    <row r="600" spans="1:4">
      <c r="A600" s="34">
        <v>596</v>
      </c>
      <c r="B600" s="35" t="s">
        <v>1747</v>
      </c>
      <c r="C600" s="224">
        <v>5000000</v>
      </c>
      <c r="D600" s="35" t="s">
        <v>179</v>
      </c>
    </row>
    <row r="601" spans="1:4">
      <c r="A601" s="34">
        <v>597</v>
      </c>
      <c r="B601" s="35" t="s">
        <v>1748</v>
      </c>
      <c r="C601" s="224">
        <v>5000000</v>
      </c>
      <c r="D601" s="35" t="s">
        <v>179</v>
      </c>
    </row>
    <row r="602" spans="1:4">
      <c r="A602" s="34">
        <v>598</v>
      </c>
      <c r="B602" s="35" t="s">
        <v>1749</v>
      </c>
      <c r="C602" s="224">
        <v>5000000</v>
      </c>
      <c r="D602" s="35" t="s">
        <v>179</v>
      </c>
    </row>
    <row r="603" spans="1:4">
      <c r="A603" s="34">
        <v>599</v>
      </c>
      <c r="B603" s="35" t="s">
        <v>1750</v>
      </c>
      <c r="C603" s="224">
        <v>5000000</v>
      </c>
      <c r="D603" s="35" t="s">
        <v>179</v>
      </c>
    </row>
    <row r="604" spans="1:4">
      <c r="A604" s="34">
        <v>600</v>
      </c>
      <c r="B604" s="35" t="s">
        <v>1751</v>
      </c>
      <c r="C604" s="224">
        <v>5000000</v>
      </c>
      <c r="D604" s="35" t="s">
        <v>179</v>
      </c>
    </row>
    <row r="605" spans="1:4">
      <c r="A605" s="34">
        <v>601</v>
      </c>
      <c r="B605" s="35" t="s">
        <v>1752</v>
      </c>
      <c r="C605" s="224">
        <v>5000000</v>
      </c>
      <c r="D605" s="35" t="s">
        <v>179</v>
      </c>
    </row>
    <row r="606" spans="1:4">
      <c r="A606" s="34">
        <v>602</v>
      </c>
      <c r="B606" s="35" t="s">
        <v>1753</v>
      </c>
      <c r="C606" s="224">
        <v>5000000</v>
      </c>
      <c r="D606" s="35" t="s">
        <v>179</v>
      </c>
    </row>
    <row r="607" spans="1:4">
      <c r="A607" s="34">
        <v>603</v>
      </c>
      <c r="B607" s="35" t="s">
        <v>1754</v>
      </c>
      <c r="C607" s="224">
        <v>5000000</v>
      </c>
      <c r="D607" s="35" t="s">
        <v>179</v>
      </c>
    </row>
    <row r="608" spans="1:4">
      <c r="A608" s="34">
        <v>604</v>
      </c>
      <c r="B608" s="35" t="s">
        <v>1755</v>
      </c>
      <c r="C608" s="224">
        <v>5000000</v>
      </c>
      <c r="D608" s="35" t="s">
        <v>179</v>
      </c>
    </row>
    <row r="609" spans="1:4">
      <c r="A609" s="34">
        <v>605</v>
      </c>
      <c r="B609" s="35" t="s">
        <v>1756</v>
      </c>
      <c r="C609" s="224">
        <v>5000000</v>
      </c>
      <c r="D609" s="35" t="s">
        <v>179</v>
      </c>
    </row>
    <row r="610" spans="1:4">
      <c r="A610" s="34">
        <v>606</v>
      </c>
      <c r="B610" s="35" t="s">
        <v>1757</v>
      </c>
      <c r="C610" s="224">
        <v>5000000</v>
      </c>
      <c r="D610" s="35" t="s">
        <v>179</v>
      </c>
    </row>
    <row r="611" spans="1:4">
      <c r="A611" s="34">
        <v>607</v>
      </c>
      <c r="B611" s="35" t="s">
        <v>1758</v>
      </c>
      <c r="C611" s="224">
        <v>5000000</v>
      </c>
      <c r="D611" s="35" t="s">
        <v>179</v>
      </c>
    </row>
    <row r="612" spans="1:4">
      <c r="A612" s="34">
        <v>608</v>
      </c>
      <c r="B612" s="35" t="s">
        <v>1759</v>
      </c>
      <c r="C612" s="224">
        <v>5000000</v>
      </c>
      <c r="D612" s="35" t="s">
        <v>179</v>
      </c>
    </row>
    <row r="613" spans="1:4">
      <c r="A613" s="34">
        <v>609</v>
      </c>
      <c r="B613" s="35" t="s">
        <v>1760</v>
      </c>
      <c r="C613" s="224">
        <v>5000000</v>
      </c>
      <c r="D613" s="35" t="s">
        <v>179</v>
      </c>
    </row>
    <row r="614" spans="1:4">
      <c r="A614" s="34">
        <v>610</v>
      </c>
      <c r="B614" s="35" t="s">
        <v>1761</v>
      </c>
      <c r="C614" s="224">
        <v>5000000</v>
      </c>
      <c r="D614" s="35" t="s">
        <v>179</v>
      </c>
    </row>
    <row r="615" spans="1:4">
      <c r="A615" s="34">
        <v>611</v>
      </c>
      <c r="B615" s="35" t="s">
        <v>1762</v>
      </c>
      <c r="C615" s="224">
        <v>5000000</v>
      </c>
      <c r="D615" s="35" t="s">
        <v>179</v>
      </c>
    </row>
    <row r="616" spans="1:4">
      <c r="A616" s="34">
        <v>612</v>
      </c>
      <c r="B616" s="35" t="s">
        <v>1763</v>
      </c>
      <c r="C616" s="224">
        <v>5000000</v>
      </c>
      <c r="D616" s="35" t="s">
        <v>179</v>
      </c>
    </row>
    <row r="617" spans="1:4">
      <c r="A617" s="34">
        <v>613</v>
      </c>
      <c r="B617" s="35" t="s">
        <v>1764</v>
      </c>
      <c r="C617" s="224">
        <v>5000000</v>
      </c>
      <c r="D617" s="35" t="s">
        <v>179</v>
      </c>
    </row>
    <row r="618" spans="1:4">
      <c r="A618" s="34">
        <v>614</v>
      </c>
      <c r="B618" s="35" t="s">
        <v>1765</v>
      </c>
      <c r="C618" s="224">
        <v>5000000</v>
      </c>
      <c r="D618" s="35" t="s">
        <v>179</v>
      </c>
    </row>
    <row r="619" spans="1:4">
      <c r="A619" s="34">
        <v>615</v>
      </c>
      <c r="B619" s="35" t="s">
        <v>1766</v>
      </c>
      <c r="C619" s="224">
        <v>5000000</v>
      </c>
      <c r="D619" s="35" t="s">
        <v>179</v>
      </c>
    </row>
    <row r="620" spans="1:4">
      <c r="A620" s="34">
        <v>616</v>
      </c>
      <c r="B620" s="35" t="s">
        <v>1767</v>
      </c>
      <c r="C620" s="224">
        <v>5000000</v>
      </c>
      <c r="D620" s="35" t="s">
        <v>179</v>
      </c>
    </row>
    <row r="621" spans="1:4">
      <c r="A621" s="34">
        <v>617</v>
      </c>
      <c r="B621" s="35" t="s">
        <v>1768</v>
      </c>
      <c r="C621" s="224">
        <v>5000000</v>
      </c>
      <c r="D621" s="35" t="s">
        <v>179</v>
      </c>
    </row>
    <row r="622" spans="1:4">
      <c r="A622" s="34">
        <v>618</v>
      </c>
      <c r="B622" s="35" t="s">
        <v>1769</v>
      </c>
      <c r="C622" s="224">
        <v>5000000</v>
      </c>
      <c r="D622" s="35" t="s">
        <v>179</v>
      </c>
    </row>
    <row r="623" spans="1:4">
      <c r="A623" s="34">
        <v>619</v>
      </c>
      <c r="B623" s="35" t="s">
        <v>1770</v>
      </c>
      <c r="C623" s="224">
        <v>5000000</v>
      </c>
      <c r="D623" s="35" t="s">
        <v>179</v>
      </c>
    </row>
    <row r="624" spans="1:4">
      <c r="A624" s="34">
        <v>620</v>
      </c>
      <c r="B624" s="35" t="s">
        <v>1771</v>
      </c>
      <c r="C624" s="224">
        <v>5000000</v>
      </c>
      <c r="D624" s="35" t="s">
        <v>179</v>
      </c>
    </row>
    <row r="625" spans="1:4">
      <c r="A625" s="34">
        <v>621</v>
      </c>
      <c r="B625" s="35" t="s">
        <v>1772</v>
      </c>
      <c r="C625" s="224">
        <v>5000000</v>
      </c>
      <c r="D625" s="35" t="s">
        <v>179</v>
      </c>
    </row>
    <row r="626" spans="1:4">
      <c r="A626" s="34">
        <v>622</v>
      </c>
      <c r="B626" s="35" t="s">
        <v>1773</v>
      </c>
      <c r="C626" s="224">
        <v>5000000</v>
      </c>
      <c r="D626" s="35" t="s">
        <v>179</v>
      </c>
    </row>
    <row r="627" spans="1:4">
      <c r="A627" s="34">
        <v>623</v>
      </c>
      <c r="B627" s="35" t="s">
        <v>1774</v>
      </c>
      <c r="C627" s="224">
        <v>5000000</v>
      </c>
      <c r="D627" s="35" t="s">
        <v>179</v>
      </c>
    </row>
    <row r="628" spans="1:4">
      <c r="A628" s="34">
        <v>624</v>
      </c>
      <c r="B628" s="35" t="s">
        <v>1775</v>
      </c>
      <c r="C628" s="224">
        <v>5000000</v>
      </c>
      <c r="D628" s="35" t="s">
        <v>179</v>
      </c>
    </row>
    <row r="629" spans="1:4">
      <c r="A629" s="34">
        <v>625</v>
      </c>
      <c r="B629" s="35" t="s">
        <v>1776</v>
      </c>
      <c r="C629" s="224">
        <v>5000000</v>
      </c>
      <c r="D629" s="35" t="s">
        <v>179</v>
      </c>
    </row>
    <row r="630" spans="1:4">
      <c r="A630" s="34">
        <v>626</v>
      </c>
      <c r="B630" s="35" t="s">
        <v>1777</v>
      </c>
      <c r="C630" s="224">
        <v>5000000</v>
      </c>
      <c r="D630" s="35" t="s">
        <v>179</v>
      </c>
    </row>
    <row r="631" spans="1:4">
      <c r="A631" s="34">
        <v>627</v>
      </c>
      <c r="B631" s="35" t="s">
        <v>1778</v>
      </c>
      <c r="C631" s="224">
        <v>5000000</v>
      </c>
      <c r="D631" s="35" t="s">
        <v>179</v>
      </c>
    </row>
    <row r="632" spans="1:4">
      <c r="A632" s="34">
        <v>628</v>
      </c>
      <c r="B632" s="35" t="s">
        <v>1779</v>
      </c>
      <c r="C632" s="224">
        <v>5000000</v>
      </c>
      <c r="D632" s="35" t="s">
        <v>179</v>
      </c>
    </row>
    <row r="633" spans="1:4">
      <c r="A633" s="34">
        <v>629</v>
      </c>
      <c r="B633" s="35" t="s">
        <v>1780</v>
      </c>
      <c r="C633" s="224">
        <v>5000000</v>
      </c>
      <c r="D633" s="35" t="s">
        <v>179</v>
      </c>
    </row>
    <row r="634" spans="1:4">
      <c r="A634" s="34">
        <v>630</v>
      </c>
      <c r="B634" s="35" t="s">
        <v>1781</v>
      </c>
      <c r="C634" s="224">
        <v>5000000</v>
      </c>
      <c r="D634" s="35" t="s">
        <v>179</v>
      </c>
    </row>
    <row r="635" spans="1:4">
      <c r="A635" s="34">
        <v>631</v>
      </c>
      <c r="B635" s="35" t="s">
        <v>1782</v>
      </c>
      <c r="C635" s="224">
        <v>5000000</v>
      </c>
      <c r="D635" s="35" t="s">
        <v>179</v>
      </c>
    </row>
    <row r="636" spans="1:4">
      <c r="A636" s="34">
        <v>632</v>
      </c>
      <c r="B636" s="35" t="s">
        <v>1783</v>
      </c>
      <c r="C636" s="224">
        <v>5000000</v>
      </c>
      <c r="D636" s="35" t="s">
        <v>179</v>
      </c>
    </row>
    <row r="637" spans="1:4">
      <c r="A637" s="34">
        <v>633</v>
      </c>
      <c r="B637" s="35" t="s">
        <v>1784</v>
      </c>
      <c r="C637" s="224">
        <v>5000000</v>
      </c>
      <c r="D637" s="35" t="s">
        <v>179</v>
      </c>
    </row>
    <row r="638" spans="1:4">
      <c r="A638" s="34">
        <v>634</v>
      </c>
      <c r="B638" s="35" t="s">
        <v>1785</v>
      </c>
      <c r="C638" s="224">
        <v>5000000</v>
      </c>
      <c r="D638" s="35" t="s">
        <v>179</v>
      </c>
    </row>
    <row r="639" spans="1:4">
      <c r="A639" s="34">
        <v>635</v>
      </c>
      <c r="B639" s="35" t="s">
        <v>348</v>
      </c>
      <c r="C639" s="224">
        <v>5000000</v>
      </c>
      <c r="D639" s="35" t="s">
        <v>179</v>
      </c>
    </row>
    <row r="640" spans="1:4">
      <c r="A640" s="34">
        <v>636</v>
      </c>
      <c r="B640" s="35" t="s">
        <v>1786</v>
      </c>
      <c r="C640" s="224">
        <v>5000000</v>
      </c>
      <c r="D640" s="35" t="s">
        <v>179</v>
      </c>
    </row>
    <row r="641" spans="1:4">
      <c r="A641" s="34">
        <v>637</v>
      </c>
      <c r="B641" s="35" t="s">
        <v>1787</v>
      </c>
      <c r="C641" s="224">
        <v>5000000</v>
      </c>
      <c r="D641" s="35" t="s">
        <v>179</v>
      </c>
    </row>
    <row r="642" spans="1:4">
      <c r="A642" s="34">
        <v>638</v>
      </c>
      <c r="B642" s="35" t="s">
        <v>1788</v>
      </c>
      <c r="C642" s="224">
        <v>5000000</v>
      </c>
      <c r="D642" s="35" t="s">
        <v>179</v>
      </c>
    </row>
    <row r="643" spans="1:4">
      <c r="A643" s="34">
        <v>639</v>
      </c>
      <c r="B643" s="35" t="s">
        <v>1789</v>
      </c>
      <c r="C643" s="224">
        <v>5000000</v>
      </c>
      <c r="D643" s="35" t="s">
        <v>179</v>
      </c>
    </row>
    <row r="644" spans="1:4">
      <c r="A644" s="34">
        <v>640</v>
      </c>
      <c r="B644" s="35" t="s">
        <v>1790</v>
      </c>
      <c r="C644" s="224">
        <v>5000000</v>
      </c>
      <c r="D644" s="35" t="s">
        <v>179</v>
      </c>
    </row>
    <row r="645" spans="1:4">
      <c r="A645" s="34">
        <v>641</v>
      </c>
      <c r="B645" s="35" t="s">
        <v>1791</v>
      </c>
      <c r="C645" s="224">
        <v>5000000</v>
      </c>
      <c r="D645" s="35" t="s">
        <v>179</v>
      </c>
    </row>
    <row r="646" spans="1:4">
      <c r="A646" s="34">
        <v>642</v>
      </c>
      <c r="B646" s="35" t="s">
        <v>1792</v>
      </c>
      <c r="C646" s="224">
        <v>5000000</v>
      </c>
      <c r="D646" s="35" t="s">
        <v>179</v>
      </c>
    </row>
    <row r="647" spans="1:4">
      <c r="A647" s="34">
        <v>643</v>
      </c>
      <c r="B647" s="35" t="s">
        <v>1793</v>
      </c>
      <c r="C647" s="224">
        <v>5000000</v>
      </c>
      <c r="D647" s="35" t="s">
        <v>179</v>
      </c>
    </row>
    <row r="648" spans="1:4">
      <c r="A648" s="34">
        <v>644</v>
      </c>
      <c r="B648" s="35" t="s">
        <v>1794</v>
      </c>
      <c r="C648" s="224">
        <v>5000000</v>
      </c>
      <c r="D648" s="35" t="s">
        <v>179</v>
      </c>
    </row>
    <row r="649" spans="1:4">
      <c r="A649" s="34">
        <v>645</v>
      </c>
      <c r="B649" s="35" t="s">
        <v>1795</v>
      </c>
      <c r="C649" s="224">
        <v>5000000</v>
      </c>
      <c r="D649" s="35" t="s">
        <v>179</v>
      </c>
    </row>
    <row r="650" spans="1:4">
      <c r="A650" s="34">
        <v>646</v>
      </c>
      <c r="B650" s="35" t="s">
        <v>1796</v>
      </c>
      <c r="C650" s="224">
        <v>5000000</v>
      </c>
      <c r="D650" s="35" t="s">
        <v>179</v>
      </c>
    </row>
    <row r="651" spans="1:4">
      <c r="A651" s="34">
        <v>647</v>
      </c>
      <c r="B651" s="35" t="s">
        <v>1797</v>
      </c>
      <c r="C651" s="224">
        <v>5000000</v>
      </c>
      <c r="D651" s="35" t="s">
        <v>179</v>
      </c>
    </row>
    <row r="652" spans="1:4">
      <c r="A652" s="34">
        <v>648</v>
      </c>
      <c r="B652" s="35" t="s">
        <v>1798</v>
      </c>
      <c r="C652" s="224">
        <v>5000000</v>
      </c>
      <c r="D652" s="35" t="s">
        <v>179</v>
      </c>
    </row>
    <row r="653" spans="1:4">
      <c r="A653" s="34">
        <v>649</v>
      </c>
      <c r="B653" s="35" t="s">
        <v>1799</v>
      </c>
      <c r="C653" s="224">
        <v>5000000</v>
      </c>
      <c r="D653" s="35" t="s">
        <v>179</v>
      </c>
    </row>
    <row r="654" spans="1:4">
      <c r="A654" s="34">
        <v>650</v>
      </c>
      <c r="B654" s="35" t="s">
        <v>1800</v>
      </c>
      <c r="C654" s="224">
        <v>5000000</v>
      </c>
      <c r="D654" s="35" t="s">
        <v>179</v>
      </c>
    </row>
    <row r="655" spans="1:4">
      <c r="A655" s="34">
        <v>651</v>
      </c>
      <c r="B655" s="35" t="s">
        <v>1801</v>
      </c>
      <c r="C655" s="224">
        <v>5000000</v>
      </c>
      <c r="D655" s="35" t="s">
        <v>179</v>
      </c>
    </row>
    <row r="656" spans="1:4">
      <c r="A656" s="34">
        <v>652</v>
      </c>
      <c r="B656" s="35" t="s">
        <v>1802</v>
      </c>
      <c r="C656" s="224">
        <v>5000000</v>
      </c>
      <c r="D656" s="35" t="s">
        <v>176</v>
      </c>
    </row>
    <row r="657" spans="1:4">
      <c r="A657" s="34">
        <v>653</v>
      </c>
      <c r="B657" s="35" t="s">
        <v>1803</v>
      </c>
      <c r="C657" s="224">
        <v>5000000</v>
      </c>
      <c r="D657" s="35" t="s">
        <v>176</v>
      </c>
    </row>
    <row r="658" spans="1:4">
      <c r="A658" s="34">
        <v>654</v>
      </c>
      <c r="B658" s="35" t="s">
        <v>1804</v>
      </c>
      <c r="C658" s="224">
        <v>5000000</v>
      </c>
      <c r="D658" s="35" t="s">
        <v>176</v>
      </c>
    </row>
    <row r="659" spans="1:4">
      <c r="A659" s="34">
        <v>655</v>
      </c>
      <c r="B659" s="35" t="s">
        <v>1805</v>
      </c>
      <c r="C659" s="224">
        <v>5000000</v>
      </c>
      <c r="D659" s="35" t="s">
        <v>176</v>
      </c>
    </row>
    <row r="660" spans="1:4">
      <c r="A660" s="34">
        <v>656</v>
      </c>
      <c r="B660" s="35" t="s">
        <v>1806</v>
      </c>
      <c r="C660" s="224">
        <v>5000000</v>
      </c>
      <c r="D660" s="35" t="s">
        <v>176</v>
      </c>
    </row>
    <row r="661" spans="1:4">
      <c r="A661" s="34">
        <v>657</v>
      </c>
      <c r="B661" s="35" t="s">
        <v>1807</v>
      </c>
      <c r="C661" s="224">
        <v>5000000</v>
      </c>
      <c r="D661" s="35" t="s">
        <v>176</v>
      </c>
    </row>
    <row r="662" spans="1:4">
      <c r="A662" s="34">
        <v>658</v>
      </c>
      <c r="B662" s="35" t="s">
        <v>1808</v>
      </c>
      <c r="C662" s="224">
        <v>5000000</v>
      </c>
      <c r="D662" s="35" t="s">
        <v>176</v>
      </c>
    </row>
    <row r="663" spans="1:4">
      <c r="A663" s="34">
        <v>659</v>
      </c>
      <c r="B663" s="35" t="s">
        <v>1809</v>
      </c>
      <c r="C663" s="224">
        <v>5000000</v>
      </c>
      <c r="D663" s="35" t="s">
        <v>176</v>
      </c>
    </row>
    <row r="664" spans="1:4">
      <c r="A664" s="34">
        <v>660</v>
      </c>
      <c r="B664" s="35" t="s">
        <v>1810</v>
      </c>
      <c r="C664" s="224">
        <v>5000000</v>
      </c>
      <c r="D664" s="35" t="s">
        <v>176</v>
      </c>
    </row>
    <row r="665" spans="1:4">
      <c r="A665" s="34">
        <v>661</v>
      </c>
      <c r="B665" s="35" t="s">
        <v>1811</v>
      </c>
      <c r="C665" s="224">
        <v>5000000</v>
      </c>
      <c r="D665" s="35" t="s">
        <v>176</v>
      </c>
    </row>
    <row r="666" spans="1:4">
      <c r="A666" s="34">
        <v>662</v>
      </c>
      <c r="B666" s="35" t="s">
        <v>1812</v>
      </c>
      <c r="C666" s="224">
        <v>5000000</v>
      </c>
      <c r="D666" s="35" t="s">
        <v>176</v>
      </c>
    </row>
    <row r="667" spans="1:4">
      <c r="A667" s="34">
        <v>663</v>
      </c>
      <c r="B667" s="35" t="s">
        <v>1813</v>
      </c>
      <c r="C667" s="224">
        <v>5000000</v>
      </c>
      <c r="D667" s="35" t="s">
        <v>176</v>
      </c>
    </row>
    <row r="668" spans="1:4">
      <c r="A668" s="34">
        <v>664</v>
      </c>
      <c r="B668" s="35" t="s">
        <v>1814</v>
      </c>
      <c r="C668" s="224">
        <v>5000000</v>
      </c>
      <c r="D668" s="35" t="s">
        <v>176</v>
      </c>
    </row>
    <row r="669" spans="1:4">
      <c r="A669" s="34">
        <v>665</v>
      </c>
      <c r="B669" s="35" t="s">
        <v>1815</v>
      </c>
      <c r="C669" s="224">
        <v>5000000</v>
      </c>
      <c r="D669" s="35" t="s">
        <v>176</v>
      </c>
    </row>
    <row r="670" spans="1:4">
      <c r="A670" s="34">
        <v>666</v>
      </c>
      <c r="B670" s="35" t="s">
        <v>1816</v>
      </c>
      <c r="C670" s="224">
        <v>5000000</v>
      </c>
      <c r="D670" s="35" t="s">
        <v>176</v>
      </c>
    </row>
    <row r="671" spans="1:4">
      <c r="A671" s="34">
        <v>667</v>
      </c>
      <c r="B671" s="35" t="s">
        <v>1817</v>
      </c>
      <c r="C671" s="224">
        <v>5000000</v>
      </c>
      <c r="D671" s="35" t="s">
        <v>176</v>
      </c>
    </row>
    <row r="672" spans="1:4">
      <c r="A672" s="34">
        <v>668</v>
      </c>
      <c r="B672" s="35" t="s">
        <v>1818</v>
      </c>
      <c r="C672" s="224">
        <v>5000000</v>
      </c>
      <c r="D672" s="35" t="s">
        <v>176</v>
      </c>
    </row>
    <row r="673" spans="1:4">
      <c r="A673" s="34">
        <v>669</v>
      </c>
      <c r="B673" s="35" t="s">
        <v>1819</v>
      </c>
      <c r="C673" s="224">
        <v>5000000</v>
      </c>
      <c r="D673" s="35" t="s">
        <v>176</v>
      </c>
    </row>
    <row r="674" spans="1:4">
      <c r="A674" s="34">
        <v>670</v>
      </c>
      <c r="B674" s="35" t="s">
        <v>1820</v>
      </c>
      <c r="C674" s="224">
        <v>5000000</v>
      </c>
      <c r="D674" s="35" t="s">
        <v>176</v>
      </c>
    </row>
    <row r="675" spans="1:4">
      <c r="A675" s="34">
        <v>671</v>
      </c>
      <c r="B675" s="35" t="s">
        <v>1821</v>
      </c>
      <c r="C675" s="224">
        <v>5000000</v>
      </c>
      <c r="D675" s="35" t="s">
        <v>176</v>
      </c>
    </row>
    <row r="676" spans="1:4">
      <c r="A676" s="34">
        <v>672</v>
      </c>
      <c r="B676" s="35" t="s">
        <v>1822</v>
      </c>
      <c r="C676" s="224">
        <v>5000000</v>
      </c>
      <c r="D676" s="35" t="s">
        <v>176</v>
      </c>
    </row>
    <row r="677" spans="1:4">
      <c r="A677" s="34">
        <v>673</v>
      </c>
      <c r="B677" s="35" t="s">
        <v>1823</v>
      </c>
      <c r="C677" s="224">
        <v>5000000</v>
      </c>
      <c r="D677" s="35" t="s">
        <v>176</v>
      </c>
    </row>
    <row r="678" spans="1:4">
      <c r="A678" s="34">
        <v>674</v>
      </c>
      <c r="B678" s="35" t="s">
        <v>1824</v>
      </c>
      <c r="C678" s="224">
        <v>5000000</v>
      </c>
      <c r="D678" s="35" t="s">
        <v>176</v>
      </c>
    </row>
    <row r="679" spans="1:4">
      <c r="A679" s="34">
        <v>675</v>
      </c>
      <c r="B679" s="35" t="s">
        <v>1825</v>
      </c>
      <c r="C679" s="224">
        <v>5000000</v>
      </c>
      <c r="D679" s="35" t="s">
        <v>176</v>
      </c>
    </row>
    <row r="680" spans="1:4">
      <c r="A680" s="34">
        <v>676</v>
      </c>
      <c r="B680" s="35" t="s">
        <v>1826</v>
      </c>
      <c r="C680" s="224">
        <v>5000000</v>
      </c>
      <c r="D680" s="35" t="s">
        <v>176</v>
      </c>
    </row>
    <row r="681" spans="1:4">
      <c r="A681" s="34">
        <v>677</v>
      </c>
      <c r="B681" s="35" t="s">
        <v>1827</v>
      </c>
      <c r="C681" s="224">
        <v>5000000</v>
      </c>
      <c r="D681" s="35" t="s">
        <v>176</v>
      </c>
    </row>
    <row r="682" spans="1:4">
      <c r="A682" s="34">
        <v>678</v>
      </c>
      <c r="B682" s="35" t="s">
        <v>1828</v>
      </c>
      <c r="C682" s="224">
        <v>5000000</v>
      </c>
      <c r="D682" s="35" t="s">
        <v>176</v>
      </c>
    </row>
    <row r="683" spans="1:4">
      <c r="A683" s="34">
        <v>679</v>
      </c>
      <c r="B683" s="35" t="s">
        <v>1829</v>
      </c>
      <c r="C683" s="224">
        <v>5000000</v>
      </c>
      <c r="D683" s="35" t="s">
        <v>176</v>
      </c>
    </row>
    <row r="684" spans="1:4">
      <c r="A684" s="34">
        <v>680</v>
      </c>
      <c r="B684" s="35" t="s">
        <v>1830</v>
      </c>
      <c r="C684" s="224">
        <v>5000000</v>
      </c>
      <c r="D684" s="35" t="s">
        <v>176</v>
      </c>
    </row>
    <row r="685" spans="1:4">
      <c r="A685" s="34">
        <v>681</v>
      </c>
      <c r="B685" s="35" t="s">
        <v>1831</v>
      </c>
      <c r="C685" s="224">
        <v>5000000</v>
      </c>
      <c r="D685" s="35" t="s">
        <v>176</v>
      </c>
    </row>
    <row r="686" spans="1:4">
      <c r="A686" s="34">
        <v>682</v>
      </c>
      <c r="B686" s="35" t="s">
        <v>1832</v>
      </c>
      <c r="C686" s="224">
        <v>5000000</v>
      </c>
      <c r="D686" s="35" t="s">
        <v>176</v>
      </c>
    </row>
    <row r="687" spans="1:4">
      <c r="A687" s="34">
        <v>683</v>
      </c>
      <c r="B687" s="35" t="s">
        <v>1833</v>
      </c>
      <c r="C687" s="224">
        <v>5000000</v>
      </c>
      <c r="D687" s="35" t="s">
        <v>176</v>
      </c>
    </row>
    <row r="688" spans="1:4">
      <c r="A688" s="34">
        <v>684</v>
      </c>
      <c r="B688" s="35" t="s">
        <v>1834</v>
      </c>
      <c r="C688" s="224">
        <v>5000000</v>
      </c>
      <c r="D688" s="35" t="s">
        <v>176</v>
      </c>
    </row>
    <row r="689" spans="1:4">
      <c r="A689" s="34">
        <v>685</v>
      </c>
      <c r="B689" s="35" t="s">
        <v>1835</v>
      </c>
      <c r="C689" s="224">
        <v>5000000</v>
      </c>
      <c r="D689" s="35" t="s">
        <v>176</v>
      </c>
    </row>
    <row r="690" spans="1:4">
      <c r="A690" s="34">
        <v>686</v>
      </c>
      <c r="B690" s="35" t="s">
        <v>1836</v>
      </c>
      <c r="C690" s="224">
        <v>5000000</v>
      </c>
      <c r="D690" s="35" t="s">
        <v>176</v>
      </c>
    </row>
    <row r="691" spans="1:4">
      <c r="A691" s="34">
        <v>687</v>
      </c>
      <c r="B691" s="35" t="s">
        <v>1837</v>
      </c>
      <c r="C691" s="224">
        <v>5000000</v>
      </c>
      <c r="D691" s="35" t="s">
        <v>176</v>
      </c>
    </row>
    <row r="692" spans="1:4">
      <c r="A692" s="34">
        <v>688</v>
      </c>
      <c r="B692" s="35" t="s">
        <v>1838</v>
      </c>
      <c r="C692" s="224">
        <v>5000000</v>
      </c>
      <c r="D692" s="35" t="s">
        <v>176</v>
      </c>
    </row>
    <row r="693" spans="1:4">
      <c r="A693" s="34">
        <v>689</v>
      </c>
      <c r="B693" s="35" t="s">
        <v>1839</v>
      </c>
      <c r="C693" s="224">
        <v>5000000</v>
      </c>
      <c r="D693" s="35" t="s">
        <v>176</v>
      </c>
    </row>
    <row r="694" spans="1:4">
      <c r="A694" s="34">
        <v>690</v>
      </c>
      <c r="B694" s="35" t="s">
        <v>1840</v>
      </c>
      <c r="C694" s="224">
        <v>5000000</v>
      </c>
      <c r="D694" s="35" t="s">
        <v>176</v>
      </c>
    </row>
    <row r="695" spans="1:4">
      <c r="A695" s="34">
        <v>691</v>
      </c>
      <c r="B695" s="35" t="s">
        <v>1841</v>
      </c>
      <c r="C695" s="224">
        <v>5000000</v>
      </c>
      <c r="D695" s="35" t="s">
        <v>176</v>
      </c>
    </row>
    <row r="696" spans="1:4">
      <c r="A696" s="34">
        <v>692</v>
      </c>
      <c r="B696" s="35" t="s">
        <v>1842</v>
      </c>
      <c r="C696" s="224">
        <v>5000000</v>
      </c>
      <c r="D696" s="35" t="s">
        <v>176</v>
      </c>
    </row>
    <row r="697" spans="1:4">
      <c r="A697" s="34">
        <v>693</v>
      </c>
      <c r="B697" s="35" t="s">
        <v>1843</v>
      </c>
      <c r="C697" s="224">
        <v>5000000</v>
      </c>
      <c r="D697" s="35" t="s">
        <v>176</v>
      </c>
    </row>
    <row r="698" spans="1:4">
      <c r="A698" s="34">
        <v>694</v>
      </c>
      <c r="B698" s="35" t="s">
        <v>1844</v>
      </c>
      <c r="C698" s="224">
        <v>5000000</v>
      </c>
      <c r="D698" s="35" t="s">
        <v>176</v>
      </c>
    </row>
    <row r="699" spans="1:4">
      <c r="A699" s="34">
        <v>695</v>
      </c>
      <c r="B699" s="35" t="s">
        <v>1845</v>
      </c>
      <c r="C699" s="224">
        <v>5000000</v>
      </c>
      <c r="D699" s="35" t="s">
        <v>176</v>
      </c>
    </row>
    <row r="700" spans="1:4">
      <c r="A700" s="34">
        <v>696</v>
      </c>
      <c r="B700" s="35" t="s">
        <v>1846</v>
      </c>
      <c r="C700" s="224">
        <v>5000000</v>
      </c>
      <c r="D700" s="35" t="s">
        <v>176</v>
      </c>
    </row>
    <row r="701" spans="1:4">
      <c r="A701" s="34">
        <v>697</v>
      </c>
      <c r="B701" s="35" t="s">
        <v>1847</v>
      </c>
      <c r="C701" s="224">
        <v>5000000</v>
      </c>
      <c r="D701" s="35" t="s">
        <v>176</v>
      </c>
    </row>
    <row r="702" spans="1:4">
      <c r="A702" s="34">
        <v>698</v>
      </c>
      <c r="B702" s="35" t="s">
        <v>1848</v>
      </c>
      <c r="C702" s="224">
        <v>5000000</v>
      </c>
      <c r="D702" s="35" t="s">
        <v>176</v>
      </c>
    </row>
    <row r="703" spans="1:4">
      <c r="A703" s="34">
        <v>699</v>
      </c>
      <c r="B703" s="35" t="s">
        <v>1849</v>
      </c>
      <c r="C703" s="224">
        <v>5000000</v>
      </c>
      <c r="D703" s="35" t="s">
        <v>176</v>
      </c>
    </row>
    <row r="704" spans="1:4">
      <c r="A704" s="34">
        <v>700</v>
      </c>
      <c r="B704" s="35" t="s">
        <v>1850</v>
      </c>
      <c r="C704" s="224">
        <v>5000000</v>
      </c>
      <c r="D704" s="35" t="s">
        <v>176</v>
      </c>
    </row>
    <row r="705" spans="1:4">
      <c r="A705" s="34">
        <v>701</v>
      </c>
      <c r="B705" s="35" t="s">
        <v>1851</v>
      </c>
      <c r="C705" s="224">
        <v>5000000</v>
      </c>
      <c r="D705" s="35" t="s">
        <v>176</v>
      </c>
    </row>
    <row r="706" spans="1:4">
      <c r="A706" s="34">
        <v>702</v>
      </c>
      <c r="B706" s="35" t="s">
        <v>1852</v>
      </c>
      <c r="C706" s="224">
        <v>5000000</v>
      </c>
      <c r="D706" s="35" t="s">
        <v>176</v>
      </c>
    </row>
    <row r="707" spans="1:4">
      <c r="A707" s="34">
        <v>703</v>
      </c>
      <c r="B707" s="35" t="s">
        <v>1853</v>
      </c>
      <c r="C707" s="224">
        <v>5000000</v>
      </c>
      <c r="D707" s="35" t="s">
        <v>176</v>
      </c>
    </row>
    <row r="708" spans="1:4">
      <c r="A708" s="34">
        <v>704</v>
      </c>
      <c r="B708" s="35" t="s">
        <v>1854</v>
      </c>
      <c r="C708" s="224">
        <v>5000000</v>
      </c>
      <c r="D708" s="35" t="s">
        <v>176</v>
      </c>
    </row>
    <row r="709" spans="1:4">
      <c r="A709" s="34">
        <v>705</v>
      </c>
      <c r="B709" s="35" t="s">
        <v>1855</v>
      </c>
      <c r="C709" s="224">
        <v>5000000</v>
      </c>
      <c r="D709" s="35" t="s">
        <v>176</v>
      </c>
    </row>
    <row r="710" spans="1:4">
      <c r="A710" s="34">
        <v>706</v>
      </c>
      <c r="B710" s="35" t="s">
        <v>1856</v>
      </c>
      <c r="C710" s="224">
        <v>5000000</v>
      </c>
      <c r="D710" s="35" t="s">
        <v>176</v>
      </c>
    </row>
    <row r="711" spans="1:4">
      <c r="A711" s="34">
        <v>707</v>
      </c>
      <c r="B711" s="35" t="s">
        <v>1857</v>
      </c>
      <c r="C711" s="224">
        <v>5000000</v>
      </c>
      <c r="D711" s="35" t="s">
        <v>176</v>
      </c>
    </row>
    <row r="712" spans="1:4">
      <c r="A712" s="34">
        <v>708</v>
      </c>
      <c r="B712" s="35" t="s">
        <v>1858</v>
      </c>
      <c r="C712" s="224">
        <v>5000000</v>
      </c>
      <c r="D712" s="35" t="s">
        <v>176</v>
      </c>
    </row>
    <row r="713" spans="1:4">
      <c r="A713" s="34">
        <v>709</v>
      </c>
      <c r="B713" s="35" t="s">
        <v>1859</v>
      </c>
      <c r="C713" s="224">
        <v>5000000</v>
      </c>
      <c r="D713" s="35" t="s">
        <v>176</v>
      </c>
    </row>
    <row r="714" spans="1:4">
      <c r="A714" s="34">
        <v>710</v>
      </c>
      <c r="B714" s="35" t="s">
        <v>1860</v>
      </c>
      <c r="C714" s="224">
        <v>5000000</v>
      </c>
      <c r="D714" s="35" t="s">
        <v>176</v>
      </c>
    </row>
    <row r="715" spans="1:4">
      <c r="A715" s="34">
        <v>711</v>
      </c>
      <c r="B715" s="35" t="s">
        <v>1861</v>
      </c>
      <c r="C715" s="224">
        <v>5000000</v>
      </c>
      <c r="D715" s="35" t="s">
        <v>176</v>
      </c>
    </row>
    <row r="716" spans="1:4">
      <c r="A716" s="34">
        <v>712</v>
      </c>
      <c r="B716" s="35" t="s">
        <v>1862</v>
      </c>
      <c r="C716" s="224">
        <v>5000000</v>
      </c>
      <c r="D716" s="35" t="s">
        <v>176</v>
      </c>
    </row>
    <row r="717" spans="1:4">
      <c r="A717" s="34">
        <v>713</v>
      </c>
      <c r="B717" s="35" t="s">
        <v>1863</v>
      </c>
      <c r="C717" s="224">
        <v>5000000</v>
      </c>
      <c r="D717" s="35" t="s">
        <v>176</v>
      </c>
    </row>
    <row r="718" spans="1:4">
      <c r="A718" s="34">
        <v>714</v>
      </c>
      <c r="B718" s="35" t="s">
        <v>1864</v>
      </c>
      <c r="C718" s="224">
        <v>5000000</v>
      </c>
      <c r="D718" s="35" t="s">
        <v>176</v>
      </c>
    </row>
    <row r="719" spans="1:4">
      <c r="A719" s="34">
        <v>715</v>
      </c>
      <c r="B719" s="35" t="s">
        <v>1865</v>
      </c>
      <c r="C719" s="224">
        <v>5000000</v>
      </c>
      <c r="D719" s="35" t="s">
        <v>176</v>
      </c>
    </row>
    <row r="720" spans="1:4">
      <c r="A720" s="34">
        <v>716</v>
      </c>
      <c r="B720" s="35" t="s">
        <v>1866</v>
      </c>
      <c r="C720" s="224">
        <v>5000000</v>
      </c>
      <c r="D720" s="35" t="s">
        <v>176</v>
      </c>
    </row>
    <row r="721" spans="1:4">
      <c r="A721" s="34">
        <v>717</v>
      </c>
      <c r="B721" s="35" t="s">
        <v>1867</v>
      </c>
      <c r="C721" s="224">
        <v>5000000</v>
      </c>
      <c r="D721" s="35" t="s">
        <v>176</v>
      </c>
    </row>
    <row r="722" spans="1:4">
      <c r="A722" s="34">
        <v>718</v>
      </c>
      <c r="B722" s="35" t="s">
        <v>1868</v>
      </c>
      <c r="C722" s="224">
        <v>5000000</v>
      </c>
      <c r="D722" s="35" t="s">
        <v>176</v>
      </c>
    </row>
    <row r="723" spans="1:4">
      <c r="A723" s="34">
        <v>719</v>
      </c>
      <c r="B723" s="35" t="s">
        <v>1869</v>
      </c>
      <c r="C723" s="224">
        <v>5000000</v>
      </c>
      <c r="D723" s="35" t="s">
        <v>176</v>
      </c>
    </row>
    <row r="724" spans="1:4">
      <c r="A724" s="34">
        <v>720</v>
      </c>
      <c r="B724" s="35" t="s">
        <v>1870</v>
      </c>
      <c r="C724" s="224">
        <v>5000000</v>
      </c>
      <c r="D724" s="35" t="s">
        <v>176</v>
      </c>
    </row>
    <row r="725" spans="1:4">
      <c r="A725" s="34">
        <v>721</v>
      </c>
      <c r="B725" s="35" t="s">
        <v>1871</v>
      </c>
      <c r="C725" s="224">
        <v>5000000</v>
      </c>
      <c r="D725" s="35" t="s">
        <v>176</v>
      </c>
    </row>
    <row r="726" spans="1:4">
      <c r="A726" s="34">
        <v>722</v>
      </c>
      <c r="B726" s="35" t="s">
        <v>1872</v>
      </c>
      <c r="C726" s="224">
        <v>5000000</v>
      </c>
      <c r="D726" s="35" t="s">
        <v>176</v>
      </c>
    </row>
    <row r="727" spans="1:4">
      <c r="A727" s="34">
        <v>723</v>
      </c>
      <c r="B727" s="35" t="s">
        <v>1873</v>
      </c>
      <c r="C727" s="224">
        <v>5000000</v>
      </c>
      <c r="D727" s="35" t="s">
        <v>176</v>
      </c>
    </row>
    <row r="728" spans="1:4">
      <c r="A728" s="34">
        <v>724</v>
      </c>
      <c r="B728" s="35" t="s">
        <v>1874</v>
      </c>
      <c r="C728" s="224">
        <v>5000000</v>
      </c>
      <c r="D728" s="35" t="s">
        <v>176</v>
      </c>
    </row>
    <row r="729" spans="1:4">
      <c r="A729" s="34">
        <v>725</v>
      </c>
      <c r="B729" s="35" t="s">
        <v>1875</v>
      </c>
      <c r="C729" s="224">
        <v>5000000</v>
      </c>
      <c r="D729" s="35" t="s">
        <v>176</v>
      </c>
    </row>
    <row r="730" spans="1:4">
      <c r="A730" s="34">
        <v>726</v>
      </c>
      <c r="B730" s="35" t="s">
        <v>1876</v>
      </c>
      <c r="C730" s="224">
        <v>5000000</v>
      </c>
      <c r="D730" s="35" t="s">
        <v>176</v>
      </c>
    </row>
    <row r="731" spans="1:4">
      <c r="A731" s="34">
        <v>727</v>
      </c>
      <c r="B731" s="35" t="s">
        <v>1877</v>
      </c>
      <c r="C731" s="224">
        <v>5000000</v>
      </c>
      <c r="D731" s="35" t="s">
        <v>176</v>
      </c>
    </row>
    <row r="732" spans="1:4">
      <c r="A732" s="34">
        <v>728</v>
      </c>
      <c r="B732" s="35" t="s">
        <v>1878</v>
      </c>
      <c r="C732" s="224">
        <v>5000000</v>
      </c>
      <c r="D732" s="35" t="s">
        <v>176</v>
      </c>
    </row>
    <row r="733" spans="1:4">
      <c r="A733" s="34">
        <v>729</v>
      </c>
      <c r="B733" s="35" t="s">
        <v>1879</v>
      </c>
      <c r="C733" s="224">
        <v>5000000</v>
      </c>
      <c r="D733" s="35" t="s">
        <v>176</v>
      </c>
    </row>
    <row r="734" spans="1:4">
      <c r="A734" s="34">
        <v>730</v>
      </c>
      <c r="B734" s="35" t="s">
        <v>1880</v>
      </c>
      <c r="C734" s="224">
        <v>5000000</v>
      </c>
      <c r="D734" s="35" t="s">
        <v>176</v>
      </c>
    </row>
    <row r="735" spans="1:4">
      <c r="A735" s="34">
        <v>731</v>
      </c>
      <c r="B735" s="35" t="s">
        <v>1881</v>
      </c>
      <c r="C735" s="224">
        <v>5000000</v>
      </c>
      <c r="D735" s="35" t="s">
        <v>176</v>
      </c>
    </row>
    <row r="736" spans="1:4">
      <c r="A736" s="34">
        <v>732</v>
      </c>
      <c r="B736" s="35" t="s">
        <v>1882</v>
      </c>
      <c r="C736" s="224">
        <v>5000000</v>
      </c>
      <c r="D736" s="35" t="s">
        <v>176</v>
      </c>
    </row>
    <row r="737" spans="1:4">
      <c r="A737" s="34">
        <v>733</v>
      </c>
      <c r="B737" s="35" t="s">
        <v>1883</v>
      </c>
      <c r="C737" s="224">
        <v>5000000</v>
      </c>
      <c r="D737" s="35" t="s">
        <v>176</v>
      </c>
    </row>
    <row r="738" spans="1:4">
      <c r="A738" s="34">
        <v>734</v>
      </c>
      <c r="B738" s="35" t="s">
        <v>1884</v>
      </c>
      <c r="C738" s="224">
        <v>5000000</v>
      </c>
      <c r="D738" s="35" t="s">
        <v>176</v>
      </c>
    </row>
    <row r="739" spans="1:4">
      <c r="A739" s="34">
        <v>735</v>
      </c>
      <c r="B739" s="35" t="s">
        <v>1885</v>
      </c>
      <c r="C739" s="224">
        <v>5000000</v>
      </c>
      <c r="D739" s="35" t="s">
        <v>176</v>
      </c>
    </row>
    <row r="740" spans="1:4">
      <c r="A740" s="34">
        <v>736</v>
      </c>
      <c r="B740" s="35" t="s">
        <v>1886</v>
      </c>
      <c r="C740" s="224">
        <v>5000000</v>
      </c>
      <c r="D740" s="35" t="s">
        <v>176</v>
      </c>
    </row>
    <row r="741" spans="1:4">
      <c r="A741" s="34">
        <v>737</v>
      </c>
      <c r="B741" s="35" t="s">
        <v>1887</v>
      </c>
      <c r="C741" s="224">
        <v>5000000</v>
      </c>
      <c r="D741" s="35" t="s">
        <v>176</v>
      </c>
    </row>
    <row r="742" spans="1:4">
      <c r="A742" s="34">
        <v>738</v>
      </c>
      <c r="B742" s="35" t="s">
        <v>1888</v>
      </c>
      <c r="C742" s="224">
        <v>5000000</v>
      </c>
      <c r="D742" s="35" t="s">
        <v>176</v>
      </c>
    </row>
    <row r="743" spans="1:4">
      <c r="A743" s="34">
        <v>739</v>
      </c>
      <c r="B743" s="35" t="s">
        <v>1889</v>
      </c>
      <c r="C743" s="224">
        <v>5000000</v>
      </c>
      <c r="D743" s="35" t="s">
        <v>176</v>
      </c>
    </row>
    <row r="744" spans="1:4">
      <c r="A744" s="34">
        <v>740</v>
      </c>
      <c r="B744" s="35" t="s">
        <v>1890</v>
      </c>
      <c r="C744" s="224">
        <v>5000000</v>
      </c>
      <c r="D744" s="35" t="s">
        <v>176</v>
      </c>
    </row>
    <row r="745" spans="1:4">
      <c r="A745" s="34">
        <v>741</v>
      </c>
      <c r="B745" s="35" t="s">
        <v>1891</v>
      </c>
      <c r="C745" s="224">
        <v>5000000</v>
      </c>
      <c r="D745" s="35" t="s">
        <v>176</v>
      </c>
    </row>
    <row r="746" spans="1:4">
      <c r="A746" s="34">
        <v>742</v>
      </c>
      <c r="B746" s="35" t="s">
        <v>1892</v>
      </c>
      <c r="C746" s="224">
        <v>5000000</v>
      </c>
      <c r="D746" s="35" t="s">
        <v>176</v>
      </c>
    </row>
    <row r="747" spans="1:4">
      <c r="A747" s="34">
        <v>743</v>
      </c>
      <c r="B747" s="35" t="s">
        <v>1893</v>
      </c>
      <c r="C747" s="224">
        <v>5000000</v>
      </c>
      <c r="D747" s="35" t="s">
        <v>176</v>
      </c>
    </row>
    <row r="748" spans="1:4">
      <c r="A748" s="34">
        <v>744</v>
      </c>
      <c r="B748" s="35" t="s">
        <v>1894</v>
      </c>
      <c r="C748" s="224">
        <v>5000000</v>
      </c>
      <c r="D748" s="35" t="s">
        <v>176</v>
      </c>
    </row>
    <row r="749" spans="1:4">
      <c r="A749" s="34">
        <v>745</v>
      </c>
      <c r="B749" s="35" t="s">
        <v>1895</v>
      </c>
      <c r="C749" s="224">
        <v>5000000</v>
      </c>
      <c r="D749" s="35" t="s">
        <v>176</v>
      </c>
    </row>
    <row r="750" spans="1:4">
      <c r="A750" s="34">
        <v>746</v>
      </c>
      <c r="B750" s="35" t="s">
        <v>1896</v>
      </c>
      <c r="C750" s="224">
        <v>5000000</v>
      </c>
      <c r="D750" s="35" t="s">
        <v>176</v>
      </c>
    </row>
    <row r="751" spans="1:4">
      <c r="A751" s="34">
        <v>747</v>
      </c>
      <c r="B751" s="35" t="s">
        <v>1897</v>
      </c>
      <c r="C751" s="224">
        <v>5000000</v>
      </c>
      <c r="D751" s="35" t="s">
        <v>176</v>
      </c>
    </row>
    <row r="752" spans="1:4">
      <c r="A752" s="34">
        <v>748</v>
      </c>
      <c r="B752" s="35" t="s">
        <v>1898</v>
      </c>
      <c r="C752" s="224">
        <v>5000000</v>
      </c>
      <c r="D752" s="35" t="s">
        <v>176</v>
      </c>
    </row>
    <row r="753" spans="1:4">
      <c r="A753" s="34">
        <v>749</v>
      </c>
      <c r="B753" s="35" t="s">
        <v>1899</v>
      </c>
      <c r="C753" s="224">
        <v>5000000</v>
      </c>
      <c r="D753" s="35" t="s">
        <v>176</v>
      </c>
    </row>
    <row r="754" spans="1:4">
      <c r="A754" s="34">
        <v>750</v>
      </c>
      <c r="B754" s="35" t="s">
        <v>1900</v>
      </c>
      <c r="C754" s="224">
        <v>5000000</v>
      </c>
      <c r="D754" s="35" t="s">
        <v>176</v>
      </c>
    </row>
    <row r="755" spans="1:4">
      <c r="A755" s="34">
        <v>751</v>
      </c>
      <c r="B755" s="35" t="s">
        <v>1901</v>
      </c>
      <c r="C755" s="224">
        <v>5000000</v>
      </c>
      <c r="D755" s="35" t="s">
        <v>176</v>
      </c>
    </row>
    <row r="756" spans="1:4">
      <c r="A756" s="34">
        <v>752</v>
      </c>
      <c r="B756" s="35" t="s">
        <v>1902</v>
      </c>
      <c r="C756" s="224">
        <v>5000000</v>
      </c>
      <c r="D756" s="35" t="s">
        <v>176</v>
      </c>
    </row>
    <row r="757" spans="1:4">
      <c r="A757" s="34">
        <v>753</v>
      </c>
      <c r="B757" s="35" t="s">
        <v>1903</v>
      </c>
      <c r="C757" s="224">
        <v>5000000</v>
      </c>
      <c r="D757" s="35" t="s">
        <v>176</v>
      </c>
    </row>
    <row r="758" spans="1:4">
      <c r="A758" s="34">
        <v>754</v>
      </c>
      <c r="B758" s="35" t="s">
        <v>1904</v>
      </c>
      <c r="C758" s="224">
        <v>5000000</v>
      </c>
      <c r="D758" s="35" t="s">
        <v>176</v>
      </c>
    </row>
    <row r="759" spans="1:4">
      <c r="A759" s="34">
        <v>755</v>
      </c>
      <c r="B759" s="35" t="s">
        <v>1905</v>
      </c>
      <c r="C759" s="224">
        <v>5000000</v>
      </c>
      <c r="D759" s="35" t="s">
        <v>176</v>
      </c>
    </row>
    <row r="760" spans="1:4">
      <c r="A760" s="34">
        <v>756</v>
      </c>
      <c r="B760" s="35" t="s">
        <v>1906</v>
      </c>
      <c r="C760" s="224">
        <v>5000000</v>
      </c>
      <c r="D760" s="35" t="s">
        <v>176</v>
      </c>
    </row>
    <row r="761" spans="1:4">
      <c r="A761" s="34">
        <v>757</v>
      </c>
      <c r="B761" s="35" t="s">
        <v>1907</v>
      </c>
      <c r="C761" s="224">
        <v>5000000</v>
      </c>
      <c r="D761" s="35" t="s">
        <v>176</v>
      </c>
    </row>
    <row r="762" spans="1:4">
      <c r="A762" s="34">
        <v>758</v>
      </c>
      <c r="B762" s="35" t="s">
        <v>1908</v>
      </c>
      <c r="C762" s="224">
        <v>5000000</v>
      </c>
      <c r="D762" s="35" t="s">
        <v>176</v>
      </c>
    </row>
    <row r="763" spans="1:4">
      <c r="A763" s="34">
        <v>759</v>
      </c>
      <c r="B763" s="35" t="s">
        <v>1909</v>
      </c>
      <c r="C763" s="224">
        <v>5000000</v>
      </c>
      <c r="D763" s="35" t="s">
        <v>176</v>
      </c>
    </row>
    <row r="764" spans="1:4">
      <c r="A764" s="34">
        <v>760</v>
      </c>
      <c r="B764" s="35" t="s">
        <v>1910</v>
      </c>
      <c r="C764" s="224">
        <v>5000000</v>
      </c>
      <c r="D764" s="35" t="s">
        <v>176</v>
      </c>
    </row>
    <row r="765" spans="1:4">
      <c r="A765" s="34">
        <v>761</v>
      </c>
      <c r="B765" s="35" t="s">
        <v>1911</v>
      </c>
      <c r="C765" s="224">
        <v>5000000</v>
      </c>
      <c r="D765" s="35" t="s">
        <v>176</v>
      </c>
    </row>
    <row r="766" spans="1:4">
      <c r="A766" s="34">
        <v>762</v>
      </c>
      <c r="B766" s="35" t="s">
        <v>1912</v>
      </c>
      <c r="C766" s="224">
        <v>5000000</v>
      </c>
      <c r="D766" s="35" t="s">
        <v>176</v>
      </c>
    </row>
    <row r="767" spans="1:4">
      <c r="A767" s="34">
        <v>763</v>
      </c>
      <c r="B767" s="35" t="s">
        <v>1913</v>
      </c>
      <c r="C767" s="224">
        <v>5000000</v>
      </c>
      <c r="D767" s="35" t="s">
        <v>176</v>
      </c>
    </row>
    <row r="768" spans="1:4">
      <c r="A768" s="34">
        <v>764</v>
      </c>
      <c r="B768" s="35" t="s">
        <v>1914</v>
      </c>
      <c r="C768" s="224">
        <v>5000000</v>
      </c>
      <c r="D768" s="35" t="s">
        <v>176</v>
      </c>
    </row>
    <row r="769" spans="1:4">
      <c r="A769" s="34">
        <v>765</v>
      </c>
      <c r="B769" s="35" t="s">
        <v>1915</v>
      </c>
      <c r="C769" s="224">
        <v>5000000</v>
      </c>
      <c r="D769" s="35" t="s">
        <v>176</v>
      </c>
    </row>
    <row r="770" spans="1:4">
      <c r="A770" s="34">
        <v>766</v>
      </c>
      <c r="B770" s="35" t="s">
        <v>1916</v>
      </c>
      <c r="C770" s="224">
        <v>5000000</v>
      </c>
      <c r="D770" s="35" t="s">
        <v>176</v>
      </c>
    </row>
    <row r="771" spans="1:4">
      <c r="A771" s="34">
        <v>767</v>
      </c>
      <c r="B771" s="35" t="s">
        <v>1917</v>
      </c>
      <c r="C771" s="224">
        <v>5000000</v>
      </c>
      <c r="D771" s="35" t="s">
        <v>176</v>
      </c>
    </row>
    <row r="772" spans="1:4">
      <c r="A772" s="34">
        <v>768</v>
      </c>
      <c r="B772" s="35" t="s">
        <v>1918</v>
      </c>
      <c r="C772" s="224">
        <v>5000000</v>
      </c>
      <c r="D772" s="35" t="s">
        <v>176</v>
      </c>
    </row>
    <row r="773" spans="1:4">
      <c r="A773" s="34">
        <v>769</v>
      </c>
      <c r="B773" s="35" t="s">
        <v>1919</v>
      </c>
      <c r="C773" s="224">
        <v>5000000</v>
      </c>
      <c r="D773" s="35" t="s">
        <v>176</v>
      </c>
    </row>
    <row r="774" spans="1:4">
      <c r="A774" s="34">
        <v>770</v>
      </c>
      <c r="B774" s="35" t="s">
        <v>1920</v>
      </c>
      <c r="C774" s="224">
        <v>5000000</v>
      </c>
      <c r="D774" s="35" t="s">
        <v>176</v>
      </c>
    </row>
    <row r="775" spans="1:4">
      <c r="A775" s="34">
        <v>771</v>
      </c>
      <c r="B775" s="35" t="s">
        <v>1921</v>
      </c>
      <c r="C775" s="224">
        <v>5000000</v>
      </c>
      <c r="D775" s="35" t="s">
        <v>176</v>
      </c>
    </row>
    <row r="776" spans="1:4">
      <c r="A776" s="34">
        <v>772</v>
      </c>
      <c r="B776" s="35" t="s">
        <v>1922</v>
      </c>
      <c r="C776" s="224">
        <v>5000000</v>
      </c>
      <c r="D776" s="35" t="s">
        <v>176</v>
      </c>
    </row>
    <row r="777" spans="1:4">
      <c r="A777" s="34">
        <v>773</v>
      </c>
      <c r="B777" s="35" t="s">
        <v>1923</v>
      </c>
      <c r="C777" s="224">
        <v>5000000</v>
      </c>
      <c r="D777" s="35" t="s">
        <v>176</v>
      </c>
    </row>
    <row r="778" spans="1:4">
      <c r="A778" s="34">
        <v>774</v>
      </c>
      <c r="B778" s="35" t="s">
        <v>1924</v>
      </c>
      <c r="C778" s="224">
        <v>5000000</v>
      </c>
      <c r="D778" s="35" t="s">
        <v>176</v>
      </c>
    </row>
    <row r="779" spans="1:4">
      <c r="A779" s="34">
        <v>775</v>
      </c>
      <c r="B779" s="35" t="s">
        <v>1925</v>
      </c>
      <c r="C779" s="224">
        <v>5000000</v>
      </c>
      <c r="D779" s="35" t="s">
        <v>176</v>
      </c>
    </row>
    <row r="780" spans="1:4">
      <c r="A780" s="34">
        <v>776</v>
      </c>
      <c r="B780" s="35" t="s">
        <v>1926</v>
      </c>
      <c r="C780" s="224">
        <v>5000000</v>
      </c>
      <c r="D780" s="35" t="s">
        <v>176</v>
      </c>
    </row>
    <row r="781" spans="1:4">
      <c r="A781" s="34">
        <v>777</v>
      </c>
      <c r="B781" s="35" t="s">
        <v>1927</v>
      </c>
      <c r="C781" s="224">
        <v>5000000</v>
      </c>
      <c r="D781" s="35" t="s">
        <v>176</v>
      </c>
    </row>
    <row r="782" spans="1:4">
      <c r="A782" s="34">
        <v>778</v>
      </c>
      <c r="B782" s="35" t="s">
        <v>1928</v>
      </c>
      <c r="C782" s="224">
        <v>5000000</v>
      </c>
      <c r="D782" s="35" t="s">
        <v>176</v>
      </c>
    </row>
    <row r="783" spans="1:4">
      <c r="A783" s="34">
        <v>779</v>
      </c>
      <c r="B783" s="35" t="s">
        <v>1929</v>
      </c>
      <c r="C783" s="224">
        <v>5000000</v>
      </c>
      <c r="D783" s="35" t="s">
        <v>176</v>
      </c>
    </row>
    <row r="784" spans="1:4">
      <c r="A784" s="34">
        <v>780</v>
      </c>
      <c r="B784" s="35" t="s">
        <v>1930</v>
      </c>
      <c r="C784" s="224">
        <v>5000000</v>
      </c>
      <c r="D784" s="35" t="s">
        <v>176</v>
      </c>
    </row>
    <row r="785" spans="1:4">
      <c r="A785" s="34">
        <v>781</v>
      </c>
      <c r="B785" s="35" t="s">
        <v>1931</v>
      </c>
      <c r="C785" s="224">
        <v>5000000</v>
      </c>
      <c r="D785" s="35" t="s">
        <v>176</v>
      </c>
    </row>
    <row r="786" spans="1:4">
      <c r="A786" s="34">
        <v>782</v>
      </c>
      <c r="B786" s="35" t="s">
        <v>1932</v>
      </c>
      <c r="C786" s="224">
        <v>5000000</v>
      </c>
      <c r="D786" s="35" t="s">
        <v>176</v>
      </c>
    </row>
    <row r="787" spans="1:4">
      <c r="A787" s="34">
        <v>783</v>
      </c>
      <c r="B787" s="35" t="s">
        <v>1933</v>
      </c>
      <c r="C787" s="224">
        <v>5000000</v>
      </c>
      <c r="D787" s="35" t="s">
        <v>176</v>
      </c>
    </row>
    <row r="788" spans="1:4">
      <c r="A788" s="34">
        <v>784</v>
      </c>
      <c r="B788" s="35" t="s">
        <v>1934</v>
      </c>
      <c r="C788" s="224">
        <v>5000000</v>
      </c>
      <c r="D788" s="35" t="s">
        <v>176</v>
      </c>
    </row>
    <row r="789" spans="1:4">
      <c r="A789" s="34">
        <v>785</v>
      </c>
      <c r="B789" s="35" t="s">
        <v>1935</v>
      </c>
      <c r="C789" s="224">
        <v>5000000</v>
      </c>
      <c r="D789" s="35" t="s">
        <v>176</v>
      </c>
    </row>
    <row r="790" spans="1:4">
      <c r="A790" s="34">
        <v>786</v>
      </c>
      <c r="B790" s="35" t="s">
        <v>1936</v>
      </c>
      <c r="C790" s="224">
        <v>5000000</v>
      </c>
      <c r="D790" s="35" t="s">
        <v>176</v>
      </c>
    </row>
    <row r="791" spans="1:4">
      <c r="A791" s="34">
        <v>787</v>
      </c>
      <c r="B791" s="35" t="s">
        <v>1937</v>
      </c>
      <c r="C791" s="224">
        <v>5000000</v>
      </c>
      <c r="D791" s="35" t="s">
        <v>176</v>
      </c>
    </row>
    <row r="792" spans="1:4">
      <c r="A792" s="34">
        <v>788</v>
      </c>
      <c r="B792" s="35" t="s">
        <v>1938</v>
      </c>
      <c r="C792" s="224">
        <v>5000000</v>
      </c>
      <c r="D792" s="35" t="s">
        <v>176</v>
      </c>
    </row>
    <row r="793" spans="1:4">
      <c r="A793" s="34">
        <v>789</v>
      </c>
      <c r="B793" s="35" t="s">
        <v>1939</v>
      </c>
      <c r="C793" s="224">
        <v>5000000</v>
      </c>
      <c r="D793" s="35" t="s">
        <v>176</v>
      </c>
    </row>
    <row r="794" spans="1:4">
      <c r="A794" s="34">
        <v>790</v>
      </c>
      <c r="B794" s="35"/>
      <c r="C794" s="224"/>
      <c r="D794" s="35"/>
    </row>
    <row r="795" spans="1:4">
      <c r="A795" s="34">
        <v>791</v>
      </c>
      <c r="B795" s="35"/>
      <c r="C795" s="224"/>
      <c r="D795" s="35"/>
    </row>
    <row r="796" spans="1:4">
      <c r="A796" s="34">
        <v>792</v>
      </c>
      <c r="B796" s="35"/>
      <c r="C796" s="224"/>
      <c r="D796" s="35"/>
    </row>
    <row r="797" spans="1:4">
      <c r="A797" s="34">
        <v>793</v>
      </c>
      <c r="B797" s="35"/>
      <c r="C797" s="224"/>
      <c r="D797" s="35"/>
    </row>
    <row r="798" spans="1:4">
      <c r="A798" s="34">
        <v>794</v>
      </c>
      <c r="B798" s="35"/>
      <c r="C798" s="224"/>
      <c r="D798" s="35"/>
    </row>
    <row r="799" spans="1:4">
      <c r="A799" s="34">
        <v>795</v>
      </c>
      <c r="B799" s="35"/>
      <c r="C799" s="224"/>
      <c r="D799" s="35"/>
    </row>
    <row r="800" spans="1:4">
      <c r="A800" s="34">
        <v>796</v>
      </c>
      <c r="B800" s="35"/>
      <c r="C800" s="224"/>
      <c r="D800" s="35"/>
    </row>
    <row r="801" spans="1:4">
      <c r="A801" s="34">
        <v>797</v>
      </c>
      <c r="B801" s="35"/>
      <c r="C801" s="224"/>
      <c r="D801" s="35"/>
    </row>
    <row r="802" spans="1:4">
      <c r="A802" s="34">
        <v>798</v>
      </c>
      <c r="B802" s="35"/>
      <c r="C802" s="224"/>
      <c r="D802" s="35"/>
    </row>
    <row r="803" spans="1:4">
      <c r="A803" s="34">
        <v>799</v>
      </c>
      <c r="B803" s="35"/>
      <c r="C803" s="224"/>
      <c r="D803" s="35"/>
    </row>
    <row r="804" spans="1:4">
      <c r="A804" s="34">
        <v>800</v>
      </c>
      <c r="B804" s="35"/>
      <c r="C804" s="224"/>
      <c r="D804" s="35"/>
    </row>
    <row r="805" spans="1:4">
      <c r="A805" s="34">
        <v>801</v>
      </c>
      <c r="B805" s="35"/>
      <c r="C805" s="224"/>
      <c r="D805" s="35"/>
    </row>
    <row r="806" spans="1:4">
      <c r="A806" s="34">
        <v>802</v>
      </c>
      <c r="B806" s="35"/>
      <c r="C806" s="224"/>
      <c r="D806" s="35"/>
    </row>
    <row r="807" spans="1:4">
      <c r="A807" s="34">
        <v>803</v>
      </c>
      <c r="B807" s="35"/>
      <c r="C807" s="224"/>
      <c r="D807" s="35"/>
    </row>
    <row r="808" spans="1:4">
      <c r="A808" s="34">
        <v>804</v>
      </c>
      <c r="B808" s="35"/>
      <c r="C808" s="224"/>
      <c r="D808" s="35"/>
    </row>
    <row r="809" spans="1:4">
      <c r="A809" s="34">
        <v>805</v>
      </c>
      <c r="B809" s="35"/>
      <c r="C809" s="224"/>
      <c r="D809" s="35"/>
    </row>
    <row r="810" spans="1:4">
      <c r="A810" s="34">
        <v>806</v>
      </c>
      <c r="B810" s="35"/>
      <c r="C810" s="224"/>
      <c r="D810" s="35"/>
    </row>
    <row r="811" spans="1:4">
      <c r="A811" s="34">
        <v>807</v>
      </c>
      <c r="B811" s="35"/>
      <c r="C811" s="224"/>
      <c r="D811" s="35"/>
    </row>
    <row r="812" spans="1:4">
      <c r="A812" s="34">
        <v>808</v>
      </c>
      <c r="B812" s="35"/>
      <c r="C812" s="224"/>
      <c r="D812" s="35"/>
    </row>
    <row r="813" spans="1:4">
      <c r="A813" s="34">
        <v>809</v>
      </c>
      <c r="B813" s="35"/>
      <c r="C813" s="224"/>
      <c r="D813" s="35"/>
    </row>
    <row r="814" spans="1:4">
      <c r="A814" s="34">
        <v>810</v>
      </c>
      <c r="B814" s="35"/>
      <c r="C814" s="224"/>
      <c r="D814" s="35"/>
    </row>
    <row r="815" spans="1:4">
      <c r="A815" s="34">
        <v>811</v>
      </c>
      <c r="B815" s="35"/>
      <c r="C815" s="224"/>
      <c r="D815" s="35"/>
    </row>
    <row r="816" spans="1:4">
      <c r="A816" s="34">
        <v>812</v>
      </c>
      <c r="B816" s="35"/>
      <c r="C816" s="224"/>
      <c r="D816" s="35"/>
    </row>
    <row r="817" spans="1:4">
      <c r="A817" s="34">
        <v>813</v>
      </c>
      <c r="B817" s="35"/>
      <c r="C817" s="224"/>
      <c r="D817" s="35"/>
    </row>
    <row r="818" spans="1:4">
      <c r="A818" s="34">
        <v>814</v>
      </c>
      <c r="B818" s="35"/>
      <c r="C818" s="224"/>
      <c r="D818" s="35"/>
    </row>
    <row r="819" spans="1:4">
      <c r="A819" s="34">
        <v>815</v>
      </c>
      <c r="B819" s="35"/>
      <c r="C819" s="224"/>
      <c r="D819" s="35"/>
    </row>
    <row r="820" spans="1:4">
      <c r="A820" s="34">
        <v>816</v>
      </c>
      <c r="B820" s="35"/>
      <c r="C820" s="224"/>
      <c r="D820" s="35"/>
    </row>
    <row r="821" spans="1:4">
      <c r="A821" s="34">
        <v>817</v>
      </c>
      <c r="B821" s="35"/>
      <c r="C821" s="224"/>
      <c r="D821" s="35"/>
    </row>
    <row r="822" spans="1:4">
      <c r="A822" s="34">
        <v>818</v>
      </c>
      <c r="B822" s="35"/>
      <c r="C822" s="224"/>
      <c r="D822" s="35"/>
    </row>
    <row r="823" spans="1:4">
      <c r="A823" s="34">
        <v>819</v>
      </c>
      <c r="B823" s="35"/>
      <c r="C823" s="224"/>
      <c r="D823" s="35"/>
    </row>
    <row r="824" spans="1:4">
      <c r="A824" s="34">
        <v>820</v>
      </c>
      <c r="B824" s="35"/>
      <c r="C824" s="224"/>
      <c r="D824" s="35"/>
    </row>
    <row r="825" spans="1:4">
      <c r="A825" s="34">
        <v>821</v>
      </c>
      <c r="B825" s="35"/>
      <c r="C825" s="224"/>
      <c r="D825" s="35"/>
    </row>
    <row r="826" spans="1:4">
      <c r="A826" s="34">
        <v>822</v>
      </c>
      <c r="B826" s="35"/>
      <c r="C826" s="224"/>
      <c r="D826" s="35"/>
    </row>
    <row r="827" spans="1:4">
      <c r="A827" s="34">
        <v>823</v>
      </c>
      <c r="B827" s="35"/>
      <c r="C827" s="224"/>
      <c r="D827" s="35"/>
    </row>
    <row r="828" spans="1:4">
      <c r="A828" s="34">
        <v>824</v>
      </c>
      <c r="B828" s="35"/>
      <c r="C828" s="224"/>
      <c r="D828" s="35"/>
    </row>
    <row r="829" spans="1:4">
      <c r="A829" s="34">
        <v>825</v>
      </c>
      <c r="B829" s="35"/>
      <c r="C829" s="224"/>
      <c r="D829" s="35"/>
    </row>
    <row r="830" spans="1:4">
      <c r="A830" s="34">
        <v>826</v>
      </c>
      <c r="B830" s="35"/>
      <c r="C830" s="224"/>
      <c r="D830" s="35"/>
    </row>
    <row r="831" spans="1:4">
      <c r="A831" s="34">
        <v>827</v>
      </c>
      <c r="B831" s="35"/>
      <c r="C831" s="224"/>
      <c r="D831" s="35"/>
    </row>
    <row r="832" spans="1:4">
      <c r="A832" s="34">
        <v>828</v>
      </c>
      <c r="B832" s="35"/>
      <c r="C832" s="224"/>
      <c r="D832" s="35"/>
    </row>
    <row r="833" spans="1:4">
      <c r="A833" s="34">
        <v>829</v>
      </c>
      <c r="B833" s="35"/>
      <c r="C833" s="224"/>
      <c r="D833" s="35"/>
    </row>
    <row r="834" spans="1:4">
      <c r="A834" s="34">
        <v>830</v>
      </c>
      <c r="B834" s="35"/>
      <c r="C834" s="224"/>
      <c r="D834" s="35"/>
    </row>
    <row r="835" spans="1:4">
      <c r="A835" s="34">
        <v>831</v>
      </c>
      <c r="B835" s="35"/>
      <c r="C835" s="224"/>
      <c r="D835" s="35"/>
    </row>
    <row r="836" spans="1:4">
      <c r="A836" s="34">
        <v>832</v>
      </c>
      <c r="B836" s="35"/>
      <c r="C836" s="224"/>
      <c r="D836" s="35"/>
    </row>
    <row r="837" spans="1:4">
      <c r="A837" s="34">
        <v>833</v>
      </c>
      <c r="B837" s="35"/>
      <c r="C837" s="224"/>
      <c r="D837" s="35"/>
    </row>
    <row r="838" spans="1:4">
      <c r="A838" s="34">
        <v>834</v>
      </c>
      <c r="B838" s="35"/>
      <c r="C838" s="224"/>
      <c r="D838" s="35"/>
    </row>
    <row r="839" spans="1:4">
      <c r="A839" s="34">
        <v>835</v>
      </c>
      <c r="B839" s="35"/>
      <c r="C839" s="224"/>
      <c r="D839" s="35"/>
    </row>
    <row r="840" spans="1:4">
      <c r="A840" s="34">
        <v>836</v>
      </c>
      <c r="B840" s="35"/>
      <c r="C840" s="224"/>
      <c r="D840" s="35"/>
    </row>
    <row r="841" spans="1:4">
      <c r="A841" s="34">
        <v>837</v>
      </c>
      <c r="B841" s="35"/>
      <c r="C841" s="224"/>
      <c r="D841" s="35"/>
    </row>
    <row r="842" spans="1:4">
      <c r="A842" s="34">
        <v>838</v>
      </c>
      <c r="B842" s="35"/>
      <c r="C842" s="224"/>
      <c r="D842" s="35"/>
    </row>
    <row r="843" spans="1:4">
      <c r="A843" s="34">
        <v>839</v>
      </c>
      <c r="B843" s="35"/>
      <c r="C843" s="224"/>
      <c r="D843" s="35"/>
    </row>
    <row r="844" spans="1:4">
      <c r="A844" s="34">
        <v>840</v>
      </c>
      <c r="B844" s="35"/>
      <c r="C844" s="224"/>
      <c r="D844" s="35"/>
    </row>
    <row r="845" spans="1:4">
      <c r="A845" s="34">
        <v>841</v>
      </c>
      <c r="B845" s="35"/>
      <c r="C845" s="224"/>
      <c r="D845" s="35"/>
    </row>
    <row r="846" spans="1:4">
      <c r="A846" s="34">
        <v>842</v>
      </c>
      <c r="B846" s="35"/>
      <c r="C846" s="224"/>
      <c r="D846" s="35"/>
    </row>
    <row r="847" spans="1:4">
      <c r="A847" s="34">
        <v>843</v>
      </c>
      <c r="B847" s="35"/>
      <c r="C847" s="224"/>
      <c r="D847" s="35"/>
    </row>
    <row r="848" spans="1:4">
      <c r="A848" s="34">
        <v>844</v>
      </c>
      <c r="B848" s="35"/>
      <c r="C848" s="224"/>
      <c r="D848" s="35"/>
    </row>
    <row r="849" spans="1:4">
      <c r="A849" s="34">
        <v>845</v>
      </c>
      <c r="B849" s="35"/>
      <c r="C849" s="224"/>
      <c r="D849" s="35"/>
    </row>
    <row r="850" spans="1:4">
      <c r="A850" s="34">
        <v>846</v>
      </c>
      <c r="B850" s="35"/>
      <c r="C850" s="224"/>
      <c r="D850" s="35"/>
    </row>
    <row r="851" spans="1:4">
      <c r="A851" s="34">
        <v>847</v>
      </c>
      <c r="B851" s="35"/>
      <c r="C851" s="224"/>
      <c r="D851" s="35"/>
    </row>
    <row r="852" spans="1:4">
      <c r="A852" s="34">
        <v>848</v>
      </c>
      <c r="B852" s="35"/>
      <c r="C852" s="224"/>
      <c r="D852" s="35"/>
    </row>
    <row r="853" spans="1:4">
      <c r="A853" s="34">
        <v>849</v>
      </c>
      <c r="B853" s="35"/>
      <c r="C853" s="224"/>
      <c r="D853" s="35"/>
    </row>
    <row r="854" spans="1:4">
      <c r="A854" s="34">
        <v>850</v>
      </c>
      <c r="B854" s="35"/>
      <c r="C854" s="224"/>
      <c r="D854" s="35"/>
    </row>
    <row r="855" spans="1:4">
      <c r="A855" s="34">
        <v>851</v>
      </c>
      <c r="B855" s="35"/>
      <c r="C855" s="224"/>
      <c r="D855" s="35"/>
    </row>
    <row r="856" spans="1:4">
      <c r="A856" s="34">
        <v>852</v>
      </c>
      <c r="B856" s="35"/>
      <c r="C856" s="224"/>
      <c r="D856" s="35"/>
    </row>
    <row r="857" spans="1:4">
      <c r="A857" s="34">
        <v>853</v>
      </c>
      <c r="B857" s="35"/>
      <c r="C857" s="224"/>
      <c r="D857" s="35"/>
    </row>
    <row r="858" spans="1:4">
      <c r="A858" s="34">
        <v>854</v>
      </c>
      <c r="B858" s="35"/>
      <c r="C858" s="224"/>
      <c r="D858" s="35"/>
    </row>
    <row r="859" spans="1:4">
      <c r="A859" s="34">
        <v>855</v>
      </c>
      <c r="B859" s="35"/>
      <c r="C859" s="224"/>
      <c r="D859" s="35"/>
    </row>
    <row r="860" spans="1:4">
      <c r="A860" s="34">
        <v>856</v>
      </c>
      <c r="B860" s="35"/>
      <c r="C860" s="224"/>
      <c r="D860" s="35"/>
    </row>
    <row r="861" spans="1:4">
      <c r="A861" s="34">
        <v>857</v>
      </c>
      <c r="B861" s="35"/>
      <c r="C861" s="224"/>
      <c r="D861" s="35"/>
    </row>
    <row r="862" spans="1:4">
      <c r="A862" s="34">
        <v>858</v>
      </c>
      <c r="B862" s="35"/>
      <c r="C862" s="224"/>
      <c r="D862" s="35"/>
    </row>
    <row r="863" spans="1:4">
      <c r="A863" s="34">
        <v>859</v>
      </c>
      <c r="B863" s="35"/>
      <c r="C863" s="224"/>
      <c r="D863" s="35"/>
    </row>
    <row r="864" spans="1:4">
      <c r="A864" s="34">
        <v>860</v>
      </c>
      <c r="B864" s="35"/>
      <c r="C864" s="224"/>
      <c r="D864" s="35"/>
    </row>
    <row r="865" spans="1:4">
      <c r="A865" s="34">
        <v>861</v>
      </c>
      <c r="B865" s="35"/>
      <c r="C865" s="224"/>
      <c r="D865" s="35"/>
    </row>
    <row r="866" spans="1:4">
      <c r="A866" s="34">
        <v>862</v>
      </c>
      <c r="B866" s="35"/>
      <c r="C866" s="224"/>
      <c r="D866" s="35"/>
    </row>
    <row r="867" spans="1:4">
      <c r="A867" s="34">
        <v>863</v>
      </c>
      <c r="B867" s="35"/>
      <c r="C867" s="224"/>
      <c r="D867" s="35"/>
    </row>
    <row r="868" spans="1:4">
      <c r="A868" s="34">
        <v>864</v>
      </c>
      <c r="B868" s="35"/>
      <c r="C868" s="224"/>
      <c r="D868" s="35"/>
    </row>
    <row r="869" spans="1:4">
      <c r="A869" s="34">
        <v>865</v>
      </c>
      <c r="B869" s="35"/>
      <c r="C869" s="224"/>
      <c r="D869" s="35"/>
    </row>
    <row r="870" spans="1:4">
      <c r="A870" s="34">
        <v>866</v>
      </c>
      <c r="B870" s="35"/>
      <c r="C870" s="224"/>
      <c r="D870" s="35"/>
    </row>
    <row r="871" spans="1:4">
      <c r="A871" s="34">
        <v>867</v>
      </c>
      <c r="B871" s="35"/>
      <c r="C871" s="224"/>
      <c r="D871" s="35"/>
    </row>
    <row r="872" spans="1:4">
      <c r="A872" s="34">
        <v>868</v>
      </c>
      <c r="B872" s="35"/>
      <c r="C872" s="224"/>
      <c r="D872" s="35"/>
    </row>
    <row r="873" spans="1:4">
      <c r="A873" s="34">
        <v>869</v>
      </c>
      <c r="B873" s="35"/>
      <c r="C873" s="224"/>
      <c r="D873" s="35"/>
    </row>
    <row r="874" spans="1:4">
      <c r="A874" s="34">
        <v>870</v>
      </c>
      <c r="B874" s="35"/>
      <c r="C874" s="224"/>
      <c r="D874" s="35"/>
    </row>
    <row r="875" spans="1:4">
      <c r="A875" s="34">
        <v>871</v>
      </c>
      <c r="B875" s="35"/>
      <c r="C875" s="224"/>
      <c r="D875" s="35"/>
    </row>
    <row r="876" spans="1:4">
      <c r="A876" s="34">
        <v>872</v>
      </c>
      <c r="B876" s="35"/>
      <c r="C876" s="224"/>
      <c r="D876" s="35"/>
    </row>
    <row r="877" spans="1:4">
      <c r="A877" s="34">
        <v>873</v>
      </c>
      <c r="B877" s="35"/>
      <c r="C877" s="224"/>
      <c r="D877" s="35"/>
    </row>
    <row r="878" spans="1:4">
      <c r="A878" s="34">
        <v>874</v>
      </c>
      <c r="B878" s="35"/>
      <c r="C878" s="224"/>
      <c r="D878" s="35"/>
    </row>
    <row r="879" spans="1:4">
      <c r="A879" s="34">
        <v>875</v>
      </c>
      <c r="B879" s="35"/>
      <c r="C879" s="224"/>
      <c r="D879" s="35"/>
    </row>
    <row r="880" spans="1:4">
      <c r="A880" s="34">
        <v>876</v>
      </c>
      <c r="B880" s="35"/>
      <c r="C880" s="224"/>
      <c r="D880" s="35"/>
    </row>
    <row r="881" spans="1:4">
      <c r="A881" s="34">
        <v>877</v>
      </c>
      <c r="B881" s="35"/>
      <c r="C881" s="224"/>
      <c r="D881" s="35"/>
    </row>
    <row r="882" spans="1:4">
      <c r="A882" s="34">
        <v>878</v>
      </c>
      <c r="B882" s="35"/>
      <c r="C882" s="224"/>
      <c r="D882" s="35"/>
    </row>
    <row r="883" spans="1:4">
      <c r="A883" s="34">
        <v>879</v>
      </c>
      <c r="B883" s="35"/>
      <c r="C883" s="224"/>
      <c r="D883" s="35"/>
    </row>
    <row r="884" spans="1:4">
      <c r="A884" s="34">
        <v>880</v>
      </c>
      <c r="B884" s="35"/>
      <c r="C884" s="224"/>
      <c r="D884" s="35"/>
    </row>
    <row r="885" spans="1:4">
      <c r="A885" s="34">
        <v>881</v>
      </c>
      <c r="B885" s="35"/>
      <c r="C885" s="224"/>
      <c r="D885" s="35"/>
    </row>
    <row r="886" spans="1:4">
      <c r="A886" s="34">
        <v>882</v>
      </c>
      <c r="B886" s="35"/>
      <c r="C886" s="224"/>
      <c r="D886" s="35"/>
    </row>
    <row r="887" spans="1:4">
      <c r="A887" s="34">
        <v>883</v>
      </c>
      <c r="B887" s="35"/>
      <c r="C887" s="224"/>
      <c r="D887" s="35"/>
    </row>
    <row r="888" spans="1:4">
      <c r="A888" s="34">
        <v>884</v>
      </c>
      <c r="B888" s="35"/>
      <c r="C888" s="224"/>
      <c r="D888" s="35"/>
    </row>
    <row r="889" spans="1:4">
      <c r="A889" s="34">
        <v>885</v>
      </c>
      <c r="B889" s="35"/>
      <c r="C889" s="224"/>
      <c r="D889" s="35"/>
    </row>
    <row r="890" spans="1:4">
      <c r="A890" s="34">
        <v>886</v>
      </c>
      <c r="B890" s="35"/>
      <c r="C890" s="224"/>
      <c r="D890" s="35"/>
    </row>
    <row r="891" spans="1:4">
      <c r="A891" s="34">
        <v>887</v>
      </c>
      <c r="B891" s="35"/>
      <c r="C891" s="224"/>
      <c r="D891" s="35"/>
    </row>
    <row r="892" spans="1:4">
      <c r="A892" s="34">
        <v>888</v>
      </c>
      <c r="B892" s="35"/>
      <c r="C892" s="224"/>
      <c r="D892" s="35"/>
    </row>
    <row r="893" spans="1:4">
      <c r="A893" s="34">
        <v>889</v>
      </c>
      <c r="B893" s="35"/>
      <c r="C893" s="224"/>
      <c r="D893" s="35"/>
    </row>
    <row r="894" spans="1:4">
      <c r="A894" s="34">
        <v>890</v>
      </c>
      <c r="B894" s="35"/>
      <c r="C894" s="224"/>
      <c r="D894" s="35"/>
    </row>
    <row r="895" spans="1:4">
      <c r="A895" s="34">
        <v>891</v>
      </c>
      <c r="B895" s="35"/>
      <c r="C895" s="224"/>
      <c r="D895" s="35"/>
    </row>
    <row r="896" spans="1:4">
      <c r="A896" s="34">
        <v>892</v>
      </c>
      <c r="B896" s="35"/>
      <c r="C896" s="224"/>
      <c r="D896" s="35"/>
    </row>
    <row r="897" spans="1:4">
      <c r="A897" s="34">
        <v>893</v>
      </c>
      <c r="B897" s="35"/>
      <c r="C897" s="224"/>
      <c r="D897" s="35"/>
    </row>
    <row r="898" spans="1:4">
      <c r="A898" s="34">
        <v>894</v>
      </c>
      <c r="B898" s="35"/>
      <c r="C898" s="224"/>
      <c r="D898" s="35"/>
    </row>
    <row r="899" spans="1:4">
      <c r="A899" s="34">
        <v>895</v>
      </c>
      <c r="B899" s="35"/>
      <c r="C899" s="224"/>
      <c r="D899" s="35"/>
    </row>
    <row r="900" spans="1:4">
      <c r="A900" s="34">
        <v>896</v>
      </c>
      <c r="B900" s="35"/>
      <c r="C900" s="224"/>
      <c r="D900" s="35"/>
    </row>
    <row r="901" spans="1:4">
      <c r="A901" s="34">
        <v>897</v>
      </c>
      <c r="B901" s="35"/>
      <c r="C901" s="224"/>
      <c r="D901" s="35"/>
    </row>
    <row r="902" spans="1:4">
      <c r="A902" s="34">
        <v>898</v>
      </c>
      <c r="B902" s="35"/>
      <c r="C902" s="224"/>
      <c r="D902" s="35"/>
    </row>
    <row r="903" spans="1:4">
      <c r="A903" s="34">
        <v>899</v>
      </c>
      <c r="B903" s="35"/>
      <c r="C903" s="224"/>
      <c r="D903" s="35"/>
    </row>
    <row r="904" spans="1:4">
      <c r="A904" s="34">
        <v>900</v>
      </c>
      <c r="B904" s="35"/>
      <c r="C904" s="224"/>
      <c r="D904" s="35"/>
    </row>
    <row r="905" spans="1:4">
      <c r="A905" s="34">
        <v>901</v>
      </c>
      <c r="B905" s="35"/>
      <c r="C905" s="224"/>
      <c r="D905" s="35"/>
    </row>
    <row r="906" spans="1:4">
      <c r="A906" s="34">
        <v>902</v>
      </c>
      <c r="B906" s="35"/>
      <c r="C906" s="224"/>
      <c r="D906" s="35"/>
    </row>
    <row r="907" spans="1:4">
      <c r="A907" s="34">
        <v>903</v>
      </c>
      <c r="B907" s="35"/>
      <c r="C907" s="224"/>
      <c r="D907" s="35"/>
    </row>
    <row r="908" spans="1:4">
      <c r="A908" s="34">
        <v>904</v>
      </c>
      <c r="B908" s="35"/>
      <c r="C908" s="224"/>
      <c r="D908" s="35"/>
    </row>
    <row r="909" spans="1:4">
      <c r="A909" s="34">
        <v>905</v>
      </c>
      <c r="B909" s="35"/>
      <c r="C909" s="224"/>
      <c r="D909" s="35"/>
    </row>
    <row r="910" spans="1:4">
      <c r="A910" s="34">
        <v>906</v>
      </c>
      <c r="B910" s="35"/>
      <c r="C910" s="224"/>
      <c r="D910" s="35"/>
    </row>
    <row r="911" spans="1:4">
      <c r="A911" s="34">
        <v>907</v>
      </c>
      <c r="B911" s="35"/>
      <c r="C911" s="224"/>
      <c r="D911" s="35"/>
    </row>
    <row r="912" spans="1:4">
      <c r="A912" s="34">
        <v>908</v>
      </c>
      <c r="B912" s="35"/>
      <c r="C912" s="224"/>
      <c r="D912" s="35"/>
    </row>
    <row r="913" spans="1:4">
      <c r="A913" s="34">
        <v>909</v>
      </c>
      <c r="B913" s="35"/>
      <c r="C913" s="224"/>
      <c r="D913" s="35"/>
    </row>
    <row r="914" spans="1:4">
      <c r="A914" s="34">
        <v>910</v>
      </c>
      <c r="B914" s="35"/>
      <c r="C914" s="224"/>
      <c r="D914" s="35"/>
    </row>
    <row r="915" spans="1:4">
      <c r="A915" s="34">
        <v>911</v>
      </c>
      <c r="B915" s="35"/>
      <c r="C915" s="224"/>
      <c r="D915" s="35"/>
    </row>
    <row r="916" spans="1:4">
      <c r="A916" s="34">
        <v>912</v>
      </c>
      <c r="B916" s="35"/>
      <c r="C916" s="224"/>
      <c r="D916" s="35"/>
    </row>
    <row r="917" spans="1:4">
      <c r="A917" s="34">
        <v>913</v>
      </c>
      <c r="B917" s="35"/>
      <c r="C917" s="224"/>
      <c r="D917" s="35"/>
    </row>
    <row r="918" spans="1:4">
      <c r="A918" s="34">
        <v>914</v>
      </c>
      <c r="B918" s="35"/>
      <c r="C918" s="224"/>
      <c r="D918" s="35"/>
    </row>
    <row r="919" spans="1:4">
      <c r="A919" s="34">
        <v>915</v>
      </c>
      <c r="B919" s="35"/>
      <c r="C919" s="224"/>
      <c r="D919" s="35"/>
    </row>
    <row r="920" spans="1:4">
      <c r="A920" s="34">
        <v>916</v>
      </c>
      <c r="B920" s="35"/>
      <c r="C920" s="224"/>
      <c r="D920" s="35"/>
    </row>
    <row r="921" spans="1:4">
      <c r="A921" s="34">
        <v>917</v>
      </c>
      <c r="B921" s="35"/>
      <c r="C921" s="224"/>
      <c r="D921" s="35"/>
    </row>
    <row r="922" spans="1:4">
      <c r="A922" s="34">
        <v>918</v>
      </c>
      <c r="B922" s="35"/>
      <c r="C922" s="224"/>
      <c r="D922" s="35"/>
    </row>
    <row r="923" spans="1:4">
      <c r="A923" s="34">
        <v>919</v>
      </c>
      <c r="B923" s="35"/>
      <c r="C923" s="224"/>
      <c r="D923" s="35"/>
    </row>
    <row r="924" spans="1:4">
      <c r="A924" s="34">
        <v>920</v>
      </c>
      <c r="B924" s="35"/>
      <c r="C924" s="224"/>
      <c r="D924" s="35"/>
    </row>
    <row r="925" spans="1:4">
      <c r="A925" s="34">
        <v>921</v>
      </c>
      <c r="B925" s="35"/>
      <c r="C925" s="224"/>
      <c r="D925" s="35"/>
    </row>
    <row r="926" spans="1:4">
      <c r="A926" s="34">
        <v>922</v>
      </c>
      <c r="B926" s="35"/>
      <c r="C926" s="224"/>
      <c r="D926" s="35"/>
    </row>
    <row r="927" spans="1:4">
      <c r="A927" s="34">
        <v>923</v>
      </c>
      <c r="B927" s="35"/>
      <c r="C927" s="224"/>
      <c r="D927" s="35"/>
    </row>
    <row r="928" spans="1:4">
      <c r="A928" s="34">
        <v>924</v>
      </c>
      <c r="B928" s="35"/>
      <c r="C928" s="224"/>
      <c r="D928" s="35"/>
    </row>
    <row r="929" spans="1:4">
      <c r="A929" s="34">
        <v>925</v>
      </c>
      <c r="B929" s="35"/>
      <c r="C929" s="224"/>
      <c r="D929" s="35"/>
    </row>
    <row r="930" spans="1:4">
      <c r="A930" s="34">
        <v>926</v>
      </c>
      <c r="B930" s="35"/>
      <c r="C930" s="224"/>
      <c r="D930" s="35"/>
    </row>
    <row r="931" spans="1:4">
      <c r="A931" s="34">
        <v>927</v>
      </c>
      <c r="B931" s="35"/>
      <c r="C931" s="224"/>
      <c r="D931" s="35"/>
    </row>
    <row r="932" spans="1:4">
      <c r="A932" s="34">
        <v>928</v>
      </c>
      <c r="B932" s="35"/>
      <c r="C932" s="224"/>
      <c r="D932" s="35"/>
    </row>
    <row r="933" spans="1:4">
      <c r="A933" s="34">
        <v>929</v>
      </c>
      <c r="B933" s="35"/>
      <c r="C933" s="224"/>
      <c r="D933" s="35"/>
    </row>
    <row r="934" spans="1:4">
      <c r="A934" s="34">
        <v>930</v>
      </c>
      <c r="B934" s="35"/>
      <c r="C934" s="224"/>
      <c r="D934" s="35"/>
    </row>
    <row r="935" spans="1:4">
      <c r="A935" s="34">
        <v>931</v>
      </c>
      <c r="B935" s="35"/>
      <c r="C935" s="224"/>
      <c r="D935" s="35"/>
    </row>
    <row r="936" spans="1:4">
      <c r="A936" s="34">
        <v>932</v>
      </c>
      <c r="B936" s="35"/>
      <c r="C936" s="224"/>
      <c r="D936" s="35"/>
    </row>
    <row r="937" spans="1:4">
      <c r="A937" s="34">
        <v>933</v>
      </c>
      <c r="B937" s="35"/>
      <c r="C937" s="224"/>
      <c r="D937" s="35"/>
    </row>
    <row r="938" spans="1:4">
      <c r="A938" s="34">
        <v>934</v>
      </c>
      <c r="B938" s="35"/>
      <c r="C938" s="224"/>
      <c r="D938" s="35"/>
    </row>
    <row r="939" spans="1:4">
      <c r="A939" s="34">
        <v>935</v>
      </c>
      <c r="B939" s="35"/>
      <c r="C939" s="224"/>
      <c r="D939" s="35"/>
    </row>
    <row r="940" spans="1:4">
      <c r="A940" s="34">
        <v>936</v>
      </c>
      <c r="B940" s="35"/>
      <c r="C940" s="224"/>
      <c r="D940" s="35"/>
    </row>
    <row r="941" spans="1:4">
      <c r="A941" s="34">
        <v>937</v>
      </c>
      <c r="B941" s="35"/>
      <c r="C941" s="224"/>
      <c r="D941" s="35"/>
    </row>
    <row r="942" spans="1:4">
      <c r="A942" s="34">
        <v>938</v>
      </c>
      <c r="B942" s="35"/>
      <c r="C942" s="224"/>
      <c r="D942" s="35"/>
    </row>
    <row r="943" spans="1:4">
      <c r="A943" s="34">
        <v>939</v>
      </c>
      <c r="B943" s="35"/>
      <c r="C943" s="224"/>
      <c r="D943" s="35"/>
    </row>
    <row r="944" spans="1:4">
      <c r="A944" s="34">
        <v>940</v>
      </c>
      <c r="B944" s="35"/>
      <c r="C944" s="224"/>
      <c r="D944" s="35"/>
    </row>
    <row r="945" spans="1:4">
      <c r="A945" s="34">
        <v>941</v>
      </c>
      <c r="B945" s="35"/>
      <c r="C945" s="224"/>
      <c r="D945" s="35"/>
    </row>
    <row r="946" spans="1:4">
      <c r="A946" s="34">
        <v>942</v>
      </c>
      <c r="B946" s="35"/>
      <c r="C946" s="224"/>
      <c r="D946" s="35"/>
    </row>
    <row r="947" spans="1:4">
      <c r="A947" s="34">
        <v>943</v>
      </c>
      <c r="B947" s="35"/>
      <c r="C947" s="224"/>
      <c r="D947" s="35"/>
    </row>
    <row r="948" spans="1:4">
      <c r="A948" s="34">
        <v>944</v>
      </c>
      <c r="B948" s="35"/>
      <c r="C948" s="224"/>
      <c r="D948" s="35"/>
    </row>
    <row r="949" spans="1:4">
      <c r="A949" s="34">
        <v>945</v>
      </c>
      <c r="B949" s="35"/>
      <c r="C949" s="224"/>
      <c r="D949" s="35"/>
    </row>
    <row r="950" spans="1:4">
      <c r="A950" s="34">
        <v>946</v>
      </c>
      <c r="B950" s="35"/>
      <c r="C950" s="224"/>
      <c r="D950" s="35"/>
    </row>
    <row r="951" spans="1:4">
      <c r="A951" s="34">
        <v>947</v>
      </c>
      <c r="B951" s="35"/>
      <c r="C951" s="224"/>
      <c r="D951" s="35"/>
    </row>
    <row r="952" spans="1:4">
      <c r="A952" s="34">
        <v>948</v>
      </c>
      <c r="B952" s="35"/>
      <c r="C952" s="224"/>
      <c r="D952" s="35"/>
    </row>
    <row r="953" spans="1:4">
      <c r="A953" s="34">
        <v>949</v>
      </c>
      <c r="B953" s="35"/>
      <c r="C953" s="224"/>
      <c r="D953" s="35"/>
    </row>
    <row r="954" spans="1:4">
      <c r="A954" s="34">
        <v>950</v>
      </c>
      <c r="B954" s="35"/>
      <c r="C954" s="224"/>
      <c r="D954" s="35"/>
    </row>
    <row r="955" spans="1:4">
      <c r="A955" s="34">
        <v>951</v>
      </c>
      <c r="B955" s="35"/>
      <c r="C955" s="224"/>
      <c r="D955" s="35"/>
    </row>
    <row r="956" spans="1:4">
      <c r="A956" s="34">
        <v>952</v>
      </c>
      <c r="B956" s="35"/>
      <c r="C956" s="224"/>
      <c r="D956" s="35"/>
    </row>
    <row r="957" spans="1:4">
      <c r="A957" s="34">
        <v>953</v>
      </c>
      <c r="B957" s="35"/>
      <c r="C957" s="224"/>
      <c r="D957" s="35"/>
    </row>
    <row r="958" spans="1:4">
      <c r="A958" s="34">
        <v>954</v>
      </c>
      <c r="B958" s="35"/>
      <c r="C958" s="224"/>
      <c r="D958" s="35"/>
    </row>
    <row r="959" spans="1:4">
      <c r="A959" s="34">
        <v>955</v>
      </c>
      <c r="B959" s="35"/>
      <c r="C959" s="224"/>
      <c r="D959" s="35"/>
    </row>
    <row r="960" spans="1:4">
      <c r="A960" s="34">
        <v>956</v>
      </c>
      <c r="B960" s="35"/>
      <c r="C960" s="224"/>
      <c r="D960" s="35"/>
    </row>
    <row r="961" spans="1:4">
      <c r="A961" s="34">
        <v>957</v>
      </c>
      <c r="B961" s="35"/>
      <c r="C961" s="224"/>
      <c r="D961" s="35"/>
    </row>
    <row r="962" spans="1:4">
      <c r="A962" s="34">
        <v>958</v>
      </c>
      <c r="B962" s="35"/>
      <c r="C962" s="224"/>
      <c r="D962" s="35"/>
    </row>
    <row r="963" spans="1:4">
      <c r="A963" s="34">
        <v>959</v>
      </c>
      <c r="B963" s="35"/>
      <c r="C963" s="224"/>
      <c r="D963" s="35"/>
    </row>
    <row r="964" spans="1:4">
      <c r="A964" s="34">
        <v>960</v>
      </c>
      <c r="B964" s="35"/>
      <c r="C964" s="224"/>
      <c r="D964" s="35"/>
    </row>
    <row r="965" spans="1:4">
      <c r="A965" s="34">
        <v>961</v>
      </c>
      <c r="B965" s="35"/>
      <c r="C965" s="224"/>
      <c r="D965" s="35"/>
    </row>
    <row r="966" spans="1:4">
      <c r="A966" s="34">
        <v>962</v>
      </c>
      <c r="B966" s="35"/>
      <c r="C966" s="224"/>
      <c r="D966" s="35"/>
    </row>
    <row r="967" spans="1:4">
      <c r="A967" s="34">
        <v>963</v>
      </c>
      <c r="B967" s="35"/>
      <c r="C967" s="224"/>
      <c r="D967" s="35"/>
    </row>
    <row r="968" spans="1:4">
      <c r="A968" s="34">
        <v>964</v>
      </c>
      <c r="B968" s="35"/>
      <c r="C968" s="224"/>
      <c r="D968" s="35"/>
    </row>
    <row r="969" spans="1:4">
      <c r="A969" s="34">
        <v>965</v>
      </c>
      <c r="B969" s="35"/>
      <c r="C969" s="224"/>
      <c r="D969" s="35"/>
    </row>
    <row r="970" spans="1:4">
      <c r="A970" s="34">
        <v>966</v>
      </c>
      <c r="B970" s="35"/>
      <c r="C970" s="224"/>
      <c r="D970" s="35"/>
    </row>
    <row r="971" spans="1:4">
      <c r="A971" s="34">
        <v>967</v>
      </c>
      <c r="B971" s="35"/>
      <c r="C971" s="224"/>
      <c r="D971" s="35"/>
    </row>
    <row r="972" spans="1:4">
      <c r="A972" s="34">
        <v>968</v>
      </c>
      <c r="B972" s="35"/>
      <c r="C972" s="224"/>
      <c r="D972" s="35"/>
    </row>
    <row r="973" spans="1:4">
      <c r="A973" s="34">
        <v>969</v>
      </c>
      <c r="B973" s="35"/>
      <c r="C973" s="224"/>
      <c r="D973" s="35"/>
    </row>
    <row r="974" spans="1:4">
      <c r="A974" s="34">
        <v>970</v>
      </c>
      <c r="B974" s="35"/>
      <c r="C974" s="224"/>
      <c r="D974" s="35"/>
    </row>
    <row r="975" spans="1:4">
      <c r="A975" s="34">
        <v>971</v>
      </c>
      <c r="B975" s="35"/>
      <c r="C975" s="224"/>
      <c r="D975" s="35"/>
    </row>
    <row r="976" spans="1:4">
      <c r="A976" s="34">
        <v>972</v>
      </c>
      <c r="B976" s="35"/>
      <c r="C976" s="224"/>
      <c r="D976" s="35"/>
    </row>
    <row r="977" spans="1:4">
      <c r="A977" s="34">
        <v>973</v>
      </c>
      <c r="B977" s="35"/>
      <c r="C977" s="224"/>
      <c r="D977" s="35"/>
    </row>
    <row r="978" spans="1:4">
      <c r="A978" s="34">
        <v>974</v>
      </c>
      <c r="B978" s="35"/>
      <c r="C978" s="224"/>
      <c r="D978" s="35"/>
    </row>
    <row r="979" spans="1:4">
      <c r="A979" s="34">
        <v>975</v>
      </c>
      <c r="B979" s="35"/>
      <c r="C979" s="224"/>
      <c r="D979" s="35"/>
    </row>
    <row r="980" spans="1:4">
      <c r="A980" s="34">
        <v>976</v>
      </c>
      <c r="B980" s="35"/>
      <c r="C980" s="224"/>
      <c r="D980" s="35"/>
    </row>
    <row r="981" spans="1:4">
      <c r="A981" s="34">
        <v>977</v>
      </c>
      <c r="B981" s="35"/>
      <c r="C981" s="224"/>
      <c r="D981" s="35"/>
    </row>
    <row r="982" spans="1:4">
      <c r="A982" s="34">
        <v>978</v>
      </c>
      <c r="B982" s="35"/>
      <c r="C982" s="224"/>
      <c r="D982" s="35"/>
    </row>
    <row r="983" spans="1:4">
      <c r="A983" s="34">
        <v>979</v>
      </c>
      <c r="B983" s="35"/>
      <c r="C983" s="224"/>
      <c r="D983" s="35"/>
    </row>
    <row r="984" spans="1:4">
      <c r="A984" s="34">
        <v>980</v>
      </c>
      <c r="B984" s="35"/>
      <c r="C984" s="224"/>
      <c r="D984" s="35"/>
    </row>
    <row r="985" spans="1:4">
      <c r="A985" s="34">
        <v>981</v>
      </c>
      <c r="B985" s="35"/>
      <c r="C985" s="224"/>
      <c r="D985" s="35"/>
    </row>
    <row r="986" spans="1:4">
      <c r="A986" s="34">
        <v>982</v>
      </c>
      <c r="B986" s="35"/>
      <c r="C986" s="224"/>
      <c r="D986" s="35"/>
    </row>
    <row r="987" spans="1:4">
      <c r="A987" s="34">
        <v>983</v>
      </c>
      <c r="B987" s="35"/>
      <c r="C987" s="224"/>
      <c r="D987" s="35"/>
    </row>
    <row r="988" spans="1:4">
      <c r="A988" s="34">
        <v>984</v>
      </c>
      <c r="B988" s="35"/>
      <c r="C988" s="224"/>
      <c r="D988" s="35"/>
    </row>
    <row r="989" spans="1:4">
      <c r="A989" s="34">
        <v>985</v>
      </c>
      <c r="B989" s="35"/>
      <c r="C989" s="224"/>
      <c r="D989" s="35"/>
    </row>
    <row r="990" spans="1:4">
      <c r="A990" s="34">
        <v>986</v>
      </c>
      <c r="B990" s="35"/>
      <c r="C990" s="224"/>
      <c r="D990" s="35"/>
    </row>
    <row r="991" spans="1:4">
      <c r="A991" s="34">
        <v>987</v>
      </c>
      <c r="B991" s="35"/>
      <c r="C991" s="224"/>
      <c r="D991" s="35"/>
    </row>
    <row r="992" spans="1:4">
      <c r="A992" s="34">
        <v>988</v>
      </c>
      <c r="B992" s="35"/>
      <c r="C992" s="224"/>
      <c r="D992" s="35"/>
    </row>
    <row r="993" spans="1:4">
      <c r="A993" s="34">
        <v>989</v>
      </c>
      <c r="B993" s="35"/>
      <c r="C993" s="224"/>
      <c r="D993" s="35"/>
    </row>
    <row r="994" spans="1:4">
      <c r="A994" s="34">
        <v>990</v>
      </c>
      <c r="B994" s="35"/>
      <c r="C994" s="224"/>
      <c r="D994" s="35"/>
    </row>
    <row r="995" spans="1:4">
      <c r="A995" s="34">
        <v>991</v>
      </c>
      <c r="B995" s="35"/>
      <c r="C995" s="224"/>
      <c r="D995" s="35"/>
    </row>
    <row r="996" spans="1:4">
      <c r="A996" s="34">
        <v>992</v>
      </c>
      <c r="B996" s="35"/>
      <c r="C996" s="224"/>
      <c r="D996" s="35"/>
    </row>
    <row r="997" spans="1:4">
      <c r="A997" s="34">
        <v>993</v>
      </c>
      <c r="B997" s="35"/>
      <c r="C997" s="224"/>
      <c r="D997" s="35"/>
    </row>
    <row r="998" spans="1:4">
      <c r="A998" s="34">
        <v>994</v>
      </c>
      <c r="B998" s="35"/>
      <c r="C998" s="224"/>
      <c r="D998" s="35"/>
    </row>
    <row r="999" spans="1:4">
      <c r="A999" s="34">
        <v>995</v>
      </c>
      <c r="B999" s="35"/>
      <c r="C999" s="224"/>
      <c r="D999" s="35"/>
    </row>
    <row r="1000" spans="1:4">
      <c r="A1000" s="34">
        <v>996</v>
      </c>
      <c r="B1000" s="35"/>
      <c r="C1000" s="224"/>
      <c r="D1000" s="35"/>
    </row>
    <row r="1001" spans="1:4">
      <c r="A1001" s="34">
        <v>997</v>
      </c>
      <c r="B1001" s="35"/>
      <c r="C1001" s="224"/>
      <c r="D1001" s="35"/>
    </row>
    <row r="1002" spans="1:4">
      <c r="A1002" s="34">
        <v>998</v>
      </c>
      <c r="B1002" s="35"/>
      <c r="C1002" s="224"/>
      <c r="D1002" s="35"/>
    </row>
    <row r="1003" spans="1:4">
      <c r="A1003" s="34">
        <v>999</v>
      </c>
      <c r="B1003" s="35"/>
      <c r="C1003" s="224"/>
      <c r="D1003" s="35"/>
    </row>
    <row r="1004" spans="1:4">
      <c r="A1004" s="34">
        <v>1000</v>
      </c>
      <c r="B1004" s="35"/>
      <c r="C1004" s="224"/>
      <c r="D1004" s="35"/>
    </row>
    <row r="1005" spans="1:4">
      <c r="A1005" s="34">
        <v>1001</v>
      </c>
      <c r="B1005" s="35"/>
      <c r="C1005" s="224"/>
      <c r="D1005" s="35"/>
    </row>
    <row r="1006" spans="1:4">
      <c r="A1006" s="34">
        <v>1002</v>
      </c>
      <c r="B1006" s="35"/>
      <c r="C1006" s="224"/>
      <c r="D1006" s="35"/>
    </row>
    <row r="1007" spans="1:4">
      <c r="A1007" s="34">
        <v>1003</v>
      </c>
      <c r="B1007" s="35"/>
      <c r="C1007" s="224"/>
      <c r="D1007" s="35"/>
    </row>
    <row r="1008" spans="1:4">
      <c r="A1008" s="34">
        <v>1004</v>
      </c>
      <c r="B1008" s="35"/>
      <c r="C1008" s="224"/>
      <c r="D1008" s="35"/>
    </row>
    <row r="1009" spans="1:4">
      <c r="A1009" s="34">
        <v>1005</v>
      </c>
      <c r="B1009" s="35"/>
      <c r="C1009" s="224"/>
      <c r="D1009" s="35"/>
    </row>
    <row r="1010" spans="1:4">
      <c r="A1010" s="34">
        <v>1006</v>
      </c>
      <c r="B1010" s="35"/>
      <c r="C1010" s="224"/>
      <c r="D1010" s="35"/>
    </row>
    <row r="1011" spans="1:4">
      <c r="A1011" s="34">
        <v>1007</v>
      </c>
      <c r="B1011" s="35"/>
      <c r="C1011" s="224"/>
      <c r="D1011" s="35"/>
    </row>
    <row r="1012" spans="1:4">
      <c r="A1012" s="34">
        <v>1008</v>
      </c>
      <c r="B1012" s="35"/>
      <c r="C1012" s="224"/>
      <c r="D1012" s="35"/>
    </row>
    <row r="1013" spans="1:4">
      <c r="A1013" s="34">
        <v>1009</v>
      </c>
      <c r="B1013" s="35"/>
      <c r="C1013" s="224"/>
      <c r="D1013" s="35"/>
    </row>
    <row r="1014" spans="1:4">
      <c r="A1014" s="34">
        <v>1010</v>
      </c>
      <c r="B1014" s="35"/>
      <c r="C1014" s="224"/>
      <c r="D1014" s="35"/>
    </row>
    <row r="1015" spans="1:4">
      <c r="A1015" s="34">
        <v>1011</v>
      </c>
      <c r="B1015" s="35"/>
      <c r="C1015" s="224"/>
      <c r="D1015" s="35"/>
    </row>
    <row r="1016" spans="1:4">
      <c r="A1016" s="34">
        <v>1012</v>
      </c>
      <c r="B1016" s="35"/>
      <c r="C1016" s="224"/>
      <c r="D1016" s="35"/>
    </row>
    <row r="1017" spans="1:4">
      <c r="A1017" s="34">
        <v>1013</v>
      </c>
      <c r="B1017" s="35"/>
      <c r="C1017" s="224"/>
      <c r="D1017" s="35"/>
    </row>
    <row r="1018" spans="1:4">
      <c r="A1018" s="34">
        <v>1014</v>
      </c>
      <c r="B1018" s="35"/>
      <c r="C1018" s="224"/>
      <c r="D1018" s="35"/>
    </row>
    <row r="1019" spans="1:4">
      <c r="A1019" s="34">
        <v>1015</v>
      </c>
      <c r="B1019" s="35"/>
      <c r="C1019" s="224"/>
      <c r="D1019" s="35"/>
    </row>
    <row r="1020" spans="1:4">
      <c r="A1020" s="34">
        <v>1016</v>
      </c>
      <c r="B1020" s="35"/>
      <c r="C1020" s="224"/>
      <c r="D1020" s="35"/>
    </row>
    <row r="1021" spans="1:4">
      <c r="A1021" s="34">
        <v>1017</v>
      </c>
      <c r="B1021" s="35"/>
      <c r="C1021" s="224"/>
      <c r="D1021" s="35"/>
    </row>
    <row r="1022" spans="1:4">
      <c r="A1022" s="34">
        <v>1018</v>
      </c>
      <c r="B1022" s="35"/>
      <c r="C1022" s="224"/>
      <c r="D1022" s="35"/>
    </row>
    <row r="1023" spans="1:4">
      <c r="A1023" s="34">
        <v>1019</v>
      </c>
      <c r="B1023" s="35"/>
      <c r="C1023" s="224"/>
      <c r="D1023" s="35"/>
    </row>
    <row r="1024" spans="1:4">
      <c r="A1024" s="34">
        <v>1020</v>
      </c>
      <c r="B1024" s="35"/>
      <c r="C1024" s="224"/>
      <c r="D1024" s="35"/>
    </row>
    <row r="1025" spans="1:4">
      <c r="A1025" s="34">
        <v>1021</v>
      </c>
      <c r="B1025" s="35"/>
      <c r="C1025" s="224"/>
      <c r="D1025" s="35"/>
    </row>
    <row r="1026" spans="1:4">
      <c r="A1026" s="34">
        <v>1022</v>
      </c>
      <c r="B1026" s="35"/>
      <c r="C1026" s="224"/>
      <c r="D1026" s="35"/>
    </row>
    <row r="1027" spans="1:4">
      <c r="A1027" s="34">
        <v>1023</v>
      </c>
      <c r="B1027" s="35"/>
      <c r="C1027" s="224"/>
      <c r="D1027" s="35"/>
    </row>
    <row r="1028" spans="1:4">
      <c r="A1028" s="34">
        <v>1024</v>
      </c>
      <c r="B1028" s="35"/>
      <c r="C1028" s="224"/>
      <c r="D1028" s="35"/>
    </row>
    <row r="1029" spans="1:4">
      <c r="A1029" s="34">
        <v>1025</v>
      </c>
      <c r="B1029" s="35"/>
      <c r="C1029" s="224"/>
      <c r="D1029" s="35"/>
    </row>
    <row r="1030" spans="1:4">
      <c r="A1030" s="34">
        <v>1026</v>
      </c>
      <c r="B1030" s="35"/>
      <c r="C1030" s="224"/>
      <c r="D1030" s="35"/>
    </row>
    <row r="1031" spans="1:4">
      <c r="A1031" s="34">
        <v>1027</v>
      </c>
      <c r="B1031" s="35"/>
      <c r="C1031" s="224"/>
      <c r="D1031" s="35"/>
    </row>
    <row r="1032" spans="1:4">
      <c r="A1032" s="34">
        <v>1028</v>
      </c>
      <c r="B1032" s="35"/>
      <c r="C1032" s="224"/>
      <c r="D1032" s="35"/>
    </row>
    <row r="1033" spans="1:4">
      <c r="A1033" s="34">
        <v>1029</v>
      </c>
      <c r="B1033" s="35"/>
      <c r="C1033" s="224"/>
      <c r="D1033" s="35"/>
    </row>
    <row r="1034" spans="1:4">
      <c r="A1034" s="34">
        <v>1030</v>
      </c>
      <c r="B1034" s="35"/>
      <c r="C1034" s="224"/>
      <c r="D1034" s="35"/>
    </row>
    <row r="1035" spans="1:4">
      <c r="A1035" s="34">
        <v>1031</v>
      </c>
      <c r="B1035" s="35"/>
      <c r="C1035" s="224"/>
      <c r="D1035" s="35"/>
    </row>
    <row r="1036" spans="1:4">
      <c r="A1036" s="34">
        <v>1032</v>
      </c>
      <c r="B1036" s="35"/>
      <c r="C1036" s="224"/>
      <c r="D1036" s="35"/>
    </row>
    <row r="1037" spans="1:4">
      <c r="A1037" s="34">
        <v>1033</v>
      </c>
      <c r="B1037" s="35"/>
      <c r="C1037" s="224"/>
      <c r="D1037" s="35"/>
    </row>
    <row r="1038" spans="1:4">
      <c r="A1038" s="34">
        <v>1034</v>
      </c>
      <c r="B1038" s="35"/>
      <c r="C1038" s="224"/>
      <c r="D1038" s="35"/>
    </row>
    <row r="1039" spans="1:4">
      <c r="A1039" s="34">
        <v>1035</v>
      </c>
      <c r="B1039" s="35"/>
      <c r="C1039" s="224"/>
      <c r="D1039" s="35"/>
    </row>
    <row r="1040" spans="1:4">
      <c r="A1040" s="34">
        <v>1036</v>
      </c>
      <c r="B1040" s="35"/>
      <c r="C1040" s="224"/>
      <c r="D1040" s="35"/>
    </row>
    <row r="1041" spans="1:4">
      <c r="A1041" s="34">
        <v>1037</v>
      </c>
      <c r="B1041" s="35"/>
      <c r="C1041" s="224"/>
      <c r="D1041" s="35"/>
    </row>
    <row r="1042" spans="1:4">
      <c r="A1042" s="34">
        <v>1038</v>
      </c>
      <c r="B1042" s="35"/>
      <c r="C1042" s="224"/>
      <c r="D1042" s="35"/>
    </row>
    <row r="1043" spans="1:4">
      <c r="A1043" s="34">
        <v>1039</v>
      </c>
      <c r="B1043" s="35"/>
      <c r="C1043" s="224"/>
      <c r="D1043" s="35"/>
    </row>
    <row r="1044" spans="1:4">
      <c r="A1044" s="34">
        <v>1040</v>
      </c>
      <c r="B1044" s="35"/>
      <c r="C1044" s="224"/>
      <c r="D1044" s="35"/>
    </row>
    <row r="1045" spans="1:4">
      <c r="A1045" s="34">
        <v>1041</v>
      </c>
      <c r="B1045" s="35"/>
      <c r="C1045" s="224"/>
      <c r="D1045" s="35"/>
    </row>
    <row r="1046" spans="1:4">
      <c r="A1046" s="34">
        <v>1042</v>
      </c>
      <c r="B1046" s="35"/>
      <c r="C1046" s="224"/>
      <c r="D1046" s="35"/>
    </row>
    <row r="1047" spans="1:4">
      <c r="A1047" s="34">
        <v>1043</v>
      </c>
      <c r="B1047" s="35"/>
      <c r="C1047" s="224"/>
      <c r="D1047" s="35"/>
    </row>
    <row r="1048" spans="1:4">
      <c r="A1048" s="34">
        <v>1044</v>
      </c>
      <c r="B1048" s="35"/>
      <c r="C1048" s="224"/>
      <c r="D1048" s="35"/>
    </row>
    <row r="1049" spans="1:4">
      <c r="A1049" s="34">
        <v>1045</v>
      </c>
      <c r="B1049" s="35"/>
      <c r="C1049" s="224"/>
      <c r="D1049" s="35"/>
    </row>
    <row r="1050" spans="1:4">
      <c r="A1050" s="34">
        <v>1046</v>
      </c>
      <c r="B1050" s="35"/>
      <c r="C1050" s="224"/>
      <c r="D1050" s="35"/>
    </row>
    <row r="1051" spans="1:4">
      <c r="A1051" s="34">
        <v>1047</v>
      </c>
      <c r="B1051" s="35"/>
      <c r="C1051" s="224"/>
      <c r="D1051" s="35"/>
    </row>
    <row r="1052" spans="1:4">
      <c r="A1052" s="34">
        <v>1048</v>
      </c>
      <c r="B1052" s="35"/>
      <c r="C1052" s="224"/>
      <c r="D1052" s="35"/>
    </row>
    <row r="1053" spans="1:4">
      <c r="A1053" s="34">
        <v>1049</v>
      </c>
      <c r="B1053" s="35"/>
      <c r="C1053" s="224"/>
      <c r="D1053" s="35"/>
    </row>
    <row r="1054" spans="1:4">
      <c r="A1054" s="34">
        <v>1050</v>
      </c>
      <c r="B1054" s="35"/>
      <c r="C1054" s="224"/>
      <c r="D1054" s="35"/>
    </row>
    <row r="1055" spans="1:4">
      <c r="A1055" s="34">
        <v>1051</v>
      </c>
      <c r="B1055" s="35"/>
      <c r="C1055" s="224"/>
      <c r="D1055" s="35"/>
    </row>
    <row r="1056" spans="1:4">
      <c r="A1056" s="34">
        <v>1052</v>
      </c>
      <c r="B1056" s="35"/>
      <c r="C1056" s="224"/>
      <c r="D1056" s="35"/>
    </row>
    <row r="1057" spans="1:4">
      <c r="A1057" s="34">
        <v>1053</v>
      </c>
      <c r="B1057" s="35"/>
      <c r="C1057" s="224"/>
      <c r="D1057" s="35"/>
    </row>
    <row r="1058" spans="1:4">
      <c r="A1058" s="34">
        <v>1054</v>
      </c>
      <c r="B1058" s="35"/>
      <c r="C1058" s="224"/>
      <c r="D1058" s="35"/>
    </row>
    <row r="1059" spans="1:4">
      <c r="A1059" s="34">
        <v>1055</v>
      </c>
      <c r="B1059" s="35"/>
      <c r="C1059" s="224"/>
      <c r="D1059" s="35"/>
    </row>
    <row r="1060" spans="1:4">
      <c r="A1060" s="34">
        <v>1056</v>
      </c>
      <c r="B1060" s="35"/>
      <c r="C1060" s="224"/>
      <c r="D1060" s="35"/>
    </row>
    <row r="1061" spans="1:4">
      <c r="A1061" s="34">
        <v>1057</v>
      </c>
      <c r="B1061" s="35"/>
      <c r="C1061" s="224"/>
      <c r="D1061" s="35"/>
    </row>
    <row r="1062" spans="1:4">
      <c r="A1062" s="34">
        <v>1058</v>
      </c>
      <c r="B1062" s="35"/>
      <c r="C1062" s="224"/>
      <c r="D1062" s="35"/>
    </row>
    <row r="1063" spans="1:4">
      <c r="A1063" s="34">
        <v>1059</v>
      </c>
      <c r="B1063" s="35"/>
      <c r="C1063" s="224"/>
      <c r="D1063" s="35"/>
    </row>
    <row r="1064" spans="1:4">
      <c r="A1064" s="34">
        <v>1060</v>
      </c>
      <c r="B1064" s="35"/>
      <c r="C1064" s="224"/>
      <c r="D1064" s="35"/>
    </row>
    <row r="1065" spans="1:4">
      <c r="A1065" s="34">
        <v>1061</v>
      </c>
      <c r="B1065" s="35"/>
      <c r="C1065" s="224"/>
      <c r="D1065" s="35"/>
    </row>
    <row r="1066" spans="1:4">
      <c r="A1066" s="34">
        <v>1062</v>
      </c>
      <c r="B1066" s="35"/>
      <c r="C1066" s="224"/>
      <c r="D1066" s="35"/>
    </row>
    <row r="1067" spans="1:4">
      <c r="A1067" s="34">
        <v>1063</v>
      </c>
      <c r="B1067" s="35"/>
      <c r="C1067" s="224"/>
      <c r="D1067" s="35"/>
    </row>
    <row r="1068" spans="1:4">
      <c r="A1068" s="34">
        <v>1064</v>
      </c>
      <c r="B1068" s="35"/>
      <c r="C1068" s="224"/>
      <c r="D1068" s="35"/>
    </row>
    <row r="1069" spans="1:4">
      <c r="A1069" s="34">
        <v>1065</v>
      </c>
      <c r="B1069" s="35"/>
      <c r="C1069" s="224"/>
      <c r="D1069" s="35"/>
    </row>
    <row r="1070" spans="1:4">
      <c r="A1070" s="34">
        <v>1066</v>
      </c>
      <c r="B1070" s="35"/>
      <c r="C1070" s="224"/>
      <c r="D1070" s="35"/>
    </row>
    <row r="1071" spans="1:4">
      <c r="A1071" s="34">
        <v>1067</v>
      </c>
      <c r="B1071" s="35"/>
      <c r="C1071" s="224"/>
      <c r="D1071" s="35"/>
    </row>
    <row r="1072" spans="1:4">
      <c r="A1072" s="34">
        <v>1068</v>
      </c>
      <c r="B1072" s="35"/>
      <c r="C1072" s="224"/>
      <c r="D1072" s="35"/>
    </row>
    <row r="1073" spans="1:4">
      <c r="A1073" s="34">
        <v>1069</v>
      </c>
      <c r="B1073" s="35"/>
      <c r="C1073" s="224"/>
      <c r="D1073" s="35"/>
    </row>
    <row r="1074" spans="1:4">
      <c r="A1074" s="34">
        <v>1070</v>
      </c>
      <c r="B1074" s="35"/>
      <c r="C1074" s="224"/>
      <c r="D1074" s="35"/>
    </row>
    <row r="1075" spans="1:4">
      <c r="A1075" s="34">
        <v>1071</v>
      </c>
      <c r="B1075" s="35"/>
      <c r="C1075" s="224"/>
      <c r="D1075" s="35"/>
    </row>
    <row r="1076" spans="1:4">
      <c r="A1076" s="34">
        <v>1072</v>
      </c>
      <c r="B1076" s="35"/>
      <c r="C1076" s="224"/>
      <c r="D1076" s="35"/>
    </row>
    <row r="1077" spans="1:4">
      <c r="A1077" s="34">
        <v>1073</v>
      </c>
      <c r="B1077" s="35"/>
      <c r="C1077" s="224"/>
      <c r="D1077" s="35"/>
    </row>
    <row r="1078" spans="1:4">
      <c r="A1078" s="34">
        <v>1074</v>
      </c>
      <c r="B1078" s="35"/>
      <c r="C1078" s="224"/>
      <c r="D1078" s="35"/>
    </row>
    <row r="1079" spans="1:4">
      <c r="A1079" s="34">
        <v>1075</v>
      </c>
      <c r="B1079" s="35"/>
      <c r="C1079" s="224"/>
      <c r="D1079" s="35"/>
    </row>
    <row r="1080" spans="1:4">
      <c r="A1080" s="34">
        <v>1076</v>
      </c>
      <c r="B1080" s="35"/>
      <c r="C1080" s="224"/>
      <c r="D1080" s="35"/>
    </row>
    <row r="1081" spans="1:4">
      <c r="A1081" s="34">
        <v>1077</v>
      </c>
      <c r="B1081" s="35"/>
      <c r="C1081" s="224"/>
      <c r="D1081" s="35"/>
    </row>
    <row r="1082" spans="1:4">
      <c r="A1082" s="34">
        <v>1078</v>
      </c>
      <c r="B1082" s="35"/>
      <c r="C1082" s="224"/>
      <c r="D1082" s="35"/>
    </row>
    <row r="1083" spans="1:4">
      <c r="A1083" s="34">
        <v>1079</v>
      </c>
      <c r="B1083" s="35"/>
      <c r="C1083" s="224"/>
      <c r="D1083" s="35"/>
    </row>
    <row r="1084" spans="1:4">
      <c r="A1084" s="34">
        <v>1080</v>
      </c>
      <c r="B1084" s="35"/>
      <c r="C1084" s="224"/>
      <c r="D1084" s="35"/>
    </row>
    <row r="1085" spans="1:4">
      <c r="A1085" s="34">
        <v>1081</v>
      </c>
      <c r="B1085" s="35"/>
      <c r="C1085" s="224"/>
      <c r="D1085" s="35"/>
    </row>
    <row r="1086" spans="1:4">
      <c r="A1086" s="34">
        <v>1082</v>
      </c>
      <c r="B1086" s="35"/>
      <c r="C1086" s="224"/>
      <c r="D1086" s="35"/>
    </row>
    <row r="1087" spans="1:4">
      <c r="A1087" s="34">
        <v>1083</v>
      </c>
      <c r="B1087" s="35"/>
      <c r="C1087" s="224"/>
      <c r="D1087" s="35"/>
    </row>
    <row r="1088" spans="1:4">
      <c r="A1088" s="34">
        <v>1084</v>
      </c>
      <c r="B1088" s="35"/>
      <c r="C1088" s="224"/>
      <c r="D1088" s="35"/>
    </row>
    <row r="1089" spans="1:4">
      <c r="A1089" s="34">
        <v>1085</v>
      </c>
      <c r="B1089" s="35"/>
      <c r="C1089" s="224"/>
      <c r="D1089" s="35"/>
    </row>
    <row r="1090" spans="1:4">
      <c r="A1090" s="34">
        <v>1086</v>
      </c>
      <c r="B1090" s="35"/>
      <c r="C1090" s="224"/>
      <c r="D1090" s="35"/>
    </row>
    <row r="1091" spans="1:4">
      <c r="A1091" s="34">
        <v>1087</v>
      </c>
      <c r="B1091" s="35"/>
      <c r="C1091" s="224"/>
      <c r="D1091" s="35"/>
    </row>
    <row r="1092" spans="1:4">
      <c r="A1092" s="34">
        <v>1088</v>
      </c>
      <c r="B1092" s="35"/>
      <c r="C1092" s="224"/>
      <c r="D1092" s="35"/>
    </row>
    <row r="1093" spans="1:4">
      <c r="A1093" s="34">
        <v>1089</v>
      </c>
      <c r="B1093" s="35"/>
      <c r="C1093" s="224"/>
      <c r="D1093" s="35"/>
    </row>
    <row r="1094" spans="1:4">
      <c r="A1094" s="34">
        <v>1090</v>
      </c>
      <c r="B1094" s="35"/>
      <c r="C1094" s="224"/>
      <c r="D1094" s="35"/>
    </row>
    <row r="1095" spans="1:4">
      <c r="A1095" s="34">
        <v>1091</v>
      </c>
      <c r="B1095" s="35"/>
      <c r="C1095" s="224"/>
      <c r="D1095" s="35"/>
    </row>
    <row r="1096" spans="1:4">
      <c r="A1096" s="34">
        <v>1092</v>
      </c>
      <c r="B1096" s="35"/>
      <c r="C1096" s="224"/>
      <c r="D1096" s="35"/>
    </row>
    <row r="1097" spans="1:4">
      <c r="A1097" s="34">
        <v>1093</v>
      </c>
      <c r="B1097" s="35"/>
      <c r="C1097" s="224"/>
      <c r="D1097" s="35"/>
    </row>
    <row r="1098" spans="1:4">
      <c r="A1098" s="34">
        <v>1094</v>
      </c>
      <c r="B1098" s="35"/>
      <c r="C1098" s="224"/>
      <c r="D1098" s="35"/>
    </row>
    <row r="1099" spans="1:4">
      <c r="A1099" s="34">
        <v>1095</v>
      </c>
      <c r="B1099" s="35"/>
      <c r="C1099" s="224"/>
      <c r="D1099" s="35"/>
    </row>
    <row r="1100" spans="1:4">
      <c r="A1100" s="34">
        <v>1096</v>
      </c>
      <c r="B1100" s="35"/>
      <c r="C1100" s="224"/>
      <c r="D1100" s="35"/>
    </row>
    <row r="1101" spans="1:4">
      <c r="A1101" s="34">
        <v>1097</v>
      </c>
      <c r="B1101" s="35"/>
      <c r="C1101" s="224"/>
      <c r="D1101" s="35"/>
    </row>
    <row r="1102" spans="1:4">
      <c r="A1102" s="34">
        <v>1098</v>
      </c>
      <c r="B1102" s="35"/>
      <c r="C1102" s="224"/>
      <c r="D1102" s="35"/>
    </row>
    <row r="1103" spans="1:4">
      <c r="A1103" s="34">
        <v>1099</v>
      </c>
      <c r="B1103" s="35"/>
      <c r="C1103" s="224"/>
      <c r="D1103" s="35"/>
    </row>
    <row r="1104" spans="1:4">
      <c r="A1104" s="34">
        <v>1100</v>
      </c>
      <c r="B1104" s="35"/>
      <c r="C1104" s="224"/>
      <c r="D1104" s="35"/>
    </row>
    <row r="1105" spans="1:4">
      <c r="A1105" s="34">
        <v>1101</v>
      </c>
      <c r="B1105" s="35"/>
      <c r="C1105" s="224"/>
      <c r="D1105" s="35"/>
    </row>
    <row r="1106" spans="1:4">
      <c r="A1106" s="34">
        <v>1102</v>
      </c>
      <c r="B1106" s="35"/>
      <c r="C1106" s="224"/>
      <c r="D1106" s="35"/>
    </row>
    <row r="1107" spans="1:4">
      <c r="A1107" s="34">
        <v>1103</v>
      </c>
      <c r="B1107" s="35"/>
      <c r="C1107" s="224"/>
      <c r="D1107" s="35"/>
    </row>
    <row r="1108" spans="1:4">
      <c r="A1108" s="34">
        <v>1104</v>
      </c>
      <c r="B1108" s="35"/>
      <c r="C1108" s="224"/>
      <c r="D1108" s="35"/>
    </row>
    <row r="1109" spans="1:4">
      <c r="A1109" s="34">
        <v>1105</v>
      </c>
      <c r="B1109" s="35"/>
      <c r="C1109" s="224"/>
      <c r="D1109" s="35"/>
    </row>
    <row r="1110" spans="1:4">
      <c r="A1110" s="34">
        <v>1106</v>
      </c>
      <c r="B1110" s="35"/>
      <c r="C1110" s="224"/>
      <c r="D1110" s="35"/>
    </row>
    <row r="1111" spans="1:4">
      <c r="A1111" s="34">
        <v>1107</v>
      </c>
      <c r="B1111" s="35"/>
      <c r="C1111" s="224"/>
      <c r="D1111" s="35"/>
    </row>
    <row r="1112" spans="1:4">
      <c r="A1112" s="34">
        <v>1108</v>
      </c>
      <c r="B1112" s="35"/>
      <c r="C1112" s="224"/>
      <c r="D1112" s="35"/>
    </row>
    <row r="1113" spans="1:4">
      <c r="A1113" s="34">
        <v>1109</v>
      </c>
      <c r="B1113" s="35"/>
      <c r="C1113" s="224"/>
      <c r="D1113" s="35"/>
    </row>
    <row r="1114" spans="1:4">
      <c r="A1114" s="34">
        <v>1110</v>
      </c>
      <c r="B1114" s="35"/>
      <c r="C1114" s="224"/>
      <c r="D1114" s="35"/>
    </row>
    <row r="1115" spans="1:4">
      <c r="A1115" s="34">
        <v>1111</v>
      </c>
      <c r="B1115" s="35"/>
      <c r="C1115" s="224"/>
      <c r="D1115" s="35"/>
    </row>
    <row r="1116" spans="1:4">
      <c r="A1116" s="34">
        <v>1112</v>
      </c>
      <c r="B1116" s="35"/>
      <c r="C1116" s="224"/>
      <c r="D1116" s="35"/>
    </row>
    <row r="1117" spans="1:4">
      <c r="A1117" s="34">
        <v>1113</v>
      </c>
      <c r="B1117" s="35"/>
      <c r="C1117" s="224"/>
      <c r="D1117" s="35"/>
    </row>
    <row r="1118" spans="1:4">
      <c r="A1118" s="34">
        <v>1114</v>
      </c>
      <c r="B1118" s="35"/>
      <c r="C1118" s="224"/>
      <c r="D1118" s="35"/>
    </row>
    <row r="1119" spans="1:4">
      <c r="A1119" s="34">
        <v>1115</v>
      </c>
      <c r="B1119" s="35"/>
      <c r="C1119" s="224"/>
      <c r="D1119" s="35"/>
    </row>
    <row r="1120" spans="1:4">
      <c r="A1120" s="34">
        <v>1116</v>
      </c>
      <c r="B1120" s="35"/>
      <c r="C1120" s="224"/>
      <c r="D1120" s="35"/>
    </row>
    <row r="1121" spans="1:4">
      <c r="A1121" s="34">
        <v>1117</v>
      </c>
      <c r="B1121" s="35"/>
      <c r="C1121" s="224"/>
      <c r="D1121" s="35"/>
    </row>
    <row r="1122" spans="1:4">
      <c r="A1122" s="34">
        <v>1118</v>
      </c>
      <c r="B1122" s="35"/>
      <c r="C1122" s="224"/>
      <c r="D1122" s="35"/>
    </row>
    <row r="1123" spans="1:4">
      <c r="A1123" s="34">
        <v>1119</v>
      </c>
      <c r="B1123" s="35"/>
      <c r="C1123" s="224"/>
      <c r="D1123" s="35"/>
    </row>
    <row r="1124" spans="1:4">
      <c r="A1124" s="34">
        <v>1120</v>
      </c>
      <c r="B1124" s="35"/>
      <c r="C1124" s="224"/>
      <c r="D1124" s="35"/>
    </row>
    <row r="1125" spans="1:4">
      <c r="A1125" s="34">
        <v>1121</v>
      </c>
      <c r="B1125" s="35"/>
      <c r="C1125" s="224"/>
      <c r="D1125" s="35"/>
    </row>
    <row r="1126" spans="1:4">
      <c r="A1126" s="34">
        <v>1122</v>
      </c>
      <c r="B1126" s="35"/>
      <c r="C1126" s="224"/>
      <c r="D1126" s="35"/>
    </row>
    <row r="1127" spans="1:4">
      <c r="A1127" s="34">
        <v>1123</v>
      </c>
      <c r="B1127" s="35"/>
      <c r="C1127" s="224"/>
      <c r="D1127" s="35"/>
    </row>
    <row r="1128" spans="1:4">
      <c r="A1128" s="34">
        <v>1124</v>
      </c>
      <c r="B1128" s="35"/>
      <c r="C1128" s="224"/>
      <c r="D1128" s="35"/>
    </row>
    <row r="1129" spans="1:4">
      <c r="A1129" s="34">
        <v>1125</v>
      </c>
      <c r="B1129" s="35"/>
      <c r="C1129" s="224"/>
      <c r="D1129" s="35"/>
    </row>
    <row r="1130" spans="1:4">
      <c r="A1130" s="34">
        <v>1126</v>
      </c>
      <c r="B1130" s="35"/>
      <c r="C1130" s="224"/>
      <c r="D1130" s="35"/>
    </row>
    <row r="1131" spans="1:4">
      <c r="A1131" s="34">
        <v>1127</v>
      </c>
      <c r="B1131" s="35"/>
      <c r="C1131" s="224"/>
      <c r="D1131" s="35"/>
    </row>
    <row r="1132" spans="1:4">
      <c r="A1132" s="34">
        <v>1128</v>
      </c>
      <c r="B1132" s="35"/>
      <c r="C1132" s="224"/>
      <c r="D1132" s="35"/>
    </row>
    <row r="1133" spans="1:4">
      <c r="A1133" s="34">
        <v>1129</v>
      </c>
      <c r="B1133" s="35"/>
      <c r="C1133" s="224"/>
      <c r="D1133" s="35"/>
    </row>
    <row r="1134" spans="1:4">
      <c r="A1134" s="34">
        <v>1130</v>
      </c>
      <c r="B1134" s="35"/>
      <c r="C1134" s="224"/>
      <c r="D1134" s="35"/>
    </row>
    <row r="1135" spans="1:4">
      <c r="A1135" s="34">
        <v>1131</v>
      </c>
      <c r="B1135" s="35"/>
      <c r="C1135" s="224"/>
      <c r="D1135" s="35"/>
    </row>
    <row r="1136" spans="1:4">
      <c r="A1136" s="34">
        <v>1132</v>
      </c>
      <c r="B1136" s="35"/>
      <c r="C1136" s="224"/>
      <c r="D1136" s="35"/>
    </row>
    <row r="1137" spans="1:4">
      <c r="A1137" s="34">
        <v>1133</v>
      </c>
      <c r="B1137" s="35"/>
      <c r="C1137" s="224"/>
      <c r="D1137" s="35"/>
    </row>
    <row r="1138" spans="1:4">
      <c r="A1138" s="34">
        <v>1134</v>
      </c>
      <c r="B1138" s="35"/>
      <c r="C1138" s="224"/>
      <c r="D1138" s="35"/>
    </row>
    <row r="1139" spans="1:4">
      <c r="A1139" s="34">
        <v>1135</v>
      </c>
      <c r="B1139" s="35"/>
      <c r="C1139" s="224"/>
      <c r="D1139" s="35"/>
    </row>
    <row r="1140" spans="1:4">
      <c r="A1140" s="34">
        <v>1136</v>
      </c>
      <c r="B1140" s="35"/>
      <c r="C1140" s="224"/>
      <c r="D1140" s="35"/>
    </row>
    <row r="1141" spans="1:4">
      <c r="A1141" s="34">
        <v>1137</v>
      </c>
      <c r="B1141" s="35"/>
      <c r="C1141" s="224"/>
      <c r="D1141" s="35"/>
    </row>
    <row r="1142" spans="1:4">
      <c r="A1142" s="34">
        <v>1138</v>
      </c>
      <c r="B1142" s="35"/>
      <c r="C1142" s="224"/>
      <c r="D1142" s="35"/>
    </row>
    <row r="1143" spans="1:4">
      <c r="A1143" s="34">
        <v>1139</v>
      </c>
      <c r="B1143" s="35"/>
      <c r="C1143" s="224"/>
      <c r="D1143" s="35"/>
    </row>
    <row r="1144" spans="1:4">
      <c r="A1144" s="34">
        <v>1140</v>
      </c>
      <c r="B1144" s="35"/>
      <c r="C1144" s="224"/>
      <c r="D1144" s="35"/>
    </row>
    <row r="1145" spans="1:4">
      <c r="A1145" s="34">
        <v>1141</v>
      </c>
      <c r="B1145" s="35"/>
      <c r="C1145" s="224"/>
      <c r="D1145" s="35"/>
    </row>
    <row r="1146" spans="1:4">
      <c r="A1146" s="34">
        <v>1142</v>
      </c>
      <c r="B1146" s="35"/>
      <c r="C1146" s="224"/>
      <c r="D1146" s="35"/>
    </row>
    <row r="1147" spans="1:4">
      <c r="A1147" s="34">
        <v>1143</v>
      </c>
      <c r="B1147" s="35"/>
      <c r="C1147" s="224"/>
      <c r="D1147" s="35"/>
    </row>
    <row r="1148" spans="1:4">
      <c r="A1148" s="34">
        <v>1144</v>
      </c>
      <c r="B1148" s="35"/>
      <c r="C1148" s="224"/>
      <c r="D1148" s="35"/>
    </row>
    <row r="1149" spans="1:4">
      <c r="A1149" s="34">
        <v>1145</v>
      </c>
      <c r="B1149" s="35"/>
      <c r="C1149" s="224"/>
      <c r="D1149" s="35"/>
    </row>
    <row r="1150" spans="1:4">
      <c r="A1150" s="34">
        <v>1146</v>
      </c>
      <c r="B1150" s="35"/>
      <c r="C1150" s="224"/>
      <c r="D1150" s="35"/>
    </row>
    <row r="1151" spans="1:4">
      <c r="A1151" s="34">
        <v>1147</v>
      </c>
      <c r="B1151" s="35"/>
      <c r="C1151" s="224"/>
      <c r="D1151" s="35"/>
    </row>
    <row r="1152" spans="1:4">
      <c r="A1152" s="34">
        <v>1148</v>
      </c>
      <c r="B1152" s="35"/>
      <c r="C1152" s="224"/>
      <c r="D1152" s="35"/>
    </row>
    <row r="1153" spans="1:4">
      <c r="A1153" s="34">
        <v>1149</v>
      </c>
      <c r="B1153" s="35"/>
      <c r="C1153" s="224"/>
      <c r="D1153" s="35"/>
    </row>
    <row r="1154" spans="1:4">
      <c r="A1154" s="34">
        <v>1150</v>
      </c>
      <c r="B1154" s="35"/>
      <c r="C1154" s="224"/>
      <c r="D1154" s="35"/>
    </row>
    <row r="1155" spans="1:4">
      <c r="A1155" s="34">
        <v>1151</v>
      </c>
      <c r="B1155" s="35"/>
      <c r="C1155" s="224"/>
      <c r="D1155" s="35"/>
    </row>
    <row r="1156" spans="1:4">
      <c r="A1156" s="34">
        <v>1152</v>
      </c>
      <c r="B1156" s="35"/>
      <c r="C1156" s="224"/>
      <c r="D1156" s="35"/>
    </row>
    <row r="1157" spans="1:4">
      <c r="A1157" s="34">
        <v>1153</v>
      </c>
      <c r="B1157" s="35"/>
      <c r="C1157" s="224"/>
      <c r="D1157" s="35"/>
    </row>
    <row r="1158" spans="1:4">
      <c r="A1158" s="34">
        <v>1154</v>
      </c>
      <c r="B1158" s="35"/>
      <c r="C1158" s="224"/>
      <c r="D1158" s="35"/>
    </row>
    <row r="1159" spans="1:4">
      <c r="A1159" s="34">
        <v>1155</v>
      </c>
      <c r="B1159" s="35"/>
      <c r="C1159" s="224"/>
      <c r="D1159" s="35"/>
    </row>
    <row r="1160" spans="1:4">
      <c r="A1160" s="34">
        <v>1156</v>
      </c>
      <c r="B1160" s="35"/>
      <c r="C1160" s="224"/>
      <c r="D1160" s="35"/>
    </row>
    <row r="1161" spans="1:4">
      <c r="A1161" s="34">
        <v>1157</v>
      </c>
      <c r="B1161" s="35"/>
      <c r="C1161" s="224"/>
      <c r="D1161" s="35"/>
    </row>
    <row r="1162" spans="1:4">
      <c r="A1162" s="34">
        <v>1158</v>
      </c>
      <c r="B1162" s="35"/>
      <c r="C1162" s="224"/>
      <c r="D1162" s="35"/>
    </row>
    <row r="1163" spans="1:4">
      <c r="A1163" s="34">
        <v>1159</v>
      </c>
      <c r="B1163" s="35"/>
      <c r="C1163" s="224"/>
      <c r="D1163" s="35"/>
    </row>
    <row r="1164" spans="1:4">
      <c r="A1164" s="34">
        <v>1160</v>
      </c>
      <c r="B1164" s="35"/>
      <c r="C1164" s="224"/>
      <c r="D1164" s="35"/>
    </row>
    <row r="1165" spans="1:4">
      <c r="A1165" s="34">
        <v>1161</v>
      </c>
      <c r="B1165" s="35"/>
      <c r="C1165" s="224"/>
      <c r="D1165" s="35"/>
    </row>
    <row r="1166" spans="1:4">
      <c r="A1166" s="34">
        <v>1162</v>
      </c>
      <c r="B1166" s="35"/>
      <c r="C1166" s="224"/>
      <c r="D1166" s="35"/>
    </row>
    <row r="1167" spans="1:4">
      <c r="A1167" s="34">
        <v>1163</v>
      </c>
      <c r="B1167" s="35"/>
      <c r="C1167" s="224"/>
      <c r="D1167" s="35"/>
    </row>
    <row r="1168" spans="1:4">
      <c r="A1168" s="34">
        <v>1164</v>
      </c>
      <c r="B1168" s="35"/>
      <c r="C1168" s="224"/>
      <c r="D1168" s="35"/>
    </row>
    <row r="1169" spans="1:4">
      <c r="A1169" s="34">
        <v>1165</v>
      </c>
      <c r="B1169" s="35"/>
      <c r="C1169" s="224"/>
      <c r="D1169" s="35"/>
    </row>
    <row r="1170" spans="1:4">
      <c r="A1170" s="34">
        <v>1166</v>
      </c>
      <c r="B1170" s="35"/>
      <c r="C1170" s="224"/>
      <c r="D1170" s="35"/>
    </row>
    <row r="1171" spans="1:4">
      <c r="A1171" s="34">
        <v>1167</v>
      </c>
      <c r="B1171" s="35"/>
      <c r="C1171" s="224"/>
      <c r="D1171" s="35"/>
    </row>
    <row r="1172" spans="1:4">
      <c r="A1172" s="34">
        <v>1168</v>
      </c>
      <c r="B1172" s="35"/>
      <c r="C1172" s="224"/>
      <c r="D1172" s="35"/>
    </row>
    <row r="1173" spans="1:4">
      <c r="A1173" s="34">
        <v>1169</v>
      </c>
      <c r="B1173" s="35"/>
      <c r="C1173" s="224"/>
      <c r="D1173" s="35"/>
    </row>
    <row r="1174" spans="1:4">
      <c r="A1174" s="34">
        <v>1170</v>
      </c>
      <c r="B1174" s="35"/>
      <c r="C1174" s="224"/>
      <c r="D1174" s="35"/>
    </row>
    <row r="1175" spans="1:4">
      <c r="A1175" s="34">
        <v>1171</v>
      </c>
      <c r="B1175" s="35"/>
      <c r="C1175" s="224"/>
      <c r="D1175" s="35"/>
    </row>
    <row r="1176" spans="1:4">
      <c r="A1176" s="34">
        <v>1172</v>
      </c>
      <c r="B1176" s="35"/>
      <c r="C1176" s="224"/>
      <c r="D1176" s="35"/>
    </row>
    <row r="1177" spans="1:4">
      <c r="A1177" s="34">
        <v>1173</v>
      </c>
      <c r="B1177" s="35"/>
      <c r="C1177" s="224"/>
      <c r="D1177" s="35"/>
    </row>
    <row r="1178" spans="1:4">
      <c r="A1178" s="34">
        <v>1174</v>
      </c>
      <c r="B1178" s="35"/>
      <c r="C1178" s="224"/>
      <c r="D1178" s="35"/>
    </row>
    <row r="1179" spans="1:4">
      <c r="A1179" s="34">
        <v>1175</v>
      </c>
      <c r="B1179" s="35"/>
      <c r="C1179" s="224"/>
      <c r="D1179" s="35"/>
    </row>
    <row r="1180" spans="1:4">
      <c r="A1180" s="34">
        <v>1176</v>
      </c>
      <c r="B1180" s="35"/>
      <c r="C1180" s="224"/>
      <c r="D1180" s="35"/>
    </row>
    <row r="1181" spans="1:4">
      <c r="A1181" s="34">
        <v>1177</v>
      </c>
      <c r="B1181" s="35"/>
      <c r="C1181" s="224"/>
      <c r="D1181" s="35"/>
    </row>
    <row r="1182" spans="1:4">
      <c r="A1182" s="34">
        <v>1178</v>
      </c>
      <c r="B1182" s="35"/>
      <c r="C1182" s="224"/>
      <c r="D1182" s="35"/>
    </row>
    <row r="1183" spans="1:4">
      <c r="A1183" s="34">
        <v>1179</v>
      </c>
      <c r="B1183" s="35"/>
      <c r="C1183" s="224"/>
      <c r="D1183" s="35"/>
    </row>
    <row r="1184" spans="1:4">
      <c r="A1184" s="34">
        <v>1180</v>
      </c>
      <c r="B1184" s="35"/>
      <c r="C1184" s="224"/>
      <c r="D1184" s="35"/>
    </row>
    <row r="1185" spans="1:4">
      <c r="A1185" s="34">
        <v>1181</v>
      </c>
      <c r="B1185" s="35"/>
      <c r="C1185" s="224"/>
      <c r="D1185" s="35"/>
    </row>
    <row r="1186" spans="1:4">
      <c r="A1186" s="34">
        <v>1182</v>
      </c>
      <c r="B1186" s="35"/>
      <c r="C1186" s="224"/>
      <c r="D1186" s="35"/>
    </row>
    <row r="1187" spans="1:4">
      <c r="A1187" s="34">
        <v>1183</v>
      </c>
      <c r="B1187" s="35"/>
      <c r="C1187" s="224"/>
      <c r="D1187" s="35"/>
    </row>
    <row r="1188" spans="1:4">
      <c r="A1188" s="34">
        <v>1184</v>
      </c>
      <c r="B1188" s="35"/>
      <c r="C1188" s="224"/>
      <c r="D1188" s="35"/>
    </row>
    <row r="1189" spans="1:4">
      <c r="A1189" s="34">
        <v>1185</v>
      </c>
      <c r="B1189" s="35"/>
      <c r="C1189" s="224"/>
      <c r="D1189" s="35"/>
    </row>
    <row r="1190" spans="1:4">
      <c r="A1190" s="34">
        <v>1186</v>
      </c>
      <c r="B1190" s="35"/>
      <c r="C1190" s="224"/>
      <c r="D1190" s="35"/>
    </row>
    <row r="1191" spans="1:4">
      <c r="A1191" s="34">
        <v>1187</v>
      </c>
      <c r="B1191" s="35"/>
      <c r="C1191" s="224"/>
      <c r="D1191" s="35"/>
    </row>
    <row r="1192" spans="1:4">
      <c r="A1192" s="34">
        <v>1188</v>
      </c>
      <c r="B1192" s="35"/>
      <c r="C1192" s="224"/>
      <c r="D1192" s="35"/>
    </row>
    <row r="1193" spans="1:4">
      <c r="A1193" s="34">
        <v>1189</v>
      </c>
      <c r="B1193" s="35"/>
      <c r="C1193" s="224"/>
      <c r="D1193" s="35"/>
    </row>
    <row r="1194" spans="1:4">
      <c r="A1194" s="34">
        <v>1190</v>
      </c>
      <c r="B1194" s="35"/>
      <c r="C1194" s="224"/>
      <c r="D1194" s="35"/>
    </row>
    <row r="1195" spans="1:4">
      <c r="A1195" s="34">
        <v>1191</v>
      </c>
      <c r="B1195" s="35"/>
      <c r="C1195" s="224"/>
      <c r="D1195" s="35"/>
    </row>
    <row r="1196" spans="1:4">
      <c r="A1196" s="34">
        <v>1192</v>
      </c>
      <c r="B1196" s="35"/>
      <c r="C1196" s="224"/>
      <c r="D1196" s="35"/>
    </row>
    <row r="1197" spans="1:4">
      <c r="A1197" s="34">
        <v>1193</v>
      </c>
      <c r="B1197" s="35"/>
      <c r="C1197" s="224"/>
      <c r="D1197" s="35"/>
    </row>
    <row r="1198" spans="1:4">
      <c r="A1198" s="34">
        <v>1194</v>
      </c>
      <c r="B1198" s="35"/>
      <c r="C1198" s="224"/>
      <c r="D1198" s="35"/>
    </row>
    <row r="1199" spans="1:4">
      <c r="A1199" s="34">
        <v>1195</v>
      </c>
      <c r="B1199" s="35"/>
      <c r="C1199" s="224"/>
      <c r="D1199" s="35"/>
    </row>
    <row r="1200" spans="1:4">
      <c r="A1200" s="34">
        <v>1196</v>
      </c>
      <c r="B1200" s="35"/>
      <c r="C1200" s="224"/>
      <c r="D1200" s="35"/>
    </row>
    <row r="1201" spans="1:4">
      <c r="A1201" s="34">
        <v>1197</v>
      </c>
      <c r="B1201" s="35"/>
      <c r="C1201" s="224"/>
      <c r="D1201" s="35"/>
    </row>
    <row r="1202" spans="1:4">
      <c r="A1202" s="34">
        <v>1198</v>
      </c>
      <c r="B1202" s="35"/>
      <c r="C1202" s="224"/>
      <c r="D1202" s="35"/>
    </row>
    <row r="1203" spans="1:4">
      <c r="A1203" s="34">
        <v>1199</v>
      </c>
      <c r="B1203" s="35"/>
      <c r="C1203" s="224"/>
      <c r="D1203" s="35"/>
    </row>
    <row r="1204" spans="1:4">
      <c r="A1204" s="34">
        <v>1200</v>
      </c>
      <c r="B1204" s="35"/>
      <c r="C1204" s="224"/>
      <c r="D1204" s="35"/>
    </row>
    <row r="1205" spans="1:4">
      <c r="A1205" s="34">
        <v>1201</v>
      </c>
      <c r="B1205" s="35"/>
      <c r="C1205" s="224"/>
      <c r="D1205" s="35"/>
    </row>
    <row r="1206" spans="1:4">
      <c r="A1206" s="34">
        <v>1202</v>
      </c>
      <c r="B1206" s="35"/>
      <c r="C1206" s="224"/>
      <c r="D1206" s="35"/>
    </row>
    <row r="1207" spans="1:4">
      <c r="A1207" s="34">
        <v>1203</v>
      </c>
      <c r="B1207" s="35"/>
      <c r="C1207" s="224"/>
      <c r="D1207" s="35"/>
    </row>
    <row r="1208" spans="1:4">
      <c r="A1208" s="34">
        <v>1204</v>
      </c>
      <c r="B1208" s="35"/>
      <c r="C1208" s="224"/>
      <c r="D1208" s="35"/>
    </row>
    <row r="1209" spans="1:4">
      <c r="A1209" s="34">
        <v>1205</v>
      </c>
      <c r="B1209" s="35"/>
      <c r="C1209" s="224"/>
      <c r="D1209" s="35"/>
    </row>
    <row r="1210" spans="1:4">
      <c r="A1210" s="34">
        <v>1206</v>
      </c>
      <c r="B1210" s="35"/>
      <c r="C1210" s="224"/>
      <c r="D1210" s="35"/>
    </row>
    <row r="1211" spans="1:4">
      <c r="A1211" s="34">
        <v>1207</v>
      </c>
      <c r="B1211" s="35"/>
      <c r="C1211" s="224"/>
      <c r="D1211" s="35"/>
    </row>
    <row r="1212" spans="1:4">
      <c r="A1212" s="34">
        <v>1208</v>
      </c>
      <c r="B1212" s="35"/>
      <c r="C1212" s="224"/>
      <c r="D1212" s="35"/>
    </row>
    <row r="1213" spans="1:4">
      <c r="A1213" s="34">
        <v>1209</v>
      </c>
      <c r="B1213" s="35"/>
      <c r="C1213" s="224"/>
      <c r="D1213" s="35"/>
    </row>
    <row r="1214" spans="1:4">
      <c r="A1214" s="34">
        <v>1210</v>
      </c>
      <c r="B1214" s="35"/>
      <c r="C1214" s="224"/>
      <c r="D1214" s="35"/>
    </row>
    <row r="1215" spans="1:4">
      <c r="A1215" s="34">
        <v>1211</v>
      </c>
      <c r="B1215" s="35"/>
      <c r="C1215" s="224"/>
      <c r="D1215" s="35"/>
    </row>
    <row r="1216" spans="1:4">
      <c r="A1216" s="34">
        <v>1212</v>
      </c>
      <c r="B1216" s="35"/>
      <c r="C1216" s="224"/>
      <c r="D1216" s="35"/>
    </row>
    <row r="1217" spans="1:4">
      <c r="A1217" s="34">
        <v>1213</v>
      </c>
      <c r="B1217" s="35"/>
      <c r="C1217" s="224"/>
      <c r="D1217" s="35"/>
    </row>
    <row r="1218" spans="1:4">
      <c r="A1218" s="34">
        <v>1214</v>
      </c>
      <c r="B1218" s="35"/>
      <c r="C1218" s="224"/>
      <c r="D1218" s="35"/>
    </row>
    <row r="1219" spans="1:4">
      <c r="A1219" s="34">
        <v>1215</v>
      </c>
      <c r="B1219" s="35"/>
      <c r="C1219" s="224"/>
      <c r="D1219" s="35"/>
    </row>
    <row r="1220" spans="1:4">
      <c r="A1220" s="34">
        <v>1216</v>
      </c>
      <c r="B1220" s="35"/>
      <c r="C1220" s="224"/>
      <c r="D1220" s="35"/>
    </row>
    <row r="1221" spans="1:4">
      <c r="A1221" s="34">
        <v>1217</v>
      </c>
      <c r="B1221" s="35"/>
      <c r="C1221" s="224"/>
      <c r="D1221" s="35"/>
    </row>
    <row r="1222" spans="1:4">
      <c r="A1222" s="34">
        <v>1218</v>
      </c>
      <c r="B1222" s="35"/>
      <c r="C1222" s="224"/>
      <c r="D1222" s="35"/>
    </row>
    <row r="1223" spans="1:4">
      <c r="A1223" s="34">
        <v>1219</v>
      </c>
      <c r="B1223" s="35"/>
      <c r="C1223" s="224"/>
      <c r="D1223" s="35"/>
    </row>
    <row r="1224" spans="1:4">
      <c r="A1224" s="34">
        <v>1220</v>
      </c>
      <c r="B1224" s="35"/>
      <c r="C1224" s="224"/>
      <c r="D1224" s="35"/>
    </row>
    <row r="1225" spans="1:4">
      <c r="A1225" s="34">
        <v>1221</v>
      </c>
      <c r="B1225" s="35"/>
      <c r="C1225" s="224"/>
      <c r="D1225" s="35"/>
    </row>
    <row r="1226" spans="1:4">
      <c r="A1226" s="34">
        <v>1222</v>
      </c>
      <c r="B1226" s="35"/>
      <c r="C1226" s="224"/>
      <c r="D1226" s="35"/>
    </row>
    <row r="1227" spans="1:4">
      <c r="A1227" s="34">
        <v>1223</v>
      </c>
      <c r="B1227" s="35"/>
      <c r="C1227" s="224"/>
      <c r="D1227" s="35"/>
    </row>
    <row r="1228" spans="1:4">
      <c r="A1228" s="34">
        <v>1224</v>
      </c>
      <c r="B1228" s="35"/>
      <c r="C1228" s="224"/>
      <c r="D1228" s="35"/>
    </row>
    <row r="1229" spans="1:4">
      <c r="A1229" s="34">
        <v>1225</v>
      </c>
      <c r="B1229" s="35"/>
      <c r="C1229" s="224"/>
      <c r="D1229" s="35"/>
    </row>
    <row r="1230" spans="1:4">
      <c r="A1230" s="34">
        <v>1226</v>
      </c>
      <c r="B1230" s="35"/>
      <c r="C1230" s="224"/>
      <c r="D1230" s="35"/>
    </row>
    <row r="1231" spans="1:4">
      <c r="A1231" s="34">
        <v>1227</v>
      </c>
      <c r="B1231" s="35"/>
      <c r="C1231" s="224"/>
      <c r="D1231" s="35"/>
    </row>
    <row r="1232" spans="1:4">
      <c r="A1232" s="34">
        <v>1228</v>
      </c>
      <c r="B1232" s="35"/>
      <c r="C1232" s="224"/>
      <c r="D1232" s="35"/>
    </row>
    <row r="1233" spans="1:4">
      <c r="A1233" s="34">
        <v>1229</v>
      </c>
      <c r="B1233" s="35"/>
      <c r="C1233" s="224"/>
      <c r="D1233" s="35"/>
    </row>
    <row r="1234" spans="1:4">
      <c r="A1234" s="34">
        <v>1230</v>
      </c>
      <c r="B1234" s="35"/>
      <c r="C1234" s="224"/>
      <c r="D1234" s="35"/>
    </row>
    <row r="1235" spans="1:4">
      <c r="A1235" s="34">
        <v>1231</v>
      </c>
      <c r="B1235" s="35"/>
      <c r="C1235" s="224"/>
      <c r="D1235" s="35"/>
    </row>
    <row r="1236" spans="1:4">
      <c r="A1236" s="34">
        <v>1232</v>
      </c>
      <c r="B1236" s="35"/>
      <c r="C1236" s="224"/>
      <c r="D1236" s="35"/>
    </row>
    <row r="1237" spans="1:4">
      <c r="A1237" s="34">
        <v>1233</v>
      </c>
      <c r="B1237" s="35"/>
      <c r="C1237" s="224"/>
      <c r="D1237" s="35"/>
    </row>
    <row r="1238" spans="1:4">
      <c r="A1238" s="34">
        <v>1234</v>
      </c>
      <c r="B1238" s="35"/>
      <c r="C1238" s="224"/>
      <c r="D1238" s="35"/>
    </row>
    <row r="1239" spans="1:4">
      <c r="A1239" s="34">
        <v>1235</v>
      </c>
      <c r="B1239" s="35"/>
      <c r="C1239" s="224"/>
      <c r="D1239" s="35"/>
    </row>
    <row r="1240" spans="1:4">
      <c r="A1240" s="34">
        <v>1236</v>
      </c>
      <c r="B1240" s="35"/>
      <c r="C1240" s="224"/>
      <c r="D1240" s="35"/>
    </row>
    <row r="1241" spans="1:4">
      <c r="A1241" s="34">
        <v>1237</v>
      </c>
      <c r="B1241" s="35"/>
      <c r="C1241" s="224"/>
      <c r="D1241" s="35"/>
    </row>
    <row r="1242" spans="1:4">
      <c r="A1242" s="34">
        <v>1238</v>
      </c>
      <c r="B1242" s="35"/>
      <c r="C1242" s="224"/>
      <c r="D1242" s="35"/>
    </row>
    <row r="1243" spans="1:4">
      <c r="A1243" s="34">
        <v>1239</v>
      </c>
      <c r="B1243" s="35"/>
      <c r="C1243" s="224"/>
      <c r="D1243" s="35"/>
    </row>
    <row r="1244" spans="1:4">
      <c r="A1244" s="34">
        <v>1240</v>
      </c>
      <c r="B1244" s="35"/>
      <c r="C1244" s="224"/>
      <c r="D1244" s="35"/>
    </row>
    <row r="1245" spans="1:4">
      <c r="A1245" s="34">
        <v>1241</v>
      </c>
      <c r="B1245" s="35"/>
      <c r="C1245" s="224"/>
      <c r="D1245" s="35"/>
    </row>
    <row r="1246" spans="1:4">
      <c r="A1246" s="34">
        <v>1242</v>
      </c>
      <c r="B1246" s="35"/>
      <c r="C1246" s="224"/>
      <c r="D1246" s="35"/>
    </row>
    <row r="1247" spans="1:4">
      <c r="A1247" s="34">
        <v>1243</v>
      </c>
      <c r="B1247" s="35"/>
      <c r="C1247" s="224"/>
      <c r="D1247" s="35"/>
    </row>
    <row r="1248" spans="1:4">
      <c r="A1248" s="34">
        <v>1244</v>
      </c>
      <c r="B1248" s="35"/>
      <c r="C1248" s="224"/>
      <c r="D1248" s="35"/>
    </row>
    <row r="1249" spans="1:4">
      <c r="A1249" s="34">
        <v>1245</v>
      </c>
      <c r="B1249" s="35"/>
      <c r="C1249" s="224"/>
      <c r="D1249" s="35"/>
    </row>
    <row r="1250" spans="1:4">
      <c r="A1250" s="34">
        <v>1246</v>
      </c>
      <c r="B1250" s="35"/>
      <c r="C1250" s="224"/>
      <c r="D1250" s="35"/>
    </row>
    <row r="1251" spans="1:4">
      <c r="A1251" s="34">
        <v>1247</v>
      </c>
      <c r="B1251" s="35"/>
      <c r="C1251" s="224"/>
      <c r="D1251" s="35"/>
    </row>
    <row r="1252" spans="1:4">
      <c r="A1252" s="34">
        <v>1248</v>
      </c>
      <c r="B1252" s="35"/>
      <c r="C1252" s="224"/>
      <c r="D1252" s="35"/>
    </row>
    <row r="1253" spans="1:4">
      <c r="A1253" s="34">
        <v>1249</v>
      </c>
      <c r="B1253" s="35"/>
      <c r="C1253" s="224"/>
      <c r="D1253" s="35"/>
    </row>
    <row r="1254" spans="1:4">
      <c r="A1254" s="34">
        <v>1250</v>
      </c>
      <c r="B1254" s="35"/>
      <c r="C1254" s="224"/>
      <c r="D1254" s="35"/>
    </row>
    <row r="1255" spans="1:4">
      <c r="A1255" s="34">
        <v>1251</v>
      </c>
      <c r="B1255" s="35"/>
      <c r="C1255" s="224"/>
      <c r="D1255" s="35"/>
    </row>
    <row r="1256" spans="1:4">
      <c r="A1256" s="34">
        <v>1252</v>
      </c>
      <c r="B1256" s="35"/>
      <c r="C1256" s="224"/>
      <c r="D1256" s="35"/>
    </row>
    <row r="1257" spans="1:4">
      <c r="A1257" s="34">
        <v>1253</v>
      </c>
      <c r="B1257" s="35"/>
      <c r="C1257" s="224"/>
      <c r="D1257" s="35"/>
    </row>
    <row r="1258" spans="1:4">
      <c r="A1258" s="34">
        <v>1254</v>
      </c>
      <c r="B1258" s="35"/>
      <c r="C1258" s="224"/>
      <c r="D1258" s="35"/>
    </row>
    <row r="1259" spans="1:4">
      <c r="A1259" s="34">
        <v>1255</v>
      </c>
      <c r="B1259" s="35"/>
      <c r="C1259" s="224"/>
      <c r="D1259" s="35"/>
    </row>
    <row r="1260" spans="1:4">
      <c r="A1260" s="34">
        <v>1256</v>
      </c>
      <c r="B1260" s="35"/>
      <c r="C1260" s="224"/>
      <c r="D1260" s="35"/>
    </row>
    <row r="1261" spans="1:4">
      <c r="A1261" s="34">
        <v>1257</v>
      </c>
      <c r="B1261" s="35"/>
      <c r="C1261" s="224"/>
      <c r="D1261" s="35"/>
    </row>
    <row r="1262" spans="1:4">
      <c r="A1262" s="34">
        <v>1258</v>
      </c>
      <c r="B1262" s="35"/>
      <c r="C1262" s="224"/>
      <c r="D1262" s="35"/>
    </row>
    <row r="1263" spans="1:4">
      <c r="A1263" s="34">
        <v>1259</v>
      </c>
      <c r="B1263" s="35"/>
      <c r="C1263" s="224"/>
      <c r="D1263" s="35"/>
    </row>
    <row r="1264" spans="1:4">
      <c r="A1264" s="34">
        <v>1260</v>
      </c>
      <c r="B1264" s="35"/>
      <c r="C1264" s="224"/>
      <c r="D1264" s="35"/>
    </row>
    <row r="1265" spans="1:4">
      <c r="A1265" s="34">
        <v>1261</v>
      </c>
      <c r="B1265" s="35"/>
      <c r="C1265" s="224"/>
      <c r="D1265" s="35"/>
    </row>
    <row r="1266" spans="1:4">
      <c r="A1266" s="34">
        <v>1262</v>
      </c>
      <c r="B1266" s="35"/>
      <c r="C1266" s="224"/>
      <c r="D1266" s="35"/>
    </row>
    <row r="1267" spans="1:4">
      <c r="A1267" s="34">
        <v>1263</v>
      </c>
      <c r="B1267" s="35"/>
      <c r="C1267" s="224"/>
      <c r="D1267" s="35"/>
    </row>
    <row r="1268" spans="1:4">
      <c r="A1268" s="34">
        <v>1264</v>
      </c>
      <c r="B1268" s="35"/>
      <c r="C1268" s="224"/>
      <c r="D1268" s="35"/>
    </row>
    <row r="1269" spans="1:4">
      <c r="A1269" s="34">
        <v>1265</v>
      </c>
      <c r="B1269" s="35"/>
      <c r="C1269" s="224"/>
      <c r="D1269" s="35"/>
    </row>
    <row r="1270" spans="1:4">
      <c r="A1270" s="34">
        <v>1266</v>
      </c>
      <c r="B1270" s="35"/>
      <c r="C1270" s="224"/>
      <c r="D1270" s="35"/>
    </row>
    <row r="1271" spans="1:4">
      <c r="A1271" s="34">
        <v>1267</v>
      </c>
      <c r="B1271" s="35"/>
      <c r="C1271" s="224"/>
      <c r="D1271" s="35"/>
    </row>
    <row r="1272" spans="1:4">
      <c r="A1272" s="34">
        <v>1268</v>
      </c>
      <c r="B1272" s="35"/>
      <c r="C1272" s="224"/>
      <c r="D1272" s="35"/>
    </row>
    <row r="1273" spans="1:4">
      <c r="A1273" s="34">
        <v>1269</v>
      </c>
      <c r="B1273" s="35"/>
      <c r="C1273" s="224"/>
      <c r="D1273" s="35"/>
    </row>
    <row r="1274" spans="1:4">
      <c r="A1274" s="34">
        <v>1270</v>
      </c>
      <c r="B1274" s="35"/>
      <c r="C1274" s="224"/>
      <c r="D1274" s="35"/>
    </row>
    <row r="1275" spans="1:4">
      <c r="A1275" s="34">
        <v>1271</v>
      </c>
      <c r="B1275" s="35"/>
      <c r="C1275" s="224"/>
      <c r="D1275" s="35"/>
    </row>
    <row r="1276" spans="1:4">
      <c r="A1276" s="34">
        <v>1272</v>
      </c>
      <c r="B1276" s="35"/>
      <c r="C1276" s="224"/>
      <c r="D1276" s="35"/>
    </row>
    <row r="1277" spans="1:4">
      <c r="A1277" s="34">
        <v>1273</v>
      </c>
      <c r="B1277" s="35"/>
      <c r="C1277" s="224"/>
      <c r="D1277" s="35"/>
    </row>
    <row r="1278" spans="1:4">
      <c r="A1278" s="34">
        <v>1274</v>
      </c>
      <c r="B1278" s="35"/>
      <c r="C1278" s="224"/>
      <c r="D1278" s="35"/>
    </row>
    <row r="1279" spans="1:4">
      <c r="A1279" s="34">
        <v>1275</v>
      </c>
      <c r="B1279" s="35"/>
      <c r="C1279" s="224"/>
      <c r="D1279" s="35"/>
    </row>
    <row r="1280" spans="1:4">
      <c r="A1280" s="34">
        <v>1276</v>
      </c>
      <c r="B1280" s="35"/>
      <c r="C1280" s="224"/>
      <c r="D1280" s="35"/>
    </row>
    <row r="1281" spans="1:4">
      <c r="A1281" s="34">
        <v>1277</v>
      </c>
      <c r="B1281" s="35"/>
      <c r="C1281" s="224"/>
      <c r="D1281" s="35"/>
    </row>
    <row r="1282" spans="1:4">
      <c r="A1282" s="34">
        <v>1278</v>
      </c>
      <c r="B1282" s="35"/>
      <c r="C1282" s="224"/>
      <c r="D1282" s="35"/>
    </row>
    <row r="1283" spans="1:4">
      <c r="A1283" s="34">
        <v>1279</v>
      </c>
      <c r="B1283" s="35"/>
      <c r="C1283" s="224"/>
      <c r="D1283" s="35"/>
    </row>
    <row r="1284" spans="1:4">
      <c r="A1284" s="34">
        <v>1280</v>
      </c>
      <c r="B1284" s="35"/>
      <c r="C1284" s="224"/>
      <c r="D1284" s="35"/>
    </row>
    <row r="1285" spans="1:4">
      <c r="A1285" s="34">
        <v>1281</v>
      </c>
      <c r="B1285" s="35"/>
      <c r="C1285" s="224"/>
      <c r="D1285" s="35"/>
    </row>
    <row r="1286" spans="1:4">
      <c r="A1286" s="34">
        <v>1282</v>
      </c>
      <c r="B1286" s="35"/>
      <c r="C1286" s="224"/>
      <c r="D1286" s="35"/>
    </row>
    <row r="1287" spans="1:4">
      <c r="A1287" s="34">
        <v>1283</v>
      </c>
      <c r="B1287" s="35"/>
      <c r="C1287" s="224"/>
      <c r="D1287" s="35"/>
    </row>
    <row r="1288" spans="1:4">
      <c r="A1288" s="34">
        <v>1284</v>
      </c>
      <c r="B1288" s="35"/>
      <c r="C1288" s="224"/>
      <c r="D1288" s="35"/>
    </row>
    <row r="1289" spans="1:4">
      <c r="A1289" s="34">
        <v>1285</v>
      </c>
      <c r="B1289" s="35"/>
      <c r="C1289" s="224"/>
      <c r="D1289" s="35"/>
    </row>
    <row r="1290" spans="1:4">
      <c r="A1290" s="34">
        <v>1286</v>
      </c>
      <c r="B1290" s="35"/>
      <c r="C1290" s="224"/>
      <c r="D1290" s="35"/>
    </row>
    <row r="1291" spans="1:4">
      <c r="A1291" s="34">
        <v>1287</v>
      </c>
      <c r="B1291" s="35"/>
      <c r="C1291" s="224"/>
      <c r="D1291" s="35"/>
    </row>
    <row r="1292" spans="1:4">
      <c r="A1292" s="34">
        <v>1288</v>
      </c>
      <c r="B1292" s="35"/>
      <c r="C1292" s="224"/>
      <c r="D1292" s="35"/>
    </row>
    <row r="1293" spans="1:4">
      <c r="A1293" s="34">
        <v>1289</v>
      </c>
      <c r="B1293" s="35"/>
      <c r="C1293" s="224"/>
      <c r="D1293" s="35"/>
    </row>
    <row r="1294" spans="1:4">
      <c r="A1294" s="34">
        <v>1290</v>
      </c>
      <c r="B1294" s="35"/>
      <c r="C1294" s="224"/>
      <c r="D1294" s="35"/>
    </row>
    <row r="1295" spans="1:4">
      <c r="A1295" s="34">
        <v>1291</v>
      </c>
      <c r="B1295" s="35"/>
      <c r="C1295" s="224"/>
      <c r="D1295" s="35"/>
    </row>
    <row r="1296" spans="1:4">
      <c r="A1296" s="34">
        <v>1292</v>
      </c>
      <c r="B1296" s="35"/>
      <c r="C1296" s="224"/>
      <c r="D1296" s="35"/>
    </row>
    <row r="1297" spans="1:4">
      <c r="A1297" s="34">
        <v>1293</v>
      </c>
      <c r="B1297" s="35"/>
      <c r="C1297" s="224"/>
      <c r="D1297" s="35"/>
    </row>
    <row r="1298" spans="1:4">
      <c r="A1298" s="34">
        <v>1294</v>
      </c>
      <c r="B1298" s="35"/>
      <c r="C1298" s="224"/>
      <c r="D1298" s="35"/>
    </row>
    <row r="1299" spans="1:4">
      <c r="A1299" s="34">
        <v>1295</v>
      </c>
      <c r="B1299" s="35"/>
      <c r="C1299" s="224"/>
      <c r="D1299" s="35"/>
    </row>
    <row r="1300" spans="1:4">
      <c r="A1300" s="34">
        <v>1296</v>
      </c>
      <c r="B1300" s="35"/>
      <c r="C1300" s="224"/>
      <c r="D1300" s="35"/>
    </row>
    <row r="1301" spans="1:4">
      <c r="A1301" s="34">
        <v>1297</v>
      </c>
      <c r="B1301" s="35"/>
      <c r="C1301" s="224"/>
      <c r="D1301" s="35"/>
    </row>
    <row r="1302" spans="1:4">
      <c r="A1302" s="34">
        <v>1298</v>
      </c>
      <c r="B1302" s="35"/>
      <c r="C1302" s="224"/>
      <c r="D1302" s="35"/>
    </row>
    <row r="1303" spans="1:4">
      <c r="A1303" s="34">
        <v>1299</v>
      </c>
      <c r="B1303" s="35"/>
      <c r="C1303" s="224"/>
      <c r="D1303" s="35"/>
    </row>
    <row r="1304" spans="1:4">
      <c r="A1304" s="34">
        <v>1300</v>
      </c>
      <c r="B1304" s="35"/>
      <c r="C1304" s="224"/>
      <c r="D1304" s="35"/>
    </row>
    <row r="1305" spans="1:4">
      <c r="A1305" s="34">
        <v>1301</v>
      </c>
      <c r="B1305" s="35"/>
      <c r="C1305" s="224"/>
      <c r="D1305" s="35"/>
    </row>
    <row r="1306" spans="1:4">
      <c r="A1306" s="34">
        <v>1302</v>
      </c>
      <c r="B1306" s="35"/>
      <c r="C1306" s="224"/>
      <c r="D1306" s="35"/>
    </row>
    <row r="1307" spans="1:4">
      <c r="A1307" s="34">
        <v>1303</v>
      </c>
      <c r="B1307" s="35"/>
      <c r="C1307" s="224"/>
      <c r="D1307" s="35"/>
    </row>
    <row r="1308" spans="1:4">
      <c r="A1308" s="34">
        <v>1304</v>
      </c>
      <c r="B1308" s="35"/>
      <c r="C1308" s="224"/>
      <c r="D1308" s="35"/>
    </row>
    <row r="1309" spans="1:4">
      <c r="A1309" s="34">
        <v>1305</v>
      </c>
      <c r="B1309" s="35"/>
      <c r="C1309" s="224"/>
      <c r="D1309" s="35"/>
    </row>
    <row r="1310" spans="1:4">
      <c r="A1310" s="34">
        <v>1306</v>
      </c>
      <c r="B1310" s="35"/>
      <c r="C1310" s="224"/>
      <c r="D1310" s="35"/>
    </row>
    <row r="1311" spans="1:4">
      <c r="A1311" s="34">
        <v>1307</v>
      </c>
      <c r="B1311" s="35"/>
      <c r="C1311" s="224"/>
      <c r="D1311" s="35"/>
    </row>
    <row r="1312" spans="1:4">
      <c r="A1312" s="34">
        <v>1308</v>
      </c>
      <c r="B1312" s="35"/>
      <c r="C1312" s="224"/>
      <c r="D1312" s="35"/>
    </row>
    <row r="1313" spans="1:4">
      <c r="A1313" s="34">
        <v>1309</v>
      </c>
      <c r="B1313" s="35"/>
      <c r="C1313" s="224"/>
      <c r="D1313" s="35"/>
    </row>
    <row r="1314" spans="1:4">
      <c r="A1314" s="34">
        <v>1310</v>
      </c>
      <c r="B1314" s="35"/>
      <c r="C1314" s="224"/>
      <c r="D1314" s="35"/>
    </row>
    <row r="1315" spans="1:4">
      <c r="A1315" s="34">
        <v>1311</v>
      </c>
      <c r="B1315" s="35"/>
      <c r="C1315" s="224"/>
      <c r="D1315" s="35"/>
    </row>
    <row r="1316" spans="1:4">
      <c r="A1316" s="34">
        <v>1312</v>
      </c>
      <c r="B1316" s="35"/>
      <c r="C1316" s="224"/>
      <c r="D1316" s="35"/>
    </row>
    <row r="1317" spans="1:4">
      <c r="A1317" s="34">
        <v>1313</v>
      </c>
      <c r="B1317" s="35"/>
      <c r="C1317" s="224"/>
      <c r="D1317" s="35"/>
    </row>
    <row r="1318" spans="1:4">
      <c r="A1318" s="34">
        <v>1314</v>
      </c>
      <c r="B1318" s="35"/>
      <c r="C1318" s="224"/>
      <c r="D1318" s="35"/>
    </row>
    <row r="1319" spans="1:4">
      <c r="A1319" s="34">
        <v>1315</v>
      </c>
      <c r="B1319" s="35"/>
      <c r="C1319" s="224"/>
      <c r="D1319" s="35"/>
    </row>
    <row r="1320" spans="1:4">
      <c r="A1320" s="34">
        <v>1316</v>
      </c>
      <c r="B1320" s="35"/>
      <c r="C1320" s="224"/>
      <c r="D1320" s="35"/>
    </row>
    <row r="1321" spans="1:4">
      <c r="A1321" s="34">
        <v>1317</v>
      </c>
      <c r="B1321" s="35"/>
      <c r="C1321" s="224"/>
      <c r="D1321" s="35"/>
    </row>
    <row r="1322" spans="1:4">
      <c r="A1322" s="34">
        <v>1318</v>
      </c>
      <c r="B1322" s="35"/>
      <c r="C1322" s="224"/>
      <c r="D1322" s="35"/>
    </row>
    <row r="1323" spans="1:4">
      <c r="A1323" s="34">
        <v>1319</v>
      </c>
      <c r="B1323" s="35"/>
      <c r="C1323" s="224"/>
      <c r="D1323" s="35"/>
    </row>
    <row r="1324" spans="1:4">
      <c r="A1324" s="34">
        <v>1320</v>
      </c>
      <c r="B1324" s="35"/>
      <c r="C1324" s="224"/>
      <c r="D1324" s="35"/>
    </row>
    <row r="1325" spans="1:4">
      <c r="A1325" s="34">
        <v>1321</v>
      </c>
      <c r="B1325" s="35"/>
      <c r="C1325" s="224"/>
      <c r="D1325" s="35"/>
    </row>
    <row r="1326" spans="1:4">
      <c r="A1326" s="34">
        <v>1322</v>
      </c>
      <c r="B1326" s="35"/>
      <c r="C1326" s="224"/>
      <c r="D1326" s="35"/>
    </row>
    <row r="1327" spans="1:4">
      <c r="A1327" s="34">
        <v>1323</v>
      </c>
      <c r="B1327" s="35"/>
      <c r="C1327" s="224"/>
      <c r="D1327" s="35"/>
    </row>
    <row r="1328" spans="1:4">
      <c r="A1328" s="34">
        <v>1324</v>
      </c>
      <c r="B1328" s="35"/>
      <c r="C1328" s="224"/>
      <c r="D1328" s="35"/>
    </row>
    <row r="1329" spans="1:4">
      <c r="A1329" s="34">
        <v>1325</v>
      </c>
      <c r="B1329" s="35"/>
      <c r="C1329" s="224"/>
      <c r="D1329" s="35"/>
    </row>
    <row r="1330" spans="1:4">
      <c r="A1330" s="34">
        <v>1326</v>
      </c>
      <c r="B1330" s="35"/>
      <c r="C1330" s="224"/>
      <c r="D1330" s="35"/>
    </row>
    <row r="1331" spans="1:4">
      <c r="A1331" s="34">
        <v>1327</v>
      </c>
      <c r="B1331" s="35"/>
      <c r="C1331" s="224"/>
      <c r="D1331" s="35"/>
    </row>
    <row r="1332" spans="1:4">
      <c r="A1332" s="34">
        <v>1328</v>
      </c>
      <c r="B1332" s="35"/>
      <c r="C1332" s="224"/>
      <c r="D1332" s="35"/>
    </row>
    <row r="1333" spans="1:4">
      <c r="A1333" s="34">
        <v>1329</v>
      </c>
      <c r="B1333" s="35"/>
      <c r="C1333" s="224"/>
      <c r="D1333" s="35"/>
    </row>
    <row r="1334" spans="1:4">
      <c r="A1334" s="34">
        <v>1330</v>
      </c>
      <c r="B1334" s="35"/>
      <c r="C1334" s="224"/>
      <c r="D1334" s="35"/>
    </row>
    <row r="1335" spans="1:4">
      <c r="A1335" s="34">
        <v>1331</v>
      </c>
      <c r="B1335" s="35"/>
      <c r="C1335" s="224"/>
      <c r="D1335" s="35"/>
    </row>
    <row r="1336" spans="1:4">
      <c r="A1336" s="34">
        <v>1332</v>
      </c>
      <c r="B1336" s="35"/>
      <c r="C1336" s="224"/>
      <c r="D1336" s="35"/>
    </row>
    <row r="1337" spans="1:4">
      <c r="A1337" s="34">
        <v>1333</v>
      </c>
      <c r="B1337" s="35"/>
      <c r="C1337" s="224"/>
      <c r="D1337" s="35"/>
    </row>
    <row r="1338" spans="1:4">
      <c r="A1338" s="34">
        <v>1334</v>
      </c>
      <c r="B1338" s="35"/>
      <c r="C1338" s="224"/>
      <c r="D1338" s="35"/>
    </row>
    <row r="1339" spans="1:4">
      <c r="A1339" s="34">
        <v>1335</v>
      </c>
      <c r="B1339" s="35"/>
      <c r="C1339" s="224"/>
      <c r="D1339" s="35"/>
    </row>
    <row r="1340" spans="1:4">
      <c r="A1340" s="34">
        <v>1336</v>
      </c>
      <c r="B1340" s="35"/>
      <c r="C1340" s="224"/>
      <c r="D1340" s="35"/>
    </row>
    <row r="1341" spans="1:4">
      <c r="A1341" s="34">
        <v>1337</v>
      </c>
      <c r="B1341" s="35"/>
      <c r="C1341" s="224"/>
      <c r="D1341" s="35"/>
    </row>
    <row r="1342" spans="1:4">
      <c r="A1342" s="34">
        <v>1338</v>
      </c>
      <c r="B1342" s="35"/>
      <c r="C1342" s="224"/>
      <c r="D1342" s="35"/>
    </row>
    <row r="1343" spans="1:4">
      <c r="A1343" s="34">
        <v>1339</v>
      </c>
      <c r="B1343" s="35"/>
      <c r="C1343" s="224"/>
      <c r="D1343" s="35"/>
    </row>
    <row r="1344" spans="1:4">
      <c r="A1344" s="34">
        <v>1340</v>
      </c>
      <c r="B1344" s="35"/>
      <c r="C1344" s="224"/>
      <c r="D1344" s="35"/>
    </row>
    <row r="1345" spans="1:4">
      <c r="A1345" s="34">
        <v>1341</v>
      </c>
      <c r="B1345" s="35"/>
      <c r="C1345" s="224"/>
      <c r="D1345" s="35"/>
    </row>
    <row r="1346" spans="1:4">
      <c r="A1346" s="34">
        <v>1342</v>
      </c>
      <c r="B1346" s="35"/>
      <c r="C1346" s="224"/>
      <c r="D1346" s="35"/>
    </row>
    <row r="1347" spans="1:4">
      <c r="A1347" s="34">
        <v>1343</v>
      </c>
      <c r="B1347" s="35"/>
      <c r="C1347" s="224"/>
      <c r="D1347" s="35"/>
    </row>
    <row r="1348" spans="1:4">
      <c r="A1348" s="34">
        <v>1344</v>
      </c>
      <c r="B1348" s="35"/>
      <c r="C1348" s="224"/>
      <c r="D1348" s="35"/>
    </row>
    <row r="1349" spans="1:4">
      <c r="A1349" s="34">
        <v>1345</v>
      </c>
      <c r="B1349" s="35"/>
      <c r="C1349" s="224"/>
      <c r="D1349" s="35"/>
    </row>
    <row r="1350" spans="1:4">
      <c r="A1350" s="34">
        <v>1346</v>
      </c>
      <c r="B1350" s="35"/>
      <c r="C1350" s="224"/>
      <c r="D1350" s="35"/>
    </row>
    <row r="1351" spans="1:4">
      <c r="A1351" s="34">
        <v>1347</v>
      </c>
      <c r="B1351" s="35"/>
      <c r="C1351" s="224"/>
      <c r="D1351" s="35"/>
    </row>
    <row r="1352" spans="1:4">
      <c r="A1352" s="34">
        <v>1348</v>
      </c>
      <c r="B1352" s="35"/>
      <c r="C1352" s="224"/>
      <c r="D1352" s="35"/>
    </row>
    <row r="1353" spans="1:4">
      <c r="A1353" s="34">
        <v>1349</v>
      </c>
      <c r="B1353" s="35"/>
      <c r="C1353" s="224"/>
      <c r="D1353" s="35"/>
    </row>
    <row r="1354" spans="1:4">
      <c r="A1354" s="34">
        <v>1350</v>
      </c>
      <c r="B1354" s="35"/>
      <c r="C1354" s="224"/>
      <c r="D1354" s="35"/>
    </row>
    <row r="1355" spans="1:4">
      <c r="A1355" s="34">
        <v>1351</v>
      </c>
      <c r="B1355" s="35"/>
      <c r="C1355" s="224"/>
      <c r="D1355" s="35"/>
    </row>
    <row r="1356" spans="1:4">
      <c r="A1356" s="34">
        <v>1352</v>
      </c>
      <c r="B1356" s="35"/>
      <c r="C1356" s="224"/>
      <c r="D1356" s="35"/>
    </row>
    <row r="1357" spans="1:4">
      <c r="A1357" s="34">
        <v>1353</v>
      </c>
      <c r="B1357" s="35"/>
      <c r="C1357" s="224"/>
      <c r="D1357" s="35"/>
    </row>
    <row r="1358" spans="1:4">
      <c r="A1358" s="34">
        <v>1354</v>
      </c>
      <c r="B1358" s="35"/>
      <c r="C1358" s="224"/>
      <c r="D1358" s="35"/>
    </row>
    <row r="1359" spans="1:4">
      <c r="A1359" s="34">
        <v>1355</v>
      </c>
      <c r="B1359" s="35"/>
      <c r="C1359" s="224"/>
      <c r="D1359" s="35"/>
    </row>
    <row r="1360" spans="1:4">
      <c r="A1360" s="34">
        <v>1356</v>
      </c>
      <c r="B1360" s="35"/>
      <c r="C1360" s="224"/>
      <c r="D1360" s="35"/>
    </row>
    <row r="1361" spans="1:4">
      <c r="A1361" s="34">
        <v>1357</v>
      </c>
      <c r="B1361" s="35"/>
      <c r="C1361" s="224"/>
      <c r="D1361" s="35"/>
    </row>
    <row r="1362" spans="1:4">
      <c r="A1362" s="34">
        <v>1358</v>
      </c>
      <c r="B1362" s="35"/>
      <c r="C1362" s="224"/>
      <c r="D1362" s="35"/>
    </row>
    <row r="1363" spans="1:4">
      <c r="A1363" s="34">
        <v>1359</v>
      </c>
      <c r="B1363" s="35"/>
      <c r="C1363" s="224"/>
      <c r="D1363" s="35"/>
    </row>
    <row r="1364" spans="1:4">
      <c r="A1364" s="34">
        <v>1360</v>
      </c>
      <c r="B1364" s="35"/>
      <c r="C1364" s="224"/>
      <c r="D1364" s="35"/>
    </row>
    <row r="1365" spans="1:4">
      <c r="A1365" s="34">
        <v>1361</v>
      </c>
      <c r="B1365" s="35"/>
      <c r="C1365" s="224"/>
      <c r="D1365" s="35"/>
    </row>
    <row r="1366" spans="1:4">
      <c r="A1366" s="34">
        <v>1362</v>
      </c>
      <c r="B1366" s="35"/>
      <c r="C1366" s="224"/>
      <c r="D1366" s="35"/>
    </row>
    <row r="1367" spans="1:4">
      <c r="A1367" s="34">
        <v>1363</v>
      </c>
      <c r="B1367" s="35"/>
      <c r="C1367" s="224"/>
      <c r="D1367" s="35"/>
    </row>
    <row r="1368" spans="1:4">
      <c r="A1368" s="34">
        <v>1364</v>
      </c>
      <c r="B1368" s="35"/>
      <c r="C1368" s="224"/>
      <c r="D1368" s="35"/>
    </row>
    <row r="1369" spans="1:4">
      <c r="A1369" s="34">
        <v>1365</v>
      </c>
      <c r="B1369" s="35"/>
      <c r="C1369" s="224"/>
      <c r="D1369" s="35"/>
    </row>
    <row r="1370" spans="1:4">
      <c r="A1370" s="34">
        <v>1366</v>
      </c>
      <c r="B1370" s="35"/>
      <c r="C1370" s="224"/>
      <c r="D1370" s="35"/>
    </row>
    <row r="1371" spans="1:4">
      <c r="A1371" s="34">
        <v>1367</v>
      </c>
      <c r="B1371" s="35"/>
      <c r="C1371" s="224"/>
      <c r="D1371" s="35"/>
    </row>
    <row r="1372" spans="1:4">
      <c r="A1372" s="34">
        <v>1368</v>
      </c>
      <c r="B1372" s="35"/>
      <c r="C1372" s="224"/>
      <c r="D1372" s="35"/>
    </row>
    <row r="1373" spans="1:4">
      <c r="A1373" s="34">
        <v>1369</v>
      </c>
      <c r="B1373" s="35"/>
      <c r="C1373" s="224"/>
      <c r="D1373" s="35"/>
    </row>
    <row r="1374" spans="1:4">
      <c r="A1374" s="34">
        <v>1370</v>
      </c>
      <c r="B1374" s="35"/>
      <c r="C1374" s="224"/>
      <c r="D1374" s="35"/>
    </row>
    <row r="1375" spans="1:4">
      <c r="A1375" s="34">
        <v>1371</v>
      </c>
      <c r="B1375" s="35"/>
      <c r="C1375" s="224"/>
      <c r="D1375" s="35"/>
    </row>
    <row r="1376" spans="1:4">
      <c r="A1376" s="34">
        <v>1372</v>
      </c>
      <c r="B1376" s="35"/>
      <c r="C1376" s="224"/>
      <c r="D1376" s="35"/>
    </row>
    <row r="1377" spans="1:4">
      <c r="A1377" s="34">
        <v>1373</v>
      </c>
      <c r="B1377" s="35"/>
      <c r="C1377" s="224"/>
      <c r="D1377" s="35"/>
    </row>
    <row r="1378" spans="1:4">
      <c r="A1378" s="34">
        <v>1374</v>
      </c>
      <c r="B1378" s="35"/>
      <c r="C1378" s="224"/>
      <c r="D1378" s="35"/>
    </row>
    <row r="1379" spans="1:4">
      <c r="A1379" s="34">
        <v>1375</v>
      </c>
      <c r="B1379" s="35"/>
      <c r="C1379" s="224"/>
      <c r="D1379" s="35"/>
    </row>
    <row r="1380" spans="1:4">
      <c r="A1380" s="34">
        <v>1376</v>
      </c>
      <c r="B1380" s="35"/>
      <c r="C1380" s="224"/>
      <c r="D1380" s="35"/>
    </row>
    <row r="1381" spans="1:4">
      <c r="A1381" s="34">
        <v>1377</v>
      </c>
      <c r="B1381" s="35"/>
      <c r="C1381" s="224"/>
      <c r="D1381" s="35"/>
    </row>
    <row r="1382" spans="1:4">
      <c r="A1382" s="34">
        <v>1378</v>
      </c>
      <c r="B1382" s="35"/>
      <c r="C1382" s="224"/>
      <c r="D1382" s="35"/>
    </row>
    <row r="1383" spans="1:4">
      <c r="A1383" s="34">
        <v>1379</v>
      </c>
      <c r="B1383" s="35"/>
      <c r="C1383" s="224"/>
      <c r="D1383" s="35"/>
    </row>
    <row r="1384" spans="1:4">
      <c r="A1384" s="34">
        <v>1380</v>
      </c>
      <c r="B1384" s="35"/>
      <c r="C1384" s="224"/>
      <c r="D1384" s="35"/>
    </row>
    <row r="1385" spans="1:4">
      <c r="A1385" s="34">
        <v>1381</v>
      </c>
      <c r="B1385" s="35"/>
      <c r="C1385" s="224"/>
      <c r="D1385" s="35"/>
    </row>
    <row r="1386" spans="1:4">
      <c r="A1386" s="34">
        <v>1382</v>
      </c>
      <c r="B1386" s="35"/>
      <c r="C1386" s="224"/>
      <c r="D1386" s="35"/>
    </row>
    <row r="1387" spans="1:4">
      <c r="A1387" s="34">
        <v>1383</v>
      </c>
      <c r="B1387" s="35"/>
      <c r="C1387" s="224"/>
      <c r="D1387" s="35"/>
    </row>
    <row r="1388" spans="1:4">
      <c r="A1388" s="34">
        <v>1384</v>
      </c>
      <c r="B1388" s="35"/>
      <c r="C1388" s="224"/>
      <c r="D1388" s="35"/>
    </row>
    <row r="1389" spans="1:4">
      <c r="A1389" s="34">
        <v>1385</v>
      </c>
      <c r="B1389" s="35"/>
      <c r="C1389" s="224"/>
      <c r="D1389" s="35"/>
    </row>
    <row r="1390" spans="1:4">
      <c r="A1390" s="34">
        <v>1386</v>
      </c>
      <c r="B1390" s="35"/>
      <c r="C1390" s="224"/>
      <c r="D1390" s="35"/>
    </row>
    <row r="1391" spans="1:4">
      <c r="A1391" s="34">
        <v>1387</v>
      </c>
      <c r="B1391" s="35"/>
      <c r="C1391" s="224"/>
      <c r="D1391" s="35"/>
    </row>
    <row r="1392" spans="1:4">
      <c r="A1392" s="34">
        <v>1388</v>
      </c>
      <c r="B1392" s="35"/>
      <c r="C1392" s="224"/>
      <c r="D1392" s="35"/>
    </row>
    <row r="1393" spans="1:4">
      <c r="A1393" s="34">
        <v>1389</v>
      </c>
      <c r="B1393" s="35"/>
      <c r="C1393" s="224"/>
      <c r="D1393" s="35"/>
    </row>
    <row r="1394" spans="1:4">
      <c r="A1394" s="34">
        <v>1390</v>
      </c>
      <c r="B1394" s="35"/>
      <c r="C1394" s="224"/>
      <c r="D1394" s="35"/>
    </row>
    <row r="1395" spans="1:4">
      <c r="A1395" s="34">
        <v>1391</v>
      </c>
      <c r="B1395" s="35"/>
      <c r="C1395" s="224"/>
      <c r="D1395" s="35"/>
    </row>
    <row r="1396" spans="1:4">
      <c r="A1396" s="34">
        <v>1392</v>
      </c>
      <c r="B1396" s="35"/>
      <c r="C1396" s="224"/>
      <c r="D1396" s="35"/>
    </row>
    <row r="1397" spans="1:4">
      <c r="A1397" s="34">
        <v>1393</v>
      </c>
      <c r="B1397" s="35"/>
      <c r="C1397" s="224"/>
      <c r="D1397" s="35"/>
    </row>
    <row r="1398" spans="1:4">
      <c r="A1398" s="34">
        <v>1394</v>
      </c>
      <c r="B1398" s="35"/>
      <c r="C1398" s="224"/>
      <c r="D1398" s="35"/>
    </row>
    <row r="1399" spans="1:4">
      <c r="A1399" s="34">
        <v>1395</v>
      </c>
      <c r="B1399" s="35"/>
      <c r="C1399" s="224"/>
      <c r="D1399" s="35"/>
    </row>
    <row r="1400" spans="1:4">
      <c r="A1400" s="34">
        <v>1396</v>
      </c>
      <c r="B1400" s="35"/>
      <c r="C1400" s="224"/>
      <c r="D1400" s="35"/>
    </row>
    <row r="1401" spans="1:4">
      <c r="A1401" s="34">
        <v>1397</v>
      </c>
      <c r="B1401" s="35"/>
      <c r="C1401" s="224"/>
      <c r="D1401" s="35"/>
    </row>
    <row r="1402" spans="1:4">
      <c r="A1402" s="34">
        <v>1398</v>
      </c>
      <c r="B1402" s="35"/>
      <c r="C1402" s="224"/>
      <c r="D1402" s="35"/>
    </row>
    <row r="1403" spans="1:4">
      <c r="A1403" s="34">
        <v>1399</v>
      </c>
      <c r="B1403" s="35"/>
      <c r="C1403" s="224"/>
      <c r="D1403" s="35"/>
    </row>
    <row r="1404" spans="1:4">
      <c r="A1404" s="34">
        <v>1400</v>
      </c>
      <c r="B1404" s="35"/>
      <c r="C1404" s="224"/>
      <c r="D1404" s="35"/>
    </row>
    <row r="1405" spans="1:4">
      <c r="A1405" s="34">
        <v>1401</v>
      </c>
      <c r="B1405" s="35"/>
      <c r="C1405" s="224"/>
      <c r="D1405" s="35"/>
    </row>
    <row r="1406" spans="1:4">
      <c r="A1406" s="34">
        <v>1402</v>
      </c>
      <c r="B1406" s="35"/>
      <c r="C1406" s="224"/>
      <c r="D1406" s="35"/>
    </row>
    <row r="1407" spans="1:4">
      <c r="A1407" s="34">
        <v>1403</v>
      </c>
      <c r="B1407" s="35"/>
      <c r="C1407" s="224"/>
      <c r="D1407" s="35"/>
    </row>
    <row r="1408" spans="1:4">
      <c r="A1408" s="34">
        <v>1404</v>
      </c>
      <c r="B1408" s="35"/>
      <c r="C1408" s="224"/>
      <c r="D1408" s="35"/>
    </row>
    <row r="1409" spans="1:4">
      <c r="A1409" s="34">
        <v>1405</v>
      </c>
      <c r="B1409" s="35"/>
      <c r="C1409" s="224"/>
      <c r="D1409" s="35"/>
    </row>
    <row r="1410" spans="1:4">
      <c r="A1410" s="34">
        <v>1406</v>
      </c>
      <c r="B1410" s="35"/>
      <c r="C1410" s="224"/>
      <c r="D1410" s="35"/>
    </row>
    <row r="1411" spans="1:4">
      <c r="A1411" s="34">
        <v>1407</v>
      </c>
      <c r="B1411" s="35"/>
      <c r="C1411" s="224"/>
      <c r="D1411" s="35"/>
    </row>
    <row r="1412" spans="1:4">
      <c r="A1412" s="34">
        <v>1408</v>
      </c>
      <c r="B1412" s="35"/>
      <c r="C1412" s="224"/>
      <c r="D1412" s="35"/>
    </row>
    <row r="1413" spans="1:4">
      <c r="A1413" s="34">
        <v>1409</v>
      </c>
      <c r="B1413" s="35"/>
      <c r="C1413" s="224"/>
      <c r="D1413" s="35"/>
    </row>
    <row r="1414" spans="1:4">
      <c r="A1414" s="34">
        <v>1410</v>
      </c>
      <c r="B1414" s="35"/>
      <c r="C1414" s="224"/>
      <c r="D1414" s="35"/>
    </row>
    <row r="1415" spans="1:4">
      <c r="A1415" s="34">
        <v>1411</v>
      </c>
      <c r="B1415" s="35"/>
      <c r="C1415" s="224"/>
      <c r="D1415" s="35"/>
    </row>
    <row r="1416" spans="1:4">
      <c r="A1416" s="34">
        <v>1412</v>
      </c>
      <c r="B1416" s="35"/>
      <c r="C1416" s="224"/>
      <c r="D1416" s="35"/>
    </row>
    <row r="1417" spans="1:4">
      <c r="A1417" s="34">
        <v>1413</v>
      </c>
      <c r="B1417" s="35"/>
      <c r="C1417" s="224"/>
      <c r="D1417" s="35"/>
    </row>
    <row r="1418" spans="1:4">
      <c r="A1418" s="34">
        <v>1414</v>
      </c>
      <c r="B1418" s="35"/>
      <c r="C1418" s="224"/>
      <c r="D1418" s="35"/>
    </row>
    <row r="1419" spans="1:4">
      <c r="A1419" s="34">
        <v>1415</v>
      </c>
      <c r="B1419" s="35"/>
      <c r="C1419" s="224"/>
      <c r="D1419" s="35"/>
    </row>
    <row r="1420" spans="1:4">
      <c r="A1420" s="34">
        <v>1416</v>
      </c>
      <c r="B1420" s="35"/>
      <c r="C1420" s="224"/>
      <c r="D1420" s="35"/>
    </row>
    <row r="1421" spans="1:4">
      <c r="A1421" s="34">
        <v>1417</v>
      </c>
      <c r="B1421" s="35"/>
      <c r="C1421" s="224"/>
      <c r="D1421" s="35"/>
    </row>
    <row r="1422" spans="1:4">
      <c r="A1422" s="34">
        <v>1418</v>
      </c>
      <c r="B1422" s="35"/>
      <c r="C1422" s="224"/>
      <c r="D1422" s="35"/>
    </row>
    <row r="1423" spans="1:4">
      <c r="A1423" s="34">
        <v>1419</v>
      </c>
      <c r="B1423" s="35"/>
      <c r="C1423" s="224"/>
      <c r="D1423" s="35"/>
    </row>
    <row r="1424" spans="1:4">
      <c r="A1424" s="34">
        <v>1420</v>
      </c>
      <c r="B1424" s="35"/>
      <c r="C1424" s="224"/>
      <c r="D1424" s="35"/>
    </row>
    <row r="1425" spans="1:4">
      <c r="A1425" s="34">
        <v>1421</v>
      </c>
      <c r="B1425" s="35"/>
      <c r="C1425" s="224"/>
      <c r="D1425" s="35"/>
    </row>
    <row r="1426" spans="1:4">
      <c r="A1426" s="34">
        <v>1422</v>
      </c>
      <c r="B1426" s="35"/>
      <c r="C1426" s="224"/>
      <c r="D1426" s="35"/>
    </row>
    <row r="1427" spans="1:4">
      <c r="A1427" s="34">
        <v>1423</v>
      </c>
      <c r="B1427" s="35"/>
      <c r="C1427" s="224"/>
      <c r="D1427" s="35"/>
    </row>
    <row r="1428" spans="1:4">
      <c r="A1428" s="34">
        <v>1424</v>
      </c>
      <c r="B1428" s="35"/>
      <c r="C1428" s="224"/>
      <c r="D1428" s="35"/>
    </row>
    <row r="1429" spans="1:4">
      <c r="A1429" s="34">
        <v>1425</v>
      </c>
      <c r="B1429" s="35"/>
      <c r="C1429" s="224"/>
      <c r="D1429" s="35"/>
    </row>
    <row r="1430" spans="1:4">
      <c r="A1430" s="34">
        <v>1426</v>
      </c>
      <c r="B1430" s="35"/>
      <c r="C1430" s="224"/>
      <c r="D1430" s="35"/>
    </row>
    <row r="1431" spans="1:4">
      <c r="A1431" s="34">
        <v>1427</v>
      </c>
      <c r="B1431" s="35"/>
      <c r="C1431" s="224"/>
      <c r="D1431" s="35"/>
    </row>
    <row r="1432" spans="1:4">
      <c r="A1432" s="34">
        <v>1428</v>
      </c>
      <c r="B1432" s="35"/>
      <c r="C1432" s="224"/>
      <c r="D1432" s="35"/>
    </row>
    <row r="1433" spans="1:4">
      <c r="A1433" s="34">
        <v>1429</v>
      </c>
      <c r="B1433" s="35"/>
      <c r="C1433" s="224"/>
      <c r="D1433" s="35"/>
    </row>
    <row r="1434" spans="1:4">
      <c r="A1434" s="34">
        <v>1430</v>
      </c>
      <c r="B1434" s="35"/>
      <c r="C1434" s="224"/>
      <c r="D1434" s="35"/>
    </row>
    <row r="1435" spans="1:4">
      <c r="A1435" s="34">
        <v>1431</v>
      </c>
      <c r="B1435" s="35"/>
      <c r="C1435" s="224"/>
      <c r="D1435" s="35"/>
    </row>
    <row r="1436" spans="1:4">
      <c r="A1436" s="34">
        <v>1432</v>
      </c>
      <c r="B1436" s="35"/>
      <c r="C1436" s="224"/>
      <c r="D1436" s="35"/>
    </row>
    <row r="1437" spans="1:4">
      <c r="A1437" s="34">
        <v>1433</v>
      </c>
      <c r="B1437" s="35"/>
      <c r="C1437" s="224"/>
      <c r="D1437" s="35"/>
    </row>
    <row r="1438" spans="1:4">
      <c r="A1438" s="34">
        <v>1434</v>
      </c>
      <c r="B1438" s="35"/>
      <c r="C1438" s="224"/>
      <c r="D1438" s="35"/>
    </row>
    <row r="1439" spans="1:4">
      <c r="A1439" s="34">
        <v>1435</v>
      </c>
      <c r="B1439" s="35"/>
      <c r="C1439" s="224"/>
      <c r="D1439" s="35"/>
    </row>
    <row r="1440" spans="1:4">
      <c r="A1440" s="34">
        <v>1436</v>
      </c>
      <c r="B1440" s="35"/>
      <c r="C1440" s="224"/>
      <c r="D1440" s="35"/>
    </row>
    <row r="1441" spans="1:4">
      <c r="A1441" s="34">
        <v>1437</v>
      </c>
      <c r="B1441" s="35"/>
      <c r="C1441" s="224"/>
      <c r="D1441" s="35"/>
    </row>
    <row r="1442" spans="1:4">
      <c r="A1442" s="34">
        <v>1438</v>
      </c>
      <c r="B1442" s="35"/>
      <c r="C1442" s="224"/>
      <c r="D1442" s="35"/>
    </row>
    <row r="1443" spans="1:4">
      <c r="A1443" s="34">
        <v>1439</v>
      </c>
      <c r="B1443" s="35"/>
      <c r="C1443" s="224"/>
      <c r="D1443" s="35"/>
    </row>
    <row r="1444" spans="1:4">
      <c r="A1444" s="34">
        <v>1440</v>
      </c>
      <c r="B1444" s="35"/>
      <c r="C1444" s="224"/>
      <c r="D1444" s="35"/>
    </row>
    <row r="1445" spans="1:4">
      <c r="A1445" s="34">
        <v>1441</v>
      </c>
      <c r="B1445" s="35"/>
      <c r="C1445" s="224"/>
      <c r="D1445" s="35"/>
    </row>
    <row r="1446" spans="1:4">
      <c r="A1446" s="34">
        <v>1442</v>
      </c>
      <c r="B1446" s="35"/>
      <c r="C1446" s="224"/>
      <c r="D1446" s="35"/>
    </row>
    <row r="1447" spans="1:4">
      <c r="A1447" s="34">
        <v>1443</v>
      </c>
      <c r="B1447" s="35"/>
      <c r="C1447" s="224"/>
      <c r="D1447" s="35"/>
    </row>
    <row r="1448" spans="1:4">
      <c r="A1448" s="34">
        <v>1444</v>
      </c>
      <c r="B1448" s="35"/>
      <c r="C1448" s="224"/>
      <c r="D1448" s="35"/>
    </row>
    <row r="1449" spans="1:4">
      <c r="A1449" s="34">
        <v>1445</v>
      </c>
      <c r="B1449" s="35"/>
      <c r="C1449" s="224"/>
      <c r="D1449" s="35"/>
    </row>
    <row r="1450" spans="1:4">
      <c r="A1450" s="34">
        <v>1446</v>
      </c>
      <c r="B1450" s="35"/>
      <c r="C1450" s="224"/>
      <c r="D1450" s="35"/>
    </row>
    <row r="1451" spans="1:4">
      <c r="A1451" s="34">
        <v>1447</v>
      </c>
      <c r="B1451" s="35"/>
      <c r="C1451" s="224"/>
      <c r="D1451" s="35"/>
    </row>
    <row r="1452" spans="1:4">
      <c r="A1452" s="34">
        <v>1448</v>
      </c>
      <c r="B1452" s="35"/>
      <c r="C1452" s="224"/>
      <c r="D1452" s="35"/>
    </row>
    <row r="1453" spans="1:4">
      <c r="A1453" s="34">
        <v>1449</v>
      </c>
      <c r="B1453" s="35"/>
      <c r="C1453" s="224"/>
      <c r="D1453" s="35"/>
    </row>
    <row r="1454" spans="1:4">
      <c r="A1454" s="34">
        <v>1450</v>
      </c>
      <c r="B1454" s="35"/>
      <c r="C1454" s="224"/>
      <c r="D1454" s="35"/>
    </row>
    <row r="1455" spans="1:4">
      <c r="A1455" s="34">
        <v>1451</v>
      </c>
      <c r="B1455" s="35"/>
      <c r="C1455" s="224"/>
      <c r="D1455" s="35"/>
    </row>
    <row r="1456" spans="1:4">
      <c r="A1456" s="34">
        <v>1452</v>
      </c>
      <c r="B1456" s="35"/>
      <c r="C1456" s="224"/>
      <c r="D1456" s="35"/>
    </row>
    <row r="1457" spans="1:4">
      <c r="A1457" s="34">
        <v>1453</v>
      </c>
      <c r="B1457" s="35"/>
      <c r="C1457" s="224"/>
      <c r="D1457" s="35"/>
    </row>
    <row r="1458" spans="1:4">
      <c r="A1458" s="34">
        <v>1454</v>
      </c>
      <c r="B1458" s="35"/>
      <c r="C1458" s="224"/>
      <c r="D1458" s="35"/>
    </row>
    <row r="1459" spans="1:4">
      <c r="A1459" s="34">
        <v>1455</v>
      </c>
      <c r="B1459" s="35"/>
      <c r="C1459" s="224"/>
      <c r="D1459" s="35"/>
    </row>
    <row r="1460" spans="1:4">
      <c r="A1460" s="34">
        <v>1456</v>
      </c>
      <c r="B1460" s="35"/>
      <c r="C1460" s="224"/>
      <c r="D1460" s="35"/>
    </row>
    <row r="1461" spans="1:4">
      <c r="A1461" s="34">
        <v>1457</v>
      </c>
      <c r="B1461" s="35"/>
      <c r="C1461" s="224"/>
      <c r="D1461" s="35"/>
    </row>
    <row r="1462" spans="1:4">
      <c r="A1462" s="34">
        <v>1458</v>
      </c>
      <c r="B1462" s="35"/>
      <c r="C1462" s="224"/>
      <c r="D1462" s="35"/>
    </row>
    <row r="1463" spans="1:4">
      <c r="A1463" s="34">
        <v>1459</v>
      </c>
      <c r="B1463" s="35"/>
      <c r="C1463" s="224"/>
      <c r="D1463" s="35"/>
    </row>
    <row r="1464" spans="1:4">
      <c r="A1464" s="34">
        <v>1460</v>
      </c>
      <c r="B1464" s="35"/>
      <c r="C1464" s="224"/>
      <c r="D1464" s="35"/>
    </row>
    <row r="1465" spans="1:4">
      <c r="A1465" s="34">
        <v>1461</v>
      </c>
      <c r="B1465" s="35"/>
      <c r="C1465" s="224"/>
      <c r="D1465" s="35"/>
    </row>
    <row r="1466" spans="1:4">
      <c r="A1466" s="34">
        <v>1462</v>
      </c>
      <c r="B1466" s="35"/>
      <c r="C1466" s="224"/>
      <c r="D1466" s="35"/>
    </row>
    <row r="1467" spans="1:4">
      <c r="A1467" s="34">
        <v>1463</v>
      </c>
      <c r="B1467" s="35"/>
      <c r="C1467" s="224"/>
      <c r="D1467" s="35"/>
    </row>
    <row r="1468" spans="1:4">
      <c r="A1468" s="34">
        <v>1464</v>
      </c>
      <c r="B1468" s="35"/>
      <c r="C1468" s="224"/>
      <c r="D1468" s="35"/>
    </row>
    <row r="1469" spans="1:4">
      <c r="A1469" s="34">
        <v>1465</v>
      </c>
      <c r="B1469" s="35"/>
      <c r="C1469" s="224"/>
      <c r="D1469" s="35"/>
    </row>
    <row r="1470" spans="1:4">
      <c r="A1470" s="34">
        <v>1466</v>
      </c>
      <c r="B1470" s="35"/>
      <c r="C1470" s="224"/>
      <c r="D1470" s="35"/>
    </row>
    <row r="1471" spans="1:4">
      <c r="A1471" s="34">
        <v>1467</v>
      </c>
      <c r="B1471" s="35"/>
      <c r="C1471" s="224"/>
      <c r="D1471" s="35"/>
    </row>
    <row r="1472" spans="1:4">
      <c r="A1472" s="34">
        <v>1468</v>
      </c>
      <c r="B1472" s="35"/>
      <c r="C1472" s="224"/>
      <c r="D1472" s="35"/>
    </row>
    <row r="1473" spans="1:4">
      <c r="A1473" s="34">
        <v>1469</v>
      </c>
      <c r="B1473" s="35"/>
      <c r="C1473" s="224"/>
      <c r="D1473" s="35"/>
    </row>
    <row r="1474" spans="1:4">
      <c r="A1474" s="34">
        <v>1470</v>
      </c>
      <c r="B1474" s="35"/>
      <c r="C1474" s="224"/>
      <c r="D1474" s="35"/>
    </row>
    <row r="1475" spans="1:4">
      <c r="A1475" s="34">
        <v>1471</v>
      </c>
      <c r="B1475" s="35"/>
      <c r="C1475" s="224"/>
      <c r="D1475" s="35"/>
    </row>
    <row r="1476" spans="1:4">
      <c r="A1476" s="34">
        <v>1472</v>
      </c>
      <c r="B1476" s="35"/>
      <c r="C1476" s="224"/>
      <c r="D1476" s="35"/>
    </row>
    <row r="1477" spans="1:4">
      <c r="A1477" s="34">
        <v>1473</v>
      </c>
      <c r="B1477" s="35"/>
      <c r="C1477" s="224"/>
      <c r="D1477" s="35"/>
    </row>
    <row r="1478" spans="1:4">
      <c r="A1478" s="34">
        <v>1474</v>
      </c>
      <c r="B1478" s="35"/>
      <c r="C1478" s="224"/>
      <c r="D1478" s="35"/>
    </row>
    <row r="1479" spans="1:4">
      <c r="A1479" s="34">
        <v>1475</v>
      </c>
      <c r="B1479" s="35"/>
      <c r="C1479" s="224"/>
      <c r="D1479" s="35"/>
    </row>
    <row r="1480" spans="1:4">
      <c r="A1480" s="34">
        <v>1476</v>
      </c>
      <c r="B1480" s="35"/>
      <c r="C1480" s="224"/>
      <c r="D1480" s="35"/>
    </row>
    <row r="1481" spans="1:4">
      <c r="A1481" s="34">
        <v>1477</v>
      </c>
      <c r="B1481" s="35"/>
      <c r="C1481" s="224"/>
      <c r="D1481" s="35"/>
    </row>
    <row r="1482" spans="1:4">
      <c r="A1482" s="34">
        <v>1478</v>
      </c>
      <c r="B1482" s="35"/>
      <c r="C1482" s="224"/>
      <c r="D1482" s="35"/>
    </row>
    <row r="1483" spans="1:4">
      <c r="A1483" s="34">
        <v>1479</v>
      </c>
      <c r="B1483" s="35"/>
      <c r="C1483" s="224"/>
      <c r="D1483" s="35"/>
    </row>
    <row r="1484" spans="1:4">
      <c r="A1484" s="34">
        <v>1480</v>
      </c>
      <c r="B1484" s="35"/>
      <c r="C1484" s="224"/>
      <c r="D1484" s="35"/>
    </row>
    <row r="1485" spans="1:4">
      <c r="A1485" s="34">
        <v>1481</v>
      </c>
      <c r="B1485" s="35"/>
      <c r="C1485" s="224"/>
      <c r="D1485" s="35"/>
    </row>
    <row r="1486" spans="1:4">
      <c r="A1486" s="34">
        <v>1482</v>
      </c>
      <c r="B1486" s="35"/>
      <c r="C1486" s="224"/>
      <c r="D1486" s="35"/>
    </row>
    <row r="1487" spans="1:4">
      <c r="A1487" s="34">
        <v>1483</v>
      </c>
      <c r="B1487" s="35"/>
      <c r="C1487" s="224"/>
      <c r="D1487" s="35"/>
    </row>
    <row r="1488" spans="1:4">
      <c r="A1488" s="34">
        <v>1484</v>
      </c>
      <c r="B1488" s="35"/>
      <c r="C1488" s="224"/>
      <c r="D1488" s="35"/>
    </row>
    <row r="1489" spans="1:4">
      <c r="A1489" s="34">
        <v>1485</v>
      </c>
      <c r="B1489" s="35"/>
      <c r="C1489" s="224"/>
      <c r="D1489" s="35"/>
    </row>
    <row r="1490" spans="1:4">
      <c r="A1490" s="34">
        <v>1486</v>
      </c>
      <c r="B1490" s="35"/>
      <c r="C1490" s="224"/>
      <c r="D1490" s="35"/>
    </row>
    <row r="1491" spans="1:4">
      <c r="A1491" s="34">
        <v>1487</v>
      </c>
      <c r="B1491" s="35"/>
      <c r="C1491" s="224"/>
      <c r="D1491" s="35"/>
    </row>
    <row r="1492" spans="1:4">
      <c r="A1492" s="34">
        <v>1488</v>
      </c>
      <c r="B1492" s="35"/>
      <c r="C1492" s="224"/>
      <c r="D1492" s="35"/>
    </row>
    <row r="1493" spans="1:4">
      <c r="A1493" s="34">
        <v>1489</v>
      </c>
      <c r="B1493" s="35"/>
      <c r="C1493" s="224"/>
      <c r="D1493" s="35"/>
    </row>
    <row r="1494" spans="1:4">
      <c r="A1494" s="34">
        <v>1490</v>
      </c>
      <c r="B1494" s="35"/>
      <c r="C1494" s="224"/>
      <c r="D1494" s="35"/>
    </row>
    <row r="1495" spans="1:4">
      <c r="A1495" s="34">
        <v>1491</v>
      </c>
      <c r="B1495" s="35"/>
      <c r="C1495" s="224"/>
      <c r="D1495" s="35"/>
    </row>
    <row r="1496" spans="1:4">
      <c r="A1496" s="34">
        <v>1492</v>
      </c>
      <c r="B1496" s="35"/>
      <c r="C1496" s="224"/>
      <c r="D1496" s="35"/>
    </row>
    <row r="1497" spans="1:4">
      <c r="A1497" s="34">
        <v>1493</v>
      </c>
      <c r="B1497" s="35"/>
      <c r="C1497" s="224"/>
      <c r="D1497" s="35"/>
    </row>
    <row r="1498" spans="1:4">
      <c r="A1498" s="34">
        <v>1494</v>
      </c>
      <c r="B1498" s="35"/>
      <c r="C1498" s="224"/>
      <c r="D1498" s="35"/>
    </row>
    <row r="1499" spans="1:4">
      <c r="A1499" s="34">
        <v>1495</v>
      </c>
      <c r="B1499" s="35"/>
      <c r="C1499" s="224"/>
      <c r="D1499" s="35"/>
    </row>
    <row r="1500" spans="1:4">
      <c r="A1500" s="34">
        <v>1496</v>
      </c>
      <c r="B1500" s="35"/>
      <c r="C1500" s="224"/>
      <c r="D1500" s="35"/>
    </row>
    <row r="1501" spans="1:4">
      <c r="A1501" s="34">
        <v>1497</v>
      </c>
      <c r="B1501" s="35"/>
      <c r="C1501" s="224"/>
      <c r="D1501" s="35"/>
    </row>
    <row r="1502" spans="1:4">
      <c r="A1502" s="34">
        <v>1498</v>
      </c>
      <c r="B1502" s="35"/>
      <c r="C1502" s="224"/>
      <c r="D1502" s="35"/>
    </row>
    <row r="1503" spans="1:4">
      <c r="A1503" s="34">
        <v>1499</v>
      </c>
      <c r="B1503" s="35"/>
      <c r="C1503" s="224"/>
      <c r="D1503" s="35"/>
    </row>
    <row r="1504" spans="1:4">
      <c r="A1504" s="34">
        <v>1500</v>
      </c>
      <c r="B1504" s="35"/>
      <c r="C1504" s="224"/>
      <c r="D1504" s="35"/>
    </row>
    <row r="1505" spans="1:4">
      <c r="A1505" s="34">
        <v>1501</v>
      </c>
      <c r="B1505" s="35"/>
      <c r="C1505" s="224"/>
      <c r="D1505" s="35"/>
    </row>
    <row r="1506" spans="1:4">
      <c r="A1506" s="34">
        <v>1502</v>
      </c>
      <c r="B1506" s="35"/>
      <c r="C1506" s="224"/>
      <c r="D1506" s="35"/>
    </row>
    <row r="1507" spans="1:4">
      <c r="A1507" s="34">
        <v>1503</v>
      </c>
      <c r="B1507" s="35"/>
      <c r="C1507" s="224"/>
      <c r="D1507" s="35"/>
    </row>
    <row r="1508" spans="1:4">
      <c r="A1508" s="34">
        <v>1504</v>
      </c>
      <c r="B1508" s="35"/>
      <c r="C1508" s="224"/>
      <c r="D1508" s="35"/>
    </row>
    <row r="1509" spans="1:4">
      <c r="A1509" s="34">
        <v>1505</v>
      </c>
      <c r="B1509" s="35"/>
      <c r="C1509" s="224"/>
      <c r="D1509" s="35"/>
    </row>
    <row r="1510" spans="1:4">
      <c r="A1510" s="34">
        <v>1506</v>
      </c>
      <c r="B1510" s="35"/>
      <c r="C1510" s="224"/>
      <c r="D1510" s="35"/>
    </row>
    <row r="1511" spans="1:4">
      <c r="A1511" s="34">
        <v>1507</v>
      </c>
      <c r="B1511" s="35"/>
      <c r="C1511" s="224"/>
      <c r="D1511" s="35"/>
    </row>
    <row r="1512" spans="1:4">
      <c r="A1512" s="34">
        <v>1508</v>
      </c>
      <c r="B1512" s="35"/>
      <c r="C1512" s="224"/>
      <c r="D1512" s="35"/>
    </row>
    <row r="1513" spans="1:4">
      <c r="A1513" s="34">
        <v>1509</v>
      </c>
      <c r="B1513" s="35"/>
      <c r="C1513" s="224"/>
      <c r="D1513" s="35"/>
    </row>
    <row r="1514" spans="1:4">
      <c r="A1514" s="34">
        <v>1510</v>
      </c>
      <c r="B1514" s="35"/>
      <c r="C1514" s="224"/>
      <c r="D1514" s="35"/>
    </row>
    <row r="1515" spans="1:4">
      <c r="A1515" s="34">
        <v>1511</v>
      </c>
      <c r="B1515" s="35"/>
      <c r="C1515" s="224"/>
      <c r="D1515" s="35"/>
    </row>
    <row r="1516" spans="1:4">
      <c r="A1516" s="34">
        <v>1512</v>
      </c>
      <c r="B1516" s="35"/>
      <c r="C1516" s="224"/>
      <c r="D1516" s="35"/>
    </row>
    <row r="1517" spans="1:4">
      <c r="A1517" s="34">
        <v>1513</v>
      </c>
      <c r="B1517" s="35"/>
      <c r="C1517" s="224"/>
      <c r="D1517" s="35"/>
    </row>
    <row r="1518" spans="1:4">
      <c r="A1518" s="34">
        <v>1514</v>
      </c>
      <c r="B1518" s="35"/>
      <c r="C1518" s="224"/>
      <c r="D1518" s="35"/>
    </row>
    <row r="1519" spans="1:4">
      <c r="A1519" s="34">
        <v>1515</v>
      </c>
      <c r="B1519" s="35"/>
      <c r="C1519" s="224"/>
      <c r="D1519" s="35"/>
    </row>
    <row r="1520" spans="1:4">
      <c r="A1520" s="34">
        <v>1516</v>
      </c>
      <c r="B1520" s="35"/>
      <c r="C1520" s="224"/>
      <c r="D1520" s="35"/>
    </row>
    <row r="1521" spans="1:4">
      <c r="A1521" s="34">
        <v>1517</v>
      </c>
      <c r="B1521" s="35"/>
      <c r="C1521" s="224"/>
      <c r="D1521" s="35"/>
    </row>
    <row r="1522" spans="1:4">
      <c r="A1522" s="34">
        <v>1518</v>
      </c>
      <c r="B1522" s="35"/>
      <c r="C1522" s="224"/>
      <c r="D1522" s="35"/>
    </row>
    <row r="1523" spans="1:4">
      <c r="A1523" s="34">
        <v>1519</v>
      </c>
      <c r="B1523" s="35"/>
      <c r="C1523" s="224"/>
      <c r="D1523" s="35"/>
    </row>
    <row r="1524" spans="1:4">
      <c r="A1524" s="34">
        <v>1520</v>
      </c>
      <c r="B1524" s="35"/>
      <c r="C1524" s="224"/>
      <c r="D1524" s="35"/>
    </row>
    <row r="1525" spans="1:4">
      <c r="A1525" s="34">
        <v>1521</v>
      </c>
      <c r="B1525" s="35"/>
      <c r="C1525" s="224"/>
      <c r="D1525" s="35"/>
    </row>
    <row r="1526" spans="1:4">
      <c r="A1526" s="34">
        <v>1522</v>
      </c>
      <c r="B1526" s="35"/>
      <c r="C1526" s="224"/>
      <c r="D1526" s="35"/>
    </row>
    <row r="1527" spans="1:4">
      <c r="A1527" s="34">
        <v>1523</v>
      </c>
      <c r="B1527" s="35"/>
      <c r="C1527" s="224"/>
      <c r="D1527" s="35"/>
    </row>
    <row r="1528" spans="1:4">
      <c r="A1528" s="34">
        <v>1524</v>
      </c>
      <c r="B1528" s="35"/>
      <c r="C1528" s="224"/>
      <c r="D1528" s="35"/>
    </row>
    <row r="1529" spans="1:4">
      <c r="A1529" s="34">
        <v>1525</v>
      </c>
      <c r="B1529" s="35"/>
      <c r="C1529" s="224"/>
      <c r="D1529" s="35"/>
    </row>
    <row r="1530" spans="1:4">
      <c r="A1530" s="34">
        <v>1526</v>
      </c>
      <c r="B1530" s="35"/>
      <c r="C1530" s="224"/>
      <c r="D1530" s="35"/>
    </row>
    <row r="1531" spans="1:4">
      <c r="A1531" s="34">
        <v>1527</v>
      </c>
      <c r="B1531" s="35"/>
      <c r="C1531" s="224"/>
      <c r="D1531" s="35"/>
    </row>
    <row r="1532" spans="1:4">
      <c r="A1532" s="34">
        <v>1528</v>
      </c>
      <c r="B1532" s="35"/>
      <c r="C1532" s="224"/>
      <c r="D1532" s="35"/>
    </row>
    <row r="1533" spans="1:4">
      <c r="A1533" s="34">
        <v>1529</v>
      </c>
      <c r="B1533" s="35"/>
      <c r="C1533" s="224"/>
      <c r="D1533" s="35"/>
    </row>
    <row r="1534" spans="1:4">
      <c r="A1534" s="34">
        <v>1530</v>
      </c>
      <c r="B1534" s="35"/>
      <c r="C1534" s="224"/>
      <c r="D1534" s="35"/>
    </row>
    <row r="1535" spans="1:4">
      <c r="A1535" s="34">
        <v>1531</v>
      </c>
      <c r="B1535" s="35"/>
      <c r="C1535" s="224"/>
      <c r="D1535" s="35"/>
    </row>
    <row r="1536" spans="1:4">
      <c r="A1536" s="34">
        <v>1532</v>
      </c>
      <c r="B1536" s="35"/>
      <c r="C1536" s="224"/>
      <c r="D1536" s="35"/>
    </row>
    <row r="1537" spans="1:4">
      <c r="A1537" s="34">
        <v>1533</v>
      </c>
      <c r="B1537" s="35"/>
      <c r="C1537" s="224"/>
      <c r="D1537" s="35"/>
    </row>
    <row r="1538" spans="1:4">
      <c r="A1538" s="34">
        <v>1534</v>
      </c>
      <c r="B1538" s="35"/>
      <c r="C1538" s="224"/>
      <c r="D1538" s="35"/>
    </row>
    <row r="1539" spans="1:4">
      <c r="A1539" s="34">
        <v>1535</v>
      </c>
      <c r="B1539" s="35"/>
      <c r="C1539" s="224"/>
      <c r="D1539" s="35"/>
    </row>
    <row r="1540" spans="1:4">
      <c r="A1540" s="34">
        <v>1536</v>
      </c>
      <c r="B1540" s="35"/>
      <c r="C1540" s="224"/>
      <c r="D1540" s="35"/>
    </row>
    <row r="1541" spans="1:4">
      <c r="A1541" s="34">
        <v>1537</v>
      </c>
      <c r="B1541" s="35"/>
      <c r="C1541" s="224"/>
      <c r="D1541" s="35"/>
    </row>
    <row r="1542" spans="1:4">
      <c r="A1542" s="34">
        <v>1538</v>
      </c>
      <c r="B1542" s="35"/>
      <c r="C1542" s="224"/>
      <c r="D1542" s="35"/>
    </row>
    <row r="1543" spans="1:4">
      <c r="A1543" s="34">
        <v>1539</v>
      </c>
      <c r="B1543" s="35"/>
      <c r="C1543" s="224"/>
      <c r="D1543" s="35"/>
    </row>
    <row r="1544" spans="1:4">
      <c r="A1544" s="34">
        <v>1540</v>
      </c>
      <c r="B1544" s="35"/>
      <c r="C1544" s="224"/>
      <c r="D1544" s="35"/>
    </row>
    <row r="1545" spans="1:4">
      <c r="A1545" s="34">
        <v>1541</v>
      </c>
      <c r="B1545" s="35"/>
      <c r="C1545" s="224"/>
      <c r="D1545" s="35"/>
    </row>
    <row r="1546" spans="1:4">
      <c r="A1546" s="34">
        <v>1542</v>
      </c>
      <c r="B1546" s="35"/>
      <c r="C1546" s="224"/>
      <c r="D1546" s="35"/>
    </row>
    <row r="1547" spans="1:4">
      <c r="A1547" s="34">
        <v>1543</v>
      </c>
      <c r="B1547" s="35"/>
      <c r="C1547" s="224"/>
      <c r="D1547" s="35"/>
    </row>
    <row r="1548" spans="1:4">
      <c r="A1548" s="34">
        <v>1544</v>
      </c>
      <c r="B1548" s="35"/>
      <c r="C1548" s="224"/>
      <c r="D1548" s="35"/>
    </row>
    <row r="1549" spans="1:4">
      <c r="A1549" s="34">
        <v>1545</v>
      </c>
      <c r="B1549" s="35"/>
      <c r="C1549" s="224"/>
      <c r="D1549" s="35"/>
    </row>
    <row r="1550" spans="1:4">
      <c r="A1550" s="34">
        <v>1546</v>
      </c>
      <c r="B1550" s="35"/>
      <c r="C1550" s="224"/>
      <c r="D1550" s="35"/>
    </row>
    <row r="1551" spans="1:4">
      <c r="A1551" s="34">
        <v>1547</v>
      </c>
      <c r="B1551" s="35"/>
      <c r="C1551" s="224"/>
      <c r="D1551" s="35"/>
    </row>
    <row r="1552" spans="1:4">
      <c r="A1552" s="34">
        <v>1548</v>
      </c>
      <c r="B1552" s="35"/>
      <c r="C1552" s="224"/>
      <c r="D1552" s="35"/>
    </row>
    <row r="1553" spans="1:4">
      <c r="A1553" s="34">
        <v>1549</v>
      </c>
      <c r="B1553" s="35"/>
      <c r="C1553" s="224"/>
      <c r="D1553" s="35"/>
    </row>
    <row r="1554" spans="1:4">
      <c r="A1554" s="34">
        <v>1550</v>
      </c>
      <c r="B1554" s="35"/>
      <c r="C1554" s="224"/>
      <c r="D1554" s="35"/>
    </row>
    <row r="1555" spans="1:4">
      <c r="A1555" s="34">
        <v>1551</v>
      </c>
      <c r="B1555" s="35"/>
      <c r="C1555" s="224"/>
      <c r="D1555" s="35"/>
    </row>
    <row r="1556" spans="1:4">
      <c r="A1556" s="34">
        <v>1552</v>
      </c>
      <c r="B1556" s="35"/>
      <c r="C1556" s="224"/>
      <c r="D1556" s="35"/>
    </row>
    <row r="1557" spans="1:4">
      <c r="A1557" s="34">
        <v>1553</v>
      </c>
      <c r="B1557" s="35"/>
      <c r="C1557" s="224"/>
      <c r="D1557" s="35"/>
    </row>
    <row r="1558" spans="1:4">
      <c r="A1558" s="34">
        <v>1554</v>
      </c>
      <c r="B1558" s="35"/>
      <c r="C1558" s="224"/>
      <c r="D1558" s="35"/>
    </row>
    <row r="1559" spans="1:4">
      <c r="A1559" s="34">
        <v>1555</v>
      </c>
      <c r="B1559" s="35"/>
      <c r="C1559" s="224"/>
      <c r="D1559" s="35"/>
    </row>
    <row r="1560" spans="1:4">
      <c r="A1560" s="34">
        <v>1556</v>
      </c>
      <c r="B1560" s="35"/>
      <c r="C1560" s="224"/>
      <c r="D1560" s="35"/>
    </row>
    <row r="1561" spans="1:4">
      <c r="A1561" s="34">
        <v>1557</v>
      </c>
      <c r="B1561" s="35"/>
      <c r="C1561" s="224"/>
      <c r="D1561" s="35"/>
    </row>
    <row r="1562" spans="1:4">
      <c r="A1562" s="34">
        <v>1558</v>
      </c>
      <c r="B1562" s="35"/>
      <c r="C1562" s="224"/>
      <c r="D1562" s="35"/>
    </row>
    <row r="1563" spans="1:4">
      <c r="A1563" s="34">
        <v>1559</v>
      </c>
      <c r="B1563" s="35"/>
      <c r="C1563" s="224"/>
      <c r="D1563" s="35"/>
    </row>
    <row r="1564" spans="1:4">
      <c r="A1564" s="34">
        <v>1560</v>
      </c>
      <c r="B1564" s="35"/>
      <c r="C1564" s="224"/>
      <c r="D1564" s="35"/>
    </row>
    <row r="1565" spans="1:4">
      <c r="A1565" s="34">
        <v>1561</v>
      </c>
      <c r="B1565" s="35"/>
      <c r="C1565" s="224"/>
      <c r="D1565" s="35"/>
    </row>
    <row r="1566" spans="1:4">
      <c r="A1566" s="34">
        <v>1562</v>
      </c>
      <c r="B1566" s="35"/>
      <c r="C1566" s="224"/>
      <c r="D1566" s="35"/>
    </row>
    <row r="1567" spans="1:4">
      <c r="A1567" s="34">
        <v>1563</v>
      </c>
      <c r="B1567" s="35"/>
      <c r="C1567" s="224"/>
      <c r="D1567" s="35"/>
    </row>
    <row r="1568" spans="1:4">
      <c r="A1568" s="34">
        <v>1564</v>
      </c>
      <c r="B1568" s="35"/>
      <c r="C1568" s="224"/>
      <c r="D1568" s="35"/>
    </row>
    <row r="1569" spans="1:4">
      <c r="A1569" s="34">
        <v>1565</v>
      </c>
      <c r="B1569" s="35"/>
      <c r="C1569" s="224"/>
      <c r="D1569" s="35"/>
    </row>
    <row r="1570" spans="1:4">
      <c r="A1570" s="34">
        <v>1566</v>
      </c>
      <c r="B1570" s="35"/>
      <c r="C1570" s="224"/>
      <c r="D1570" s="35"/>
    </row>
    <row r="1571" spans="1:4">
      <c r="A1571" s="34">
        <v>1567</v>
      </c>
      <c r="B1571" s="35"/>
      <c r="C1571" s="224"/>
      <c r="D1571" s="35"/>
    </row>
    <row r="1572" spans="1:4">
      <c r="A1572" s="34">
        <v>1568</v>
      </c>
      <c r="B1572" s="35"/>
      <c r="C1572" s="224"/>
      <c r="D1572" s="35"/>
    </row>
    <row r="1573" spans="1:4">
      <c r="A1573" s="34">
        <v>1569</v>
      </c>
      <c r="B1573" s="35"/>
      <c r="C1573" s="224"/>
      <c r="D1573" s="35"/>
    </row>
    <row r="1574" spans="1:4">
      <c r="A1574" s="34">
        <v>1570</v>
      </c>
      <c r="B1574" s="35"/>
      <c r="C1574" s="224"/>
      <c r="D1574" s="35"/>
    </row>
    <row r="1575" spans="1:4">
      <c r="A1575" s="34">
        <v>1571</v>
      </c>
      <c r="B1575" s="35"/>
      <c r="C1575" s="224"/>
      <c r="D1575" s="35"/>
    </row>
    <row r="1576" spans="1:4">
      <c r="A1576" s="34">
        <v>1572</v>
      </c>
      <c r="B1576" s="35"/>
      <c r="C1576" s="224"/>
      <c r="D1576" s="35"/>
    </row>
    <row r="1577" spans="1:4">
      <c r="A1577" s="34">
        <v>1573</v>
      </c>
      <c r="B1577" s="35"/>
      <c r="C1577" s="224"/>
      <c r="D1577" s="35"/>
    </row>
    <row r="1578" spans="1:4">
      <c r="A1578" s="34">
        <v>1574</v>
      </c>
      <c r="B1578" s="35"/>
      <c r="C1578" s="224"/>
      <c r="D1578" s="35"/>
    </row>
    <row r="1579" spans="1:4">
      <c r="A1579" s="34">
        <v>1575</v>
      </c>
      <c r="B1579" s="35"/>
      <c r="C1579" s="224"/>
      <c r="D1579" s="35"/>
    </row>
    <row r="1580" spans="1:4">
      <c r="A1580" s="34">
        <v>1576</v>
      </c>
      <c r="B1580" s="35"/>
      <c r="C1580" s="224"/>
      <c r="D1580" s="35"/>
    </row>
    <row r="1581" spans="1:4">
      <c r="A1581" s="34">
        <v>1577</v>
      </c>
      <c r="B1581" s="35"/>
      <c r="C1581" s="224"/>
      <c r="D1581" s="35"/>
    </row>
    <row r="1582" spans="1:4">
      <c r="A1582" s="34">
        <v>1578</v>
      </c>
      <c r="B1582" s="35"/>
      <c r="C1582" s="224"/>
      <c r="D1582" s="35"/>
    </row>
    <row r="1583" spans="1:4">
      <c r="A1583" s="34">
        <v>1579</v>
      </c>
      <c r="B1583" s="35"/>
      <c r="C1583" s="224"/>
      <c r="D1583" s="35"/>
    </row>
    <row r="1584" spans="1:4">
      <c r="A1584" s="34">
        <v>1580</v>
      </c>
      <c r="B1584" s="35"/>
      <c r="C1584" s="224"/>
      <c r="D1584" s="35"/>
    </row>
    <row r="1585" spans="1:4">
      <c r="A1585" s="34">
        <v>1581</v>
      </c>
      <c r="B1585" s="35"/>
      <c r="C1585" s="224"/>
      <c r="D1585" s="35"/>
    </row>
    <row r="1586" spans="1:4">
      <c r="A1586" s="34">
        <v>1582</v>
      </c>
      <c r="B1586" s="35"/>
      <c r="C1586" s="224"/>
      <c r="D1586" s="35"/>
    </row>
    <row r="1587" spans="1:4">
      <c r="A1587" s="34">
        <v>1583</v>
      </c>
      <c r="B1587" s="35"/>
      <c r="C1587" s="224"/>
      <c r="D1587" s="35"/>
    </row>
    <row r="1588" spans="1:4">
      <c r="A1588" s="34">
        <v>1584</v>
      </c>
      <c r="B1588" s="35"/>
      <c r="C1588" s="224"/>
      <c r="D1588" s="35"/>
    </row>
    <row r="1589" spans="1:4">
      <c r="A1589" s="34">
        <v>1585</v>
      </c>
      <c r="B1589" s="35"/>
      <c r="C1589" s="224"/>
      <c r="D1589" s="35"/>
    </row>
    <row r="1590" spans="1:4">
      <c r="A1590" s="34">
        <v>1586</v>
      </c>
      <c r="B1590" s="35"/>
      <c r="C1590" s="224"/>
      <c r="D1590" s="35"/>
    </row>
    <row r="1591" spans="1:4">
      <c r="A1591" s="34">
        <v>1587</v>
      </c>
      <c r="B1591" s="35"/>
      <c r="C1591" s="224"/>
      <c r="D1591" s="35"/>
    </row>
    <row r="1592" spans="1:4">
      <c r="A1592" s="34">
        <v>1588</v>
      </c>
      <c r="B1592" s="35"/>
      <c r="C1592" s="224"/>
      <c r="D1592" s="35"/>
    </row>
    <row r="1593" spans="1:4">
      <c r="A1593" s="34">
        <v>1589</v>
      </c>
      <c r="B1593" s="35"/>
      <c r="C1593" s="224"/>
      <c r="D1593" s="35"/>
    </row>
    <row r="1594" spans="1:4">
      <c r="A1594" s="34">
        <v>1590</v>
      </c>
      <c r="B1594" s="35"/>
      <c r="C1594" s="224"/>
      <c r="D1594" s="35"/>
    </row>
    <row r="1595" spans="1:4">
      <c r="A1595" s="34">
        <v>1591</v>
      </c>
      <c r="B1595" s="35"/>
      <c r="C1595" s="224"/>
      <c r="D1595" s="35"/>
    </row>
    <row r="1596" spans="1:4">
      <c r="A1596" s="34">
        <v>1592</v>
      </c>
      <c r="B1596" s="35"/>
      <c r="C1596" s="224"/>
      <c r="D1596" s="35"/>
    </row>
    <row r="1597" spans="1:4">
      <c r="A1597" s="34">
        <v>1593</v>
      </c>
      <c r="B1597" s="35"/>
      <c r="C1597" s="224"/>
      <c r="D1597" s="35"/>
    </row>
    <row r="1598" spans="1:4">
      <c r="A1598" s="34">
        <v>1594</v>
      </c>
      <c r="B1598" s="35"/>
      <c r="C1598" s="224"/>
      <c r="D1598" s="35"/>
    </row>
    <row r="1599" spans="1:4">
      <c r="A1599" s="34">
        <v>1595</v>
      </c>
      <c r="B1599" s="35"/>
      <c r="C1599" s="224"/>
      <c r="D1599" s="35"/>
    </row>
    <row r="1600" spans="1:4">
      <c r="A1600" s="34">
        <v>1596</v>
      </c>
      <c r="B1600" s="35"/>
      <c r="C1600" s="224"/>
      <c r="D1600" s="35"/>
    </row>
    <row r="1601" spans="1:4">
      <c r="A1601" s="34">
        <v>1597</v>
      </c>
      <c r="B1601" s="35"/>
      <c r="C1601" s="224"/>
      <c r="D1601" s="35"/>
    </row>
    <row r="1602" spans="1:4">
      <c r="A1602" s="34">
        <v>1598</v>
      </c>
      <c r="B1602" s="35"/>
      <c r="C1602" s="224"/>
      <c r="D1602" s="35"/>
    </row>
    <row r="1603" spans="1:4">
      <c r="A1603" s="34">
        <v>1599</v>
      </c>
      <c r="B1603" s="35"/>
      <c r="C1603" s="224"/>
      <c r="D1603" s="35"/>
    </row>
    <row r="1604" spans="1:4">
      <c r="A1604" s="34">
        <v>1600</v>
      </c>
      <c r="B1604" s="35"/>
      <c r="C1604" s="224"/>
      <c r="D1604" s="35"/>
    </row>
    <row r="1605" spans="1:4">
      <c r="A1605" s="34">
        <v>1601</v>
      </c>
      <c r="B1605" s="35"/>
      <c r="C1605" s="224"/>
      <c r="D1605" s="35"/>
    </row>
    <row r="1606" spans="1:4">
      <c r="A1606" s="34">
        <v>1602</v>
      </c>
      <c r="B1606" s="35"/>
      <c r="C1606" s="224"/>
      <c r="D1606" s="35"/>
    </row>
    <row r="1607" spans="1:4">
      <c r="A1607" s="34">
        <v>1603</v>
      </c>
      <c r="B1607" s="35"/>
      <c r="C1607" s="224"/>
      <c r="D1607" s="35"/>
    </row>
    <row r="1608" spans="1:4">
      <c r="A1608" s="34">
        <v>1604</v>
      </c>
      <c r="B1608" s="35"/>
      <c r="C1608" s="224"/>
      <c r="D1608" s="35"/>
    </row>
    <row r="1609" spans="1:4">
      <c r="A1609" s="34">
        <v>1605</v>
      </c>
      <c r="B1609" s="35"/>
      <c r="C1609" s="224"/>
      <c r="D1609" s="35"/>
    </row>
    <row r="1610" spans="1:4">
      <c r="A1610" s="34">
        <v>1606</v>
      </c>
      <c r="B1610" s="35"/>
      <c r="C1610" s="224"/>
      <c r="D1610" s="35"/>
    </row>
    <row r="1611" spans="1:4">
      <c r="A1611" s="34">
        <v>1607</v>
      </c>
      <c r="B1611" s="35"/>
      <c r="C1611" s="224"/>
      <c r="D1611" s="35"/>
    </row>
    <row r="1612" spans="1:4">
      <c r="A1612" s="34">
        <v>1608</v>
      </c>
      <c r="B1612" s="35"/>
      <c r="C1612" s="224"/>
      <c r="D1612" s="35"/>
    </row>
    <row r="1613" spans="1:4">
      <c r="A1613" s="34">
        <v>1609</v>
      </c>
      <c r="B1613" s="35"/>
      <c r="C1613" s="224"/>
      <c r="D1613" s="35"/>
    </row>
    <row r="1614" spans="1:4">
      <c r="A1614" s="34">
        <v>1610</v>
      </c>
      <c r="B1614" s="35"/>
      <c r="C1614" s="224"/>
      <c r="D1614" s="35"/>
    </row>
    <row r="1615" spans="1:4">
      <c r="A1615" s="34">
        <v>1611</v>
      </c>
      <c r="B1615" s="35"/>
      <c r="C1615" s="224"/>
      <c r="D1615" s="35"/>
    </row>
    <row r="1616" spans="1:4">
      <c r="A1616" s="34">
        <v>1612</v>
      </c>
      <c r="B1616" s="35"/>
      <c r="C1616" s="224"/>
      <c r="D1616" s="35"/>
    </row>
    <row r="1617" spans="1:4">
      <c r="A1617" s="34">
        <v>1613</v>
      </c>
      <c r="B1617" s="35"/>
      <c r="C1617" s="224"/>
      <c r="D1617" s="35"/>
    </row>
    <row r="1618" spans="1:4">
      <c r="A1618" s="34">
        <v>1614</v>
      </c>
      <c r="B1618" s="35"/>
      <c r="C1618" s="224"/>
      <c r="D1618" s="35"/>
    </row>
    <row r="1619" spans="1:4">
      <c r="A1619" s="34">
        <v>1615</v>
      </c>
      <c r="B1619" s="35"/>
      <c r="C1619" s="224"/>
      <c r="D1619" s="35"/>
    </row>
    <row r="1620" spans="1:4">
      <c r="A1620" s="34">
        <v>1616</v>
      </c>
      <c r="B1620" s="35"/>
      <c r="C1620" s="224"/>
      <c r="D1620" s="35"/>
    </row>
    <row r="1621" spans="1:4">
      <c r="A1621" s="34">
        <v>1617</v>
      </c>
      <c r="B1621" s="35"/>
      <c r="C1621" s="224"/>
      <c r="D1621" s="35"/>
    </row>
    <row r="1622" spans="1:4">
      <c r="A1622" s="34">
        <v>1618</v>
      </c>
      <c r="B1622" s="35"/>
      <c r="C1622" s="224"/>
      <c r="D1622" s="35"/>
    </row>
    <row r="1623" spans="1:4">
      <c r="A1623" s="34">
        <v>1619</v>
      </c>
      <c r="B1623" s="35"/>
      <c r="C1623" s="224"/>
      <c r="D1623" s="35"/>
    </row>
    <row r="1624" spans="1:4">
      <c r="A1624" s="34">
        <v>1620</v>
      </c>
      <c r="B1624" s="35"/>
      <c r="C1624" s="224"/>
      <c r="D1624" s="35"/>
    </row>
    <row r="1625" spans="1:4">
      <c r="A1625" s="34">
        <v>1621</v>
      </c>
      <c r="B1625" s="35"/>
      <c r="C1625" s="224"/>
      <c r="D1625" s="35"/>
    </row>
    <row r="1626" spans="1:4">
      <c r="A1626" s="34">
        <v>1622</v>
      </c>
      <c r="B1626" s="35"/>
      <c r="C1626" s="224"/>
      <c r="D1626" s="35"/>
    </row>
    <row r="1627" spans="1:4">
      <c r="A1627" s="34">
        <v>1623</v>
      </c>
      <c r="B1627" s="35"/>
      <c r="C1627" s="224"/>
      <c r="D1627" s="35"/>
    </row>
    <row r="1628" spans="1:4">
      <c r="A1628" s="34">
        <v>1624</v>
      </c>
      <c r="B1628" s="35"/>
      <c r="C1628" s="224"/>
      <c r="D1628" s="35"/>
    </row>
    <row r="1629" spans="1:4">
      <c r="A1629" s="34">
        <v>1625</v>
      </c>
      <c r="B1629" s="35"/>
      <c r="C1629" s="224"/>
      <c r="D1629" s="35"/>
    </row>
    <row r="1630" spans="1:4">
      <c r="A1630" s="34">
        <v>1626</v>
      </c>
      <c r="B1630" s="35"/>
      <c r="C1630" s="224"/>
      <c r="D1630" s="35"/>
    </row>
    <row r="1631" spans="1:4">
      <c r="A1631" s="34">
        <v>1627</v>
      </c>
      <c r="B1631" s="35"/>
      <c r="C1631" s="224"/>
      <c r="D1631" s="35"/>
    </row>
    <row r="1632" spans="1:4">
      <c r="A1632" s="34">
        <v>1628</v>
      </c>
      <c r="B1632" s="35"/>
      <c r="C1632" s="224"/>
      <c r="D1632" s="35"/>
    </row>
    <row r="1633" spans="1:4">
      <c r="A1633" s="34">
        <v>1629</v>
      </c>
      <c r="B1633" s="35"/>
      <c r="C1633" s="224"/>
      <c r="D1633" s="35"/>
    </row>
    <row r="1634" spans="1:4">
      <c r="A1634" s="34">
        <v>1630</v>
      </c>
      <c r="B1634" s="35"/>
      <c r="C1634" s="224"/>
      <c r="D1634" s="35"/>
    </row>
    <row r="1635" spans="1:4">
      <c r="A1635" s="34">
        <v>1631</v>
      </c>
      <c r="B1635" s="35"/>
      <c r="C1635" s="224"/>
      <c r="D1635" s="35"/>
    </row>
    <row r="1636" spans="1:4">
      <c r="A1636" s="34">
        <v>1632</v>
      </c>
      <c r="B1636" s="35"/>
      <c r="C1636" s="224"/>
      <c r="D1636" s="35"/>
    </row>
    <row r="1637" spans="1:4">
      <c r="A1637" s="34">
        <v>1633</v>
      </c>
      <c r="B1637" s="35"/>
      <c r="C1637" s="224"/>
      <c r="D1637" s="35"/>
    </row>
    <row r="1638" spans="1:4">
      <c r="A1638" s="34">
        <v>1634</v>
      </c>
      <c r="B1638" s="35"/>
      <c r="C1638" s="224"/>
      <c r="D1638" s="35"/>
    </row>
    <row r="1639" spans="1:4">
      <c r="A1639" s="34">
        <v>1635</v>
      </c>
      <c r="B1639" s="35"/>
      <c r="C1639" s="224"/>
      <c r="D1639" s="35"/>
    </row>
    <row r="1640" spans="1:4">
      <c r="A1640" s="34">
        <v>1636</v>
      </c>
      <c r="B1640" s="35"/>
      <c r="C1640" s="224"/>
      <c r="D1640" s="35"/>
    </row>
    <row r="1641" spans="1:4">
      <c r="A1641" s="34">
        <v>1637</v>
      </c>
      <c r="B1641" s="35"/>
      <c r="C1641" s="224"/>
      <c r="D1641" s="35"/>
    </row>
    <row r="1642" spans="1:4">
      <c r="A1642" s="34">
        <v>1638</v>
      </c>
      <c r="B1642" s="35"/>
      <c r="C1642" s="224"/>
      <c r="D1642" s="35"/>
    </row>
    <row r="1643" spans="1:4">
      <c r="A1643" s="34">
        <v>1639</v>
      </c>
      <c r="B1643" s="35"/>
      <c r="C1643" s="224"/>
      <c r="D1643" s="35"/>
    </row>
    <row r="1644" spans="1:4">
      <c r="A1644" s="34">
        <v>1640</v>
      </c>
      <c r="B1644" s="35"/>
      <c r="C1644" s="224"/>
      <c r="D1644" s="35"/>
    </row>
    <row r="1645" spans="1:4">
      <c r="A1645" s="34">
        <v>1641</v>
      </c>
      <c r="B1645" s="35"/>
      <c r="C1645" s="224"/>
      <c r="D1645" s="35"/>
    </row>
    <row r="1646" spans="1:4">
      <c r="A1646" s="34">
        <v>1642</v>
      </c>
      <c r="B1646" s="35"/>
      <c r="C1646" s="224"/>
      <c r="D1646" s="35"/>
    </row>
    <row r="1647" spans="1:4">
      <c r="A1647" s="34">
        <v>1643</v>
      </c>
      <c r="B1647" s="35"/>
      <c r="C1647" s="224"/>
      <c r="D1647" s="35"/>
    </row>
    <row r="1648" spans="1:4">
      <c r="A1648" s="34">
        <v>1644</v>
      </c>
      <c r="B1648" s="35"/>
      <c r="C1648" s="224"/>
      <c r="D1648" s="35"/>
    </row>
    <row r="1649" spans="1:4">
      <c r="A1649" s="34">
        <v>1645</v>
      </c>
      <c r="B1649" s="35"/>
      <c r="C1649" s="224"/>
      <c r="D1649" s="35"/>
    </row>
    <row r="1650" spans="1:4">
      <c r="A1650" s="34">
        <v>1646</v>
      </c>
      <c r="B1650" s="35"/>
      <c r="C1650" s="224"/>
      <c r="D1650" s="35"/>
    </row>
    <row r="1651" spans="1:4">
      <c r="A1651" s="34">
        <v>1647</v>
      </c>
      <c r="B1651" s="35"/>
      <c r="C1651" s="224"/>
      <c r="D1651" s="35"/>
    </row>
    <row r="1652" spans="1:4">
      <c r="A1652" s="34">
        <v>1648</v>
      </c>
      <c r="B1652" s="35"/>
      <c r="C1652" s="224"/>
      <c r="D1652" s="35"/>
    </row>
    <row r="1653" spans="1:4">
      <c r="A1653" s="34">
        <v>1649</v>
      </c>
      <c r="B1653" s="35"/>
      <c r="C1653" s="224"/>
      <c r="D1653" s="35"/>
    </row>
    <row r="1654" spans="1:4">
      <c r="A1654" s="34">
        <v>1650</v>
      </c>
      <c r="B1654" s="35"/>
      <c r="C1654" s="224"/>
      <c r="D1654" s="35"/>
    </row>
    <row r="1655" spans="1:4">
      <c r="A1655" s="34">
        <v>1651</v>
      </c>
      <c r="B1655" s="35"/>
      <c r="C1655" s="224"/>
      <c r="D1655" s="35"/>
    </row>
    <row r="1656" spans="1:4">
      <c r="A1656" s="34">
        <v>1652</v>
      </c>
      <c r="B1656" s="35"/>
      <c r="C1656" s="224"/>
      <c r="D1656" s="35"/>
    </row>
    <row r="1657" spans="1:4">
      <c r="A1657" s="34">
        <v>1653</v>
      </c>
      <c r="B1657" s="35"/>
      <c r="C1657" s="224"/>
      <c r="D1657" s="35"/>
    </row>
    <row r="1658" spans="1:4">
      <c r="A1658" s="34">
        <v>1654</v>
      </c>
      <c r="B1658" s="35"/>
      <c r="C1658" s="224"/>
      <c r="D1658" s="35"/>
    </row>
    <row r="1659" spans="1:4">
      <c r="A1659" s="34">
        <v>1655</v>
      </c>
      <c r="B1659" s="35"/>
      <c r="C1659" s="224"/>
      <c r="D1659" s="35"/>
    </row>
    <row r="1660" spans="1:4">
      <c r="A1660" s="34">
        <v>1656</v>
      </c>
      <c r="B1660" s="35"/>
      <c r="C1660" s="224"/>
      <c r="D1660" s="35"/>
    </row>
    <row r="1661" spans="1:4">
      <c r="A1661" s="34">
        <v>1657</v>
      </c>
      <c r="B1661" s="35"/>
      <c r="C1661" s="224"/>
      <c r="D1661" s="35"/>
    </row>
    <row r="1662" spans="1:4">
      <c r="A1662" s="34">
        <v>1658</v>
      </c>
      <c r="B1662" s="35"/>
      <c r="C1662" s="224"/>
      <c r="D1662" s="35"/>
    </row>
    <row r="1663" spans="1:4">
      <c r="A1663" s="34">
        <v>1659</v>
      </c>
      <c r="B1663" s="35"/>
      <c r="C1663" s="224"/>
      <c r="D1663" s="35"/>
    </row>
    <row r="1664" spans="1:4">
      <c r="A1664" s="34">
        <v>1660</v>
      </c>
      <c r="B1664" s="35"/>
      <c r="C1664" s="224"/>
      <c r="D1664" s="35"/>
    </row>
    <row r="1665" spans="1:4">
      <c r="A1665" s="34">
        <v>1661</v>
      </c>
      <c r="B1665" s="35"/>
      <c r="C1665" s="224"/>
      <c r="D1665" s="35"/>
    </row>
    <row r="1666" spans="1:4">
      <c r="A1666" s="34">
        <v>1662</v>
      </c>
      <c r="B1666" s="35"/>
      <c r="C1666" s="224"/>
      <c r="D1666" s="35"/>
    </row>
    <row r="1667" spans="1:4">
      <c r="A1667" s="34">
        <v>1663</v>
      </c>
      <c r="B1667" s="35"/>
      <c r="C1667" s="224"/>
      <c r="D1667" s="35"/>
    </row>
    <row r="1668" spans="1:4">
      <c r="A1668" s="34">
        <v>1664</v>
      </c>
      <c r="B1668" s="35"/>
      <c r="C1668" s="224"/>
      <c r="D1668" s="35"/>
    </row>
    <row r="1669" spans="1:4">
      <c r="A1669" s="34">
        <v>1665</v>
      </c>
      <c r="B1669" s="35"/>
      <c r="C1669" s="224"/>
      <c r="D1669" s="35"/>
    </row>
    <row r="1670" spans="1:4">
      <c r="A1670" s="34">
        <v>1666</v>
      </c>
      <c r="B1670" s="35"/>
      <c r="C1670" s="224"/>
      <c r="D1670" s="35"/>
    </row>
  </sheetData>
  <mergeCells count="4">
    <mergeCell ref="A1:A4"/>
    <mergeCell ref="C1:D1"/>
    <mergeCell ref="C2:D2"/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1"/>
  <sheetViews>
    <sheetView workbookViewId="0">
      <selection activeCell="B10" sqref="B10"/>
    </sheetView>
  </sheetViews>
  <sheetFormatPr baseColWidth="10" defaultRowHeight="12.75"/>
  <cols>
    <col min="1" max="1" width="4" style="11" bestFit="1" customWidth="1"/>
    <col min="2" max="2" width="78.7109375" style="11" customWidth="1"/>
    <col min="3" max="3" width="42.85546875" style="13" customWidth="1"/>
    <col min="4" max="4" width="21.85546875" style="14" customWidth="1"/>
    <col min="5" max="16384" width="11.42578125" style="11"/>
  </cols>
  <sheetData>
    <row r="1" spans="1:4">
      <c r="A1" s="249" t="s">
        <v>14</v>
      </c>
      <c r="B1" s="10" t="s">
        <v>15</v>
      </c>
      <c r="C1" s="250" t="s">
        <v>29</v>
      </c>
      <c r="D1" s="251"/>
    </row>
    <row r="2" spans="1:4">
      <c r="A2" s="249"/>
      <c r="B2" s="10" t="s">
        <v>16</v>
      </c>
      <c r="C2" s="252" t="s">
        <v>174</v>
      </c>
      <c r="D2" s="253"/>
    </row>
    <row r="3" spans="1:4">
      <c r="A3" s="249"/>
      <c r="B3" s="10" t="s">
        <v>17</v>
      </c>
      <c r="C3" s="252" t="s">
        <v>1940</v>
      </c>
      <c r="D3" s="253"/>
    </row>
    <row r="4" spans="1:4" ht="21" customHeight="1">
      <c r="A4" s="249"/>
      <c r="B4" s="12" t="s">
        <v>18</v>
      </c>
      <c r="C4" s="117" t="s">
        <v>36</v>
      </c>
      <c r="D4" s="9" t="s">
        <v>12</v>
      </c>
    </row>
    <row r="5" spans="1:4">
      <c r="A5" s="34">
        <v>1</v>
      </c>
      <c r="B5" s="34"/>
      <c r="C5" s="131"/>
      <c r="D5" s="132"/>
    </row>
    <row r="6" spans="1:4">
      <c r="A6" s="34">
        <v>2</v>
      </c>
      <c r="B6" s="35"/>
      <c r="C6" s="133"/>
      <c r="D6" s="134"/>
    </row>
    <row r="7" spans="1:4">
      <c r="A7" s="34">
        <v>3</v>
      </c>
      <c r="B7" s="35"/>
      <c r="C7" s="133"/>
      <c r="D7" s="134"/>
    </row>
    <row r="8" spans="1:4">
      <c r="A8" s="34">
        <v>4</v>
      </c>
      <c r="B8" s="35"/>
      <c r="C8" s="133"/>
      <c r="D8" s="134"/>
    </row>
    <row r="9" spans="1:4">
      <c r="A9" s="34">
        <v>5</v>
      </c>
      <c r="B9" s="35"/>
      <c r="C9" s="133"/>
      <c r="D9" s="134"/>
    </row>
    <row r="10" spans="1:4">
      <c r="A10" s="34">
        <v>6</v>
      </c>
      <c r="B10" s="35"/>
      <c r="C10" s="133"/>
      <c r="D10" s="134"/>
    </row>
    <row r="11" spans="1:4">
      <c r="A11" s="34">
        <v>7</v>
      </c>
      <c r="B11" s="35"/>
      <c r="C11" s="133"/>
      <c r="D11" s="134"/>
    </row>
    <row r="12" spans="1:4">
      <c r="A12" s="34">
        <v>8</v>
      </c>
      <c r="B12" s="35"/>
      <c r="C12" s="133"/>
      <c r="D12" s="134"/>
    </row>
    <row r="13" spans="1:4">
      <c r="A13" s="34">
        <v>9</v>
      </c>
      <c r="B13" s="35"/>
      <c r="C13" s="133"/>
      <c r="D13" s="134"/>
    </row>
    <row r="14" spans="1:4">
      <c r="A14" s="34">
        <v>10</v>
      </c>
      <c r="B14" s="35"/>
      <c r="C14" s="133"/>
      <c r="D14" s="134"/>
    </row>
    <row r="15" spans="1:4">
      <c r="A15" s="34">
        <v>11</v>
      </c>
      <c r="B15" s="35"/>
      <c r="C15" s="133"/>
      <c r="D15" s="134"/>
    </row>
    <row r="16" spans="1:4">
      <c r="A16" s="34">
        <v>12</v>
      </c>
      <c r="B16" s="35"/>
      <c r="C16" s="133"/>
      <c r="D16" s="134"/>
    </row>
    <row r="17" spans="1:4">
      <c r="A17" s="34">
        <v>13</v>
      </c>
      <c r="B17" s="35"/>
      <c r="C17" s="133"/>
      <c r="D17" s="134"/>
    </row>
    <row r="18" spans="1:4">
      <c r="A18" s="34">
        <v>14</v>
      </c>
      <c r="B18" s="35"/>
      <c r="C18" s="133"/>
      <c r="D18" s="134"/>
    </row>
    <row r="19" spans="1:4">
      <c r="A19" s="34">
        <v>15</v>
      </c>
      <c r="B19" s="35"/>
      <c r="C19" s="133"/>
      <c r="D19" s="134"/>
    </row>
    <row r="20" spans="1:4">
      <c r="A20" s="34">
        <v>16</v>
      </c>
      <c r="B20" s="35"/>
      <c r="C20" s="133"/>
      <c r="D20" s="134"/>
    </row>
    <row r="21" spans="1:4">
      <c r="A21" s="34">
        <v>17</v>
      </c>
      <c r="B21" s="35"/>
      <c r="C21" s="133"/>
      <c r="D21" s="134"/>
    </row>
    <row r="22" spans="1:4">
      <c r="A22" s="34">
        <v>18</v>
      </c>
      <c r="B22" s="35"/>
      <c r="C22" s="133"/>
      <c r="D22" s="134"/>
    </row>
    <row r="23" spans="1:4">
      <c r="A23" s="34">
        <v>19</v>
      </c>
      <c r="B23" s="35"/>
      <c r="C23" s="133"/>
      <c r="D23" s="134"/>
    </row>
    <row r="24" spans="1:4">
      <c r="A24" s="34">
        <v>20</v>
      </c>
      <c r="B24" s="35"/>
      <c r="C24" s="133"/>
      <c r="D24" s="134"/>
    </row>
    <row r="25" spans="1:4">
      <c r="A25" s="34">
        <v>21</v>
      </c>
      <c r="B25" s="35"/>
      <c r="C25" s="133"/>
      <c r="D25" s="134"/>
    </row>
    <row r="26" spans="1:4">
      <c r="A26" s="34">
        <v>22</v>
      </c>
      <c r="B26" s="35"/>
      <c r="C26" s="133"/>
      <c r="D26" s="134"/>
    </row>
    <row r="27" spans="1:4">
      <c r="A27" s="34">
        <v>23</v>
      </c>
      <c r="B27" s="35"/>
      <c r="C27" s="133"/>
      <c r="D27" s="134"/>
    </row>
    <row r="28" spans="1:4">
      <c r="A28" s="34">
        <v>24</v>
      </c>
      <c r="B28" s="35"/>
      <c r="C28" s="133"/>
      <c r="D28" s="134"/>
    </row>
    <row r="29" spans="1:4">
      <c r="A29" s="34">
        <v>25</v>
      </c>
      <c r="B29" s="35"/>
      <c r="C29" s="133"/>
      <c r="D29" s="134"/>
    </row>
    <row r="30" spans="1:4">
      <c r="A30" s="34">
        <v>26</v>
      </c>
      <c r="B30" s="35"/>
      <c r="C30" s="133"/>
      <c r="D30" s="134"/>
    </row>
    <row r="31" spans="1:4">
      <c r="A31" s="34">
        <v>27</v>
      </c>
      <c r="B31" s="35"/>
      <c r="C31" s="133"/>
      <c r="D31" s="134"/>
    </row>
    <row r="32" spans="1:4">
      <c r="A32" s="34">
        <v>28</v>
      </c>
      <c r="B32" s="35"/>
      <c r="C32" s="133"/>
      <c r="D32" s="134"/>
    </row>
    <row r="33" spans="1:4">
      <c r="A33" s="34">
        <v>29</v>
      </c>
      <c r="B33" s="35"/>
      <c r="C33" s="133"/>
      <c r="D33" s="134"/>
    </row>
    <row r="34" spans="1:4">
      <c r="A34" s="34">
        <v>30</v>
      </c>
      <c r="B34" s="35"/>
      <c r="C34" s="133"/>
      <c r="D34" s="134"/>
    </row>
    <row r="35" spans="1:4">
      <c r="A35" s="34">
        <v>31</v>
      </c>
      <c r="B35" s="35"/>
      <c r="C35" s="133"/>
      <c r="D35" s="134"/>
    </row>
    <row r="36" spans="1:4">
      <c r="A36" s="34">
        <v>32</v>
      </c>
      <c r="B36" s="35"/>
      <c r="C36" s="133"/>
      <c r="D36" s="134"/>
    </row>
    <row r="37" spans="1:4">
      <c r="A37" s="34">
        <v>33</v>
      </c>
      <c r="B37" s="35"/>
      <c r="C37" s="133"/>
      <c r="D37" s="134"/>
    </row>
    <row r="38" spans="1:4">
      <c r="A38" s="34">
        <v>34</v>
      </c>
      <c r="B38" s="35"/>
      <c r="C38" s="133"/>
      <c r="D38" s="134"/>
    </row>
    <row r="39" spans="1:4">
      <c r="A39" s="34">
        <v>35</v>
      </c>
      <c r="B39" s="35"/>
      <c r="C39" s="133"/>
      <c r="D39" s="134"/>
    </row>
    <row r="40" spans="1:4">
      <c r="A40" s="34">
        <v>36</v>
      </c>
      <c r="B40" s="35"/>
      <c r="C40" s="133"/>
      <c r="D40" s="134"/>
    </row>
    <row r="41" spans="1:4">
      <c r="A41" s="34">
        <v>37</v>
      </c>
      <c r="B41" s="35"/>
      <c r="C41" s="133"/>
      <c r="D41" s="134"/>
    </row>
    <row r="42" spans="1:4">
      <c r="A42" s="34">
        <v>38</v>
      </c>
      <c r="B42" s="35"/>
      <c r="C42" s="133"/>
      <c r="D42" s="134"/>
    </row>
    <row r="43" spans="1:4">
      <c r="A43" s="34">
        <v>39</v>
      </c>
      <c r="B43" s="35"/>
      <c r="C43" s="133"/>
      <c r="D43" s="134"/>
    </row>
    <row r="44" spans="1:4">
      <c r="A44" s="34">
        <v>40</v>
      </c>
      <c r="B44" s="35"/>
      <c r="C44" s="133"/>
      <c r="D44" s="134"/>
    </row>
    <row r="45" spans="1:4">
      <c r="A45" s="34">
        <v>41</v>
      </c>
      <c r="B45" s="35"/>
      <c r="C45" s="133"/>
      <c r="D45" s="134"/>
    </row>
    <row r="46" spans="1:4">
      <c r="A46" s="34">
        <v>42</v>
      </c>
      <c r="B46" s="35"/>
      <c r="C46" s="133"/>
      <c r="D46" s="134"/>
    </row>
    <row r="47" spans="1:4">
      <c r="A47" s="34">
        <v>43</v>
      </c>
      <c r="B47" s="35"/>
      <c r="C47" s="133"/>
      <c r="D47" s="134"/>
    </row>
    <row r="48" spans="1:4">
      <c r="A48" s="34">
        <v>44</v>
      </c>
      <c r="B48" s="35"/>
      <c r="C48" s="133"/>
      <c r="D48" s="134"/>
    </row>
    <row r="49" spans="1:4">
      <c r="A49" s="34">
        <v>45</v>
      </c>
      <c r="B49" s="35"/>
      <c r="C49" s="133"/>
      <c r="D49" s="134"/>
    </row>
    <row r="50" spans="1:4">
      <c r="A50" s="34">
        <v>46</v>
      </c>
      <c r="B50" s="35"/>
      <c r="C50" s="133"/>
      <c r="D50" s="134"/>
    </row>
    <row r="51" spans="1:4">
      <c r="A51" s="34">
        <v>47</v>
      </c>
      <c r="B51" s="35"/>
      <c r="C51" s="133"/>
      <c r="D51" s="134"/>
    </row>
    <row r="52" spans="1:4">
      <c r="A52" s="34">
        <v>48</v>
      </c>
      <c r="B52" s="35"/>
      <c r="C52" s="133"/>
      <c r="D52" s="134"/>
    </row>
    <row r="53" spans="1:4">
      <c r="A53" s="34">
        <v>49</v>
      </c>
      <c r="B53" s="35"/>
      <c r="C53" s="133"/>
      <c r="D53" s="134"/>
    </row>
    <row r="54" spans="1:4">
      <c r="A54" s="34">
        <v>50</v>
      </c>
      <c r="B54" s="35"/>
      <c r="C54" s="133"/>
      <c r="D54" s="134"/>
    </row>
    <row r="55" spans="1:4">
      <c r="A55" s="34">
        <v>51</v>
      </c>
      <c r="B55" s="35"/>
      <c r="C55" s="133"/>
      <c r="D55" s="134"/>
    </row>
    <row r="56" spans="1:4">
      <c r="A56" s="34">
        <v>52</v>
      </c>
      <c r="B56" s="35"/>
      <c r="C56" s="133"/>
      <c r="D56" s="134"/>
    </row>
    <row r="57" spans="1:4">
      <c r="A57" s="34">
        <v>53</v>
      </c>
      <c r="B57" s="35"/>
      <c r="C57" s="133"/>
      <c r="D57" s="134"/>
    </row>
    <row r="58" spans="1:4">
      <c r="A58" s="34">
        <v>54</v>
      </c>
      <c r="B58" s="35"/>
      <c r="C58" s="133"/>
      <c r="D58" s="134"/>
    </row>
    <row r="59" spans="1:4">
      <c r="A59" s="34">
        <v>55</v>
      </c>
      <c r="B59" s="35"/>
      <c r="C59" s="133"/>
      <c r="D59" s="134"/>
    </row>
    <row r="60" spans="1:4">
      <c r="A60" s="34">
        <v>56</v>
      </c>
      <c r="B60" s="35"/>
      <c r="C60" s="133"/>
      <c r="D60" s="134"/>
    </row>
    <row r="61" spans="1:4">
      <c r="A61" s="34">
        <v>57</v>
      </c>
      <c r="B61" s="35"/>
      <c r="C61" s="133"/>
      <c r="D61" s="134"/>
    </row>
    <row r="62" spans="1:4">
      <c r="A62" s="34">
        <v>58</v>
      </c>
      <c r="B62" s="35"/>
      <c r="C62" s="133"/>
      <c r="D62" s="134"/>
    </row>
    <row r="63" spans="1:4">
      <c r="A63" s="34">
        <v>59</v>
      </c>
      <c r="B63" s="35"/>
      <c r="C63" s="133"/>
      <c r="D63" s="134"/>
    </row>
    <row r="64" spans="1:4">
      <c r="A64" s="34">
        <v>60</v>
      </c>
      <c r="B64" s="35"/>
      <c r="C64" s="133"/>
      <c r="D64" s="134"/>
    </row>
    <row r="65" spans="1:4">
      <c r="A65" s="34">
        <v>61</v>
      </c>
      <c r="B65" s="35"/>
      <c r="C65" s="133"/>
      <c r="D65" s="134"/>
    </row>
    <row r="66" spans="1:4">
      <c r="A66" s="34">
        <v>62</v>
      </c>
      <c r="B66" s="35"/>
      <c r="C66" s="133"/>
      <c r="D66" s="134"/>
    </row>
    <row r="67" spans="1:4">
      <c r="A67" s="34">
        <v>63</v>
      </c>
      <c r="B67" s="35"/>
      <c r="C67" s="133"/>
      <c r="D67" s="134"/>
    </row>
    <row r="68" spans="1:4">
      <c r="A68" s="34">
        <v>64</v>
      </c>
      <c r="B68" s="35"/>
      <c r="C68" s="133"/>
      <c r="D68" s="134"/>
    </row>
    <row r="69" spans="1:4">
      <c r="A69" s="34">
        <v>65</v>
      </c>
      <c r="B69" s="35"/>
      <c r="C69" s="133"/>
      <c r="D69" s="134"/>
    </row>
    <row r="70" spans="1:4">
      <c r="A70" s="34">
        <v>66</v>
      </c>
      <c r="B70" s="35"/>
      <c r="C70" s="133"/>
      <c r="D70" s="134"/>
    </row>
    <row r="71" spans="1:4">
      <c r="A71" s="34">
        <v>67</v>
      </c>
      <c r="B71" s="35"/>
      <c r="C71" s="133"/>
      <c r="D71" s="134"/>
    </row>
    <row r="72" spans="1:4">
      <c r="A72" s="34">
        <v>68</v>
      </c>
      <c r="B72" s="35"/>
      <c r="C72" s="133"/>
      <c r="D72" s="134"/>
    </row>
    <row r="73" spans="1:4">
      <c r="A73" s="34">
        <v>69</v>
      </c>
      <c r="B73" s="35"/>
      <c r="C73" s="133"/>
      <c r="D73" s="134"/>
    </row>
    <row r="74" spans="1:4">
      <c r="A74" s="34">
        <v>70</v>
      </c>
      <c r="B74" s="35"/>
      <c r="C74" s="133"/>
      <c r="D74" s="134"/>
    </row>
    <row r="75" spans="1:4">
      <c r="A75" s="34">
        <v>71</v>
      </c>
      <c r="B75" s="35"/>
      <c r="C75" s="133"/>
      <c r="D75" s="134"/>
    </row>
    <row r="76" spans="1:4">
      <c r="A76" s="34">
        <v>72</v>
      </c>
      <c r="B76" s="35"/>
      <c r="C76" s="133"/>
      <c r="D76" s="134"/>
    </row>
    <row r="77" spans="1:4">
      <c r="A77" s="34">
        <v>73</v>
      </c>
      <c r="B77" s="35"/>
      <c r="C77" s="133"/>
      <c r="D77" s="134"/>
    </row>
    <row r="78" spans="1:4">
      <c r="A78" s="34">
        <v>74</v>
      </c>
      <c r="B78" s="35"/>
      <c r="C78" s="133"/>
      <c r="D78" s="134"/>
    </row>
    <row r="79" spans="1:4">
      <c r="A79" s="34">
        <v>75</v>
      </c>
      <c r="B79" s="35"/>
      <c r="C79" s="133"/>
      <c r="D79" s="134"/>
    </row>
    <row r="80" spans="1:4">
      <c r="A80" s="34">
        <v>76</v>
      </c>
      <c r="B80" s="35"/>
      <c r="C80" s="133"/>
      <c r="D80" s="134"/>
    </row>
    <row r="81" spans="1:4">
      <c r="A81" s="34">
        <v>77</v>
      </c>
      <c r="B81" s="35"/>
      <c r="C81" s="133"/>
      <c r="D81" s="134"/>
    </row>
    <row r="82" spans="1:4">
      <c r="A82" s="34">
        <v>78</v>
      </c>
      <c r="B82" s="35"/>
      <c r="C82" s="133"/>
      <c r="D82" s="134"/>
    </row>
    <row r="83" spans="1:4">
      <c r="A83" s="34">
        <v>79</v>
      </c>
      <c r="B83" s="35"/>
      <c r="C83" s="133"/>
      <c r="D83" s="134"/>
    </row>
    <row r="84" spans="1:4">
      <c r="A84" s="34">
        <v>80</v>
      </c>
      <c r="B84" s="35"/>
      <c r="C84" s="133"/>
      <c r="D84" s="134"/>
    </row>
    <row r="85" spans="1:4">
      <c r="A85" s="34">
        <v>81</v>
      </c>
      <c r="B85" s="35"/>
      <c r="C85" s="133"/>
      <c r="D85" s="134"/>
    </row>
    <row r="86" spans="1:4">
      <c r="A86" s="34">
        <v>82</v>
      </c>
      <c r="B86" s="35"/>
      <c r="C86" s="133"/>
      <c r="D86" s="134"/>
    </row>
    <row r="87" spans="1:4">
      <c r="A87" s="34">
        <v>83</v>
      </c>
      <c r="B87" s="35"/>
      <c r="C87" s="133"/>
      <c r="D87" s="134"/>
    </row>
    <row r="88" spans="1:4">
      <c r="A88" s="34">
        <v>84</v>
      </c>
      <c r="B88" s="35"/>
      <c r="C88" s="133"/>
      <c r="D88" s="134"/>
    </row>
    <row r="89" spans="1:4">
      <c r="A89" s="34">
        <v>85</v>
      </c>
      <c r="B89" s="35"/>
      <c r="C89" s="133"/>
      <c r="D89" s="134"/>
    </row>
    <row r="90" spans="1:4">
      <c r="A90" s="34">
        <v>86</v>
      </c>
      <c r="B90" s="35"/>
      <c r="C90" s="133"/>
      <c r="D90" s="134"/>
    </row>
    <row r="91" spans="1:4">
      <c r="A91" s="34">
        <v>87</v>
      </c>
      <c r="B91" s="35"/>
      <c r="C91" s="133"/>
      <c r="D91" s="134"/>
    </row>
    <row r="92" spans="1:4">
      <c r="A92" s="34">
        <v>88</v>
      </c>
      <c r="B92" s="35"/>
      <c r="C92" s="133"/>
      <c r="D92" s="134"/>
    </row>
    <row r="93" spans="1:4">
      <c r="A93" s="34">
        <v>89</v>
      </c>
      <c r="B93" s="35"/>
      <c r="C93" s="133"/>
      <c r="D93" s="134"/>
    </row>
    <row r="94" spans="1:4">
      <c r="A94" s="34">
        <v>90</v>
      </c>
      <c r="B94" s="35"/>
      <c r="C94" s="133"/>
      <c r="D94" s="134"/>
    </row>
    <row r="95" spans="1:4">
      <c r="A95" s="34">
        <v>91</v>
      </c>
      <c r="B95" s="35"/>
      <c r="C95" s="133"/>
      <c r="D95" s="134"/>
    </row>
    <row r="96" spans="1:4">
      <c r="A96" s="34">
        <v>92</v>
      </c>
      <c r="B96" s="35"/>
      <c r="C96" s="133"/>
      <c r="D96" s="134"/>
    </row>
    <row r="97" spans="1:4">
      <c r="A97" s="34">
        <v>93</v>
      </c>
      <c r="B97" s="35"/>
      <c r="C97" s="133"/>
      <c r="D97" s="134"/>
    </row>
    <row r="98" spans="1:4">
      <c r="A98" s="34">
        <v>94</v>
      </c>
      <c r="B98" s="35"/>
      <c r="C98" s="133"/>
      <c r="D98" s="134"/>
    </row>
    <row r="99" spans="1:4">
      <c r="A99" s="34">
        <v>95</v>
      </c>
      <c r="B99" s="35"/>
      <c r="C99" s="133"/>
      <c r="D99" s="134"/>
    </row>
    <row r="100" spans="1:4">
      <c r="A100" s="34">
        <v>96</v>
      </c>
      <c r="B100" s="35"/>
      <c r="C100" s="133"/>
      <c r="D100" s="134"/>
    </row>
    <row r="101" spans="1:4">
      <c r="A101" s="34">
        <v>97</v>
      </c>
      <c r="B101" s="35"/>
      <c r="C101" s="133"/>
      <c r="D101" s="134"/>
    </row>
    <row r="102" spans="1:4">
      <c r="A102" s="34">
        <v>98</v>
      </c>
      <c r="B102" s="35"/>
      <c r="C102" s="133"/>
      <c r="D102" s="134"/>
    </row>
    <row r="103" spans="1:4">
      <c r="A103" s="34">
        <v>99</v>
      </c>
      <c r="B103" s="35"/>
      <c r="C103" s="133"/>
      <c r="D103" s="134"/>
    </row>
    <row r="104" spans="1:4">
      <c r="A104" s="34">
        <v>100</v>
      </c>
      <c r="B104" s="35"/>
      <c r="C104" s="133"/>
      <c r="D104" s="134"/>
    </row>
    <row r="105" spans="1:4">
      <c r="A105" s="34">
        <v>101</v>
      </c>
      <c r="B105" s="35"/>
      <c r="C105" s="133"/>
      <c r="D105" s="134"/>
    </row>
    <row r="106" spans="1:4">
      <c r="A106" s="34">
        <v>102</v>
      </c>
      <c r="B106" s="35"/>
      <c r="C106" s="133"/>
      <c r="D106" s="134"/>
    </row>
    <row r="107" spans="1:4">
      <c r="A107" s="34">
        <v>103</v>
      </c>
      <c r="B107" s="35"/>
      <c r="C107" s="133"/>
      <c r="D107" s="134"/>
    </row>
    <row r="108" spans="1:4">
      <c r="A108" s="34">
        <v>104</v>
      </c>
      <c r="B108" s="35"/>
      <c r="C108" s="133"/>
      <c r="D108" s="134"/>
    </row>
    <row r="109" spans="1:4">
      <c r="A109" s="34">
        <v>105</v>
      </c>
      <c r="B109" s="35"/>
      <c r="C109" s="133"/>
      <c r="D109" s="134"/>
    </row>
    <row r="110" spans="1:4">
      <c r="A110" s="34">
        <v>106</v>
      </c>
      <c r="B110" s="35"/>
      <c r="C110" s="133"/>
      <c r="D110" s="134"/>
    </row>
    <row r="111" spans="1:4">
      <c r="A111" s="34">
        <v>107</v>
      </c>
      <c r="B111" s="35"/>
      <c r="C111" s="133"/>
      <c r="D111" s="134"/>
    </row>
    <row r="112" spans="1:4">
      <c r="A112" s="34">
        <v>108</v>
      </c>
      <c r="B112" s="35"/>
      <c r="C112" s="133"/>
      <c r="D112" s="134"/>
    </row>
    <row r="113" spans="1:4">
      <c r="A113" s="34">
        <v>109</v>
      </c>
      <c r="B113" s="35"/>
      <c r="C113" s="133"/>
      <c r="D113" s="134"/>
    </row>
    <row r="114" spans="1:4">
      <c r="A114" s="34">
        <v>110</v>
      </c>
      <c r="B114" s="35"/>
      <c r="C114" s="133"/>
      <c r="D114" s="134"/>
    </row>
    <row r="115" spans="1:4">
      <c r="A115" s="34">
        <v>111</v>
      </c>
      <c r="B115" s="35"/>
      <c r="C115" s="133"/>
      <c r="D115" s="134"/>
    </row>
    <row r="116" spans="1:4">
      <c r="A116" s="34">
        <v>112</v>
      </c>
      <c r="B116" s="35"/>
      <c r="C116" s="133"/>
      <c r="D116" s="134"/>
    </row>
    <row r="117" spans="1:4">
      <c r="A117" s="34">
        <v>113</v>
      </c>
      <c r="B117" s="35"/>
      <c r="C117" s="133"/>
      <c r="D117" s="134"/>
    </row>
    <row r="118" spans="1:4">
      <c r="A118" s="34">
        <v>114</v>
      </c>
      <c r="B118" s="35"/>
      <c r="C118" s="133"/>
      <c r="D118" s="134"/>
    </row>
    <row r="119" spans="1:4">
      <c r="A119" s="34">
        <v>115</v>
      </c>
      <c r="B119" s="35"/>
      <c r="C119" s="133"/>
      <c r="D119" s="134"/>
    </row>
    <row r="120" spans="1:4">
      <c r="A120" s="34">
        <v>116</v>
      </c>
      <c r="B120" s="35"/>
      <c r="C120" s="133"/>
      <c r="D120" s="134"/>
    </row>
    <row r="121" spans="1:4">
      <c r="A121" s="34">
        <v>117</v>
      </c>
      <c r="B121" s="35"/>
      <c r="C121" s="133"/>
      <c r="D121" s="134"/>
    </row>
    <row r="122" spans="1:4">
      <c r="A122" s="34">
        <v>118</v>
      </c>
      <c r="B122" s="35"/>
      <c r="C122" s="133"/>
      <c r="D122" s="134"/>
    </row>
    <row r="123" spans="1:4">
      <c r="A123" s="34">
        <v>119</v>
      </c>
      <c r="B123" s="35"/>
      <c r="C123" s="133"/>
      <c r="D123" s="134"/>
    </row>
    <row r="124" spans="1:4">
      <c r="A124" s="34">
        <v>120</v>
      </c>
      <c r="B124" s="35"/>
      <c r="C124" s="133"/>
      <c r="D124" s="134"/>
    </row>
    <row r="125" spans="1:4">
      <c r="A125" s="34">
        <v>121</v>
      </c>
      <c r="B125" s="35"/>
      <c r="C125" s="133"/>
      <c r="D125" s="134"/>
    </row>
    <row r="126" spans="1:4">
      <c r="A126" s="34">
        <v>122</v>
      </c>
      <c r="B126" s="35"/>
      <c r="C126" s="133"/>
      <c r="D126" s="134"/>
    </row>
    <row r="127" spans="1:4">
      <c r="A127" s="34">
        <v>123</v>
      </c>
      <c r="B127" s="35"/>
      <c r="C127" s="133"/>
      <c r="D127" s="134"/>
    </row>
    <row r="128" spans="1:4">
      <c r="A128" s="34">
        <v>124</v>
      </c>
      <c r="B128" s="35"/>
      <c r="C128" s="133"/>
      <c r="D128" s="134"/>
    </row>
    <row r="129" spans="1:4">
      <c r="A129" s="34">
        <v>125</v>
      </c>
      <c r="B129" s="35"/>
      <c r="C129" s="133"/>
      <c r="D129" s="134"/>
    </row>
    <row r="130" spans="1:4">
      <c r="A130" s="34">
        <v>126</v>
      </c>
      <c r="B130" s="35"/>
      <c r="C130" s="133"/>
      <c r="D130" s="134"/>
    </row>
    <row r="131" spans="1:4">
      <c r="A131" s="34">
        <v>127</v>
      </c>
      <c r="B131" s="35"/>
      <c r="C131" s="133"/>
      <c r="D131" s="134"/>
    </row>
    <row r="132" spans="1:4">
      <c r="A132" s="34">
        <v>128</v>
      </c>
      <c r="B132" s="35"/>
      <c r="C132" s="133"/>
      <c r="D132" s="134"/>
    </row>
    <row r="133" spans="1:4">
      <c r="A133" s="34">
        <v>129</v>
      </c>
      <c r="B133" s="35"/>
      <c r="C133" s="133"/>
      <c r="D133" s="134"/>
    </row>
    <row r="134" spans="1:4">
      <c r="A134" s="34">
        <v>130</v>
      </c>
      <c r="B134" s="35"/>
      <c r="C134" s="133"/>
      <c r="D134" s="134"/>
    </row>
    <row r="135" spans="1:4">
      <c r="A135" s="34">
        <v>131</v>
      </c>
      <c r="B135" s="35"/>
      <c r="C135" s="133"/>
      <c r="D135" s="134"/>
    </row>
    <row r="136" spans="1:4">
      <c r="A136" s="34">
        <v>132</v>
      </c>
      <c r="B136" s="35"/>
      <c r="C136" s="133"/>
      <c r="D136" s="134"/>
    </row>
    <row r="137" spans="1:4">
      <c r="A137" s="34">
        <v>133</v>
      </c>
      <c r="B137" s="35"/>
      <c r="C137" s="133"/>
      <c r="D137" s="134"/>
    </row>
    <row r="138" spans="1:4">
      <c r="A138" s="34">
        <v>134</v>
      </c>
      <c r="B138" s="35"/>
      <c r="C138" s="133"/>
      <c r="D138" s="134"/>
    </row>
    <row r="139" spans="1:4">
      <c r="A139" s="34">
        <v>135</v>
      </c>
      <c r="B139" s="35"/>
      <c r="C139" s="133"/>
      <c r="D139" s="134"/>
    </row>
    <row r="140" spans="1:4">
      <c r="A140" s="34">
        <v>136</v>
      </c>
      <c r="B140" s="35"/>
      <c r="C140" s="133"/>
      <c r="D140" s="134"/>
    </row>
    <row r="141" spans="1:4">
      <c r="A141" s="34">
        <v>137</v>
      </c>
      <c r="B141" s="35"/>
      <c r="C141" s="133"/>
      <c r="D141" s="134"/>
    </row>
    <row r="142" spans="1:4">
      <c r="A142" s="34">
        <v>138</v>
      </c>
      <c r="B142" s="35"/>
      <c r="C142" s="133"/>
      <c r="D142" s="134"/>
    </row>
    <row r="143" spans="1:4">
      <c r="A143" s="34">
        <v>139</v>
      </c>
      <c r="B143" s="35"/>
      <c r="C143" s="133"/>
      <c r="D143" s="134"/>
    </row>
    <row r="144" spans="1:4">
      <c r="A144" s="34">
        <v>140</v>
      </c>
      <c r="B144" s="35"/>
      <c r="C144" s="133"/>
      <c r="D144" s="134"/>
    </row>
    <row r="145" spans="1:4">
      <c r="A145" s="34">
        <v>141</v>
      </c>
      <c r="B145" s="35"/>
      <c r="C145" s="133"/>
      <c r="D145" s="134"/>
    </row>
    <row r="146" spans="1:4">
      <c r="A146" s="34">
        <v>142</v>
      </c>
      <c r="B146" s="35"/>
      <c r="C146" s="133"/>
      <c r="D146" s="134"/>
    </row>
    <row r="147" spans="1:4">
      <c r="A147" s="34">
        <v>143</v>
      </c>
      <c r="B147" s="35"/>
      <c r="C147" s="133"/>
      <c r="D147" s="134"/>
    </row>
    <row r="148" spans="1:4">
      <c r="A148" s="34">
        <v>144</v>
      </c>
      <c r="B148" s="35"/>
      <c r="C148" s="133"/>
      <c r="D148" s="134"/>
    </row>
    <row r="149" spans="1:4">
      <c r="A149" s="34">
        <v>145</v>
      </c>
      <c r="B149" s="35"/>
      <c r="C149" s="133"/>
      <c r="D149" s="134"/>
    </row>
    <row r="150" spans="1:4">
      <c r="A150" s="34">
        <v>146</v>
      </c>
      <c r="B150" s="35"/>
      <c r="C150" s="133"/>
      <c r="D150" s="134"/>
    </row>
    <row r="151" spans="1:4">
      <c r="A151" s="34">
        <v>147</v>
      </c>
      <c r="B151" s="35"/>
      <c r="C151" s="133"/>
      <c r="D151" s="134"/>
    </row>
    <row r="152" spans="1:4">
      <c r="A152" s="34">
        <v>148</v>
      </c>
      <c r="B152" s="35"/>
      <c r="C152" s="133"/>
      <c r="D152" s="134"/>
    </row>
    <row r="153" spans="1:4">
      <c r="A153" s="34">
        <v>149</v>
      </c>
      <c r="B153" s="35"/>
      <c r="C153" s="133"/>
      <c r="D153" s="134"/>
    </row>
    <row r="154" spans="1:4">
      <c r="A154" s="34">
        <v>150</v>
      </c>
      <c r="B154" s="35"/>
      <c r="C154" s="133"/>
      <c r="D154" s="134"/>
    </row>
    <row r="155" spans="1:4">
      <c r="A155" s="34">
        <v>151</v>
      </c>
      <c r="B155" s="35"/>
      <c r="C155" s="133"/>
      <c r="D155" s="134"/>
    </row>
    <row r="156" spans="1:4">
      <c r="A156" s="34">
        <v>152</v>
      </c>
      <c r="B156" s="35"/>
      <c r="C156" s="133"/>
      <c r="D156" s="134"/>
    </row>
    <row r="157" spans="1:4">
      <c r="A157" s="34">
        <v>153</v>
      </c>
      <c r="B157" s="35"/>
      <c r="C157" s="133"/>
      <c r="D157" s="134"/>
    </row>
    <row r="158" spans="1:4">
      <c r="A158" s="34">
        <v>154</v>
      </c>
      <c r="B158" s="35"/>
      <c r="C158" s="133"/>
      <c r="D158" s="134"/>
    </row>
    <row r="159" spans="1:4">
      <c r="A159" s="34">
        <v>155</v>
      </c>
      <c r="B159" s="35"/>
      <c r="C159" s="133"/>
      <c r="D159" s="134"/>
    </row>
    <row r="160" spans="1:4">
      <c r="A160" s="34">
        <v>156</v>
      </c>
      <c r="B160" s="35"/>
      <c r="C160" s="133"/>
      <c r="D160" s="134"/>
    </row>
    <row r="161" spans="1:4">
      <c r="A161" s="34">
        <v>157</v>
      </c>
      <c r="B161" s="35"/>
      <c r="C161" s="133"/>
      <c r="D161" s="134"/>
    </row>
    <row r="162" spans="1:4">
      <c r="A162" s="34">
        <v>158</v>
      </c>
      <c r="B162" s="35"/>
      <c r="C162" s="133"/>
      <c r="D162" s="134"/>
    </row>
    <row r="163" spans="1:4">
      <c r="A163" s="34">
        <v>159</v>
      </c>
      <c r="B163" s="35"/>
      <c r="C163" s="133"/>
      <c r="D163" s="134"/>
    </row>
    <row r="164" spans="1:4">
      <c r="A164" s="34">
        <v>160</v>
      </c>
      <c r="B164" s="35"/>
      <c r="C164" s="133"/>
      <c r="D164" s="134"/>
    </row>
    <row r="165" spans="1:4">
      <c r="A165" s="34">
        <v>161</v>
      </c>
      <c r="B165" s="35"/>
      <c r="C165" s="133"/>
      <c r="D165" s="134"/>
    </row>
    <row r="166" spans="1:4">
      <c r="A166" s="34">
        <v>162</v>
      </c>
      <c r="B166" s="35"/>
      <c r="C166" s="133"/>
      <c r="D166" s="134"/>
    </row>
    <row r="167" spans="1:4">
      <c r="A167" s="34">
        <v>163</v>
      </c>
      <c r="B167" s="35"/>
      <c r="C167" s="133"/>
      <c r="D167" s="134"/>
    </row>
    <row r="168" spans="1:4">
      <c r="A168" s="34">
        <v>164</v>
      </c>
      <c r="B168" s="35"/>
      <c r="C168" s="133"/>
      <c r="D168" s="134"/>
    </row>
    <row r="169" spans="1:4">
      <c r="A169" s="34">
        <v>165</v>
      </c>
      <c r="B169" s="35"/>
      <c r="C169" s="133"/>
      <c r="D169" s="134"/>
    </row>
    <row r="170" spans="1:4">
      <c r="A170" s="34">
        <v>166</v>
      </c>
      <c r="B170" s="35"/>
      <c r="C170" s="133"/>
      <c r="D170" s="134"/>
    </row>
    <row r="171" spans="1:4">
      <c r="A171" s="34">
        <v>167</v>
      </c>
      <c r="B171" s="35"/>
      <c r="C171" s="133"/>
      <c r="D171" s="134"/>
    </row>
    <row r="172" spans="1:4">
      <c r="A172" s="34">
        <v>168</v>
      </c>
      <c r="B172" s="35"/>
      <c r="C172" s="133"/>
      <c r="D172" s="134"/>
    </row>
    <row r="173" spans="1:4">
      <c r="A173" s="34">
        <v>169</v>
      </c>
      <c r="B173" s="35"/>
      <c r="C173" s="133"/>
      <c r="D173" s="134"/>
    </row>
    <row r="174" spans="1:4">
      <c r="A174" s="34">
        <v>170</v>
      </c>
      <c r="B174" s="35"/>
      <c r="C174" s="133"/>
      <c r="D174" s="134"/>
    </row>
    <row r="175" spans="1:4">
      <c r="A175" s="34">
        <v>171</v>
      </c>
      <c r="B175" s="35"/>
      <c r="C175" s="133"/>
      <c r="D175" s="134"/>
    </row>
    <row r="176" spans="1:4">
      <c r="A176" s="34">
        <v>172</v>
      </c>
      <c r="B176" s="35"/>
      <c r="C176" s="133"/>
      <c r="D176" s="134"/>
    </row>
    <row r="177" spans="1:4">
      <c r="A177" s="34">
        <v>173</v>
      </c>
      <c r="B177" s="35"/>
      <c r="C177" s="133"/>
      <c r="D177" s="134"/>
    </row>
    <row r="178" spans="1:4">
      <c r="A178" s="34">
        <v>174</v>
      </c>
      <c r="B178" s="35"/>
      <c r="C178" s="133"/>
      <c r="D178" s="134"/>
    </row>
    <row r="179" spans="1:4">
      <c r="A179" s="34">
        <v>175</v>
      </c>
      <c r="B179" s="35"/>
      <c r="C179" s="133"/>
      <c r="D179" s="134"/>
    </row>
    <row r="180" spans="1:4">
      <c r="A180" s="34">
        <v>176</v>
      </c>
      <c r="B180" s="35"/>
      <c r="C180" s="133"/>
      <c r="D180" s="134"/>
    </row>
    <row r="181" spans="1:4">
      <c r="A181" s="34">
        <v>177</v>
      </c>
      <c r="B181" s="35"/>
      <c r="C181" s="133"/>
      <c r="D181" s="134"/>
    </row>
    <row r="182" spans="1:4">
      <c r="A182" s="34">
        <v>178</v>
      </c>
      <c r="B182" s="35"/>
      <c r="C182" s="133"/>
      <c r="D182" s="134"/>
    </row>
    <row r="183" spans="1:4">
      <c r="A183" s="34">
        <v>179</v>
      </c>
      <c r="B183" s="35"/>
      <c r="C183" s="133"/>
      <c r="D183" s="134"/>
    </row>
    <row r="184" spans="1:4">
      <c r="A184" s="34">
        <v>180</v>
      </c>
      <c r="B184" s="35"/>
      <c r="C184" s="133"/>
      <c r="D184" s="134"/>
    </row>
    <row r="185" spans="1:4">
      <c r="A185" s="34">
        <v>181</v>
      </c>
      <c r="B185" s="35"/>
      <c r="C185" s="133"/>
      <c r="D185" s="134"/>
    </row>
    <row r="186" spans="1:4">
      <c r="A186" s="34">
        <v>182</v>
      </c>
      <c r="B186" s="35"/>
      <c r="C186" s="133"/>
      <c r="D186" s="134"/>
    </row>
    <row r="187" spans="1:4">
      <c r="A187" s="34">
        <v>183</v>
      </c>
      <c r="B187" s="35"/>
      <c r="C187" s="133"/>
      <c r="D187" s="134"/>
    </row>
    <row r="188" spans="1:4">
      <c r="A188" s="34">
        <v>184</v>
      </c>
      <c r="B188" s="35"/>
      <c r="C188" s="133"/>
      <c r="D188" s="134"/>
    </row>
    <row r="189" spans="1:4">
      <c r="A189" s="34">
        <v>185</v>
      </c>
      <c r="B189" s="35"/>
      <c r="C189" s="133"/>
      <c r="D189" s="134"/>
    </row>
    <row r="190" spans="1:4">
      <c r="A190" s="34">
        <v>186</v>
      </c>
      <c r="B190" s="35"/>
      <c r="C190" s="133"/>
      <c r="D190" s="134"/>
    </row>
    <row r="191" spans="1:4">
      <c r="A191" s="34">
        <v>187</v>
      </c>
      <c r="B191" s="35"/>
      <c r="C191" s="133"/>
      <c r="D191" s="134"/>
    </row>
    <row r="192" spans="1:4">
      <c r="A192" s="34">
        <v>188</v>
      </c>
      <c r="B192" s="35"/>
      <c r="C192" s="133"/>
      <c r="D192" s="134"/>
    </row>
    <row r="193" spans="1:4">
      <c r="A193" s="34">
        <v>189</v>
      </c>
      <c r="B193" s="35"/>
      <c r="C193" s="133"/>
      <c r="D193" s="134"/>
    </row>
    <row r="194" spans="1:4">
      <c r="A194" s="34">
        <v>190</v>
      </c>
      <c r="B194" s="35"/>
      <c r="C194" s="133"/>
      <c r="D194" s="134"/>
    </row>
    <row r="195" spans="1:4">
      <c r="A195" s="34">
        <v>191</v>
      </c>
      <c r="B195" s="35"/>
      <c r="C195" s="133"/>
      <c r="D195" s="134"/>
    </row>
    <row r="196" spans="1:4">
      <c r="A196" s="34">
        <v>192</v>
      </c>
      <c r="B196" s="35"/>
      <c r="C196" s="133"/>
      <c r="D196" s="134"/>
    </row>
    <row r="197" spans="1:4">
      <c r="A197" s="34">
        <v>193</v>
      </c>
      <c r="B197" s="35"/>
      <c r="C197" s="133"/>
      <c r="D197" s="134"/>
    </row>
    <row r="198" spans="1:4">
      <c r="A198" s="34">
        <v>194</v>
      </c>
      <c r="B198" s="35"/>
      <c r="C198" s="133"/>
      <c r="D198" s="134"/>
    </row>
    <row r="199" spans="1:4">
      <c r="A199" s="34">
        <v>195</v>
      </c>
      <c r="B199" s="35"/>
      <c r="C199" s="133"/>
      <c r="D199" s="134"/>
    </row>
    <row r="200" spans="1:4">
      <c r="A200" s="34">
        <v>196</v>
      </c>
      <c r="B200" s="35"/>
      <c r="C200" s="133"/>
      <c r="D200" s="134"/>
    </row>
    <row r="201" spans="1:4">
      <c r="A201" s="34">
        <v>197</v>
      </c>
      <c r="B201" s="35"/>
      <c r="C201" s="133"/>
      <c r="D201" s="134"/>
    </row>
    <row r="202" spans="1:4">
      <c r="A202" s="34">
        <v>198</v>
      </c>
      <c r="B202" s="35"/>
      <c r="C202" s="133"/>
      <c r="D202" s="134"/>
    </row>
    <row r="203" spans="1:4">
      <c r="A203" s="34">
        <v>199</v>
      </c>
      <c r="B203" s="35"/>
      <c r="C203" s="133"/>
      <c r="D203" s="134"/>
    </row>
    <row r="204" spans="1:4">
      <c r="A204" s="34">
        <v>200</v>
      </c>
      <c r="B204" s="35"/>
      <c r="C204" s="133"/>
      <c r="D204" s="134"/>
    </row>
    <row r="205" spans="1:4">
      <c r="A205" s="34">
        <v>201</v>
      </c>
      <c r="B205" s="35"/>
      <c r="C205" s="133"/>
      <c r="D205" s="134"/>
    </row>
    <row r="206" spans="1:4">
      <c r="A206" s="34">
        <v>202</v>
      </c>
      <c r="B206" s="35"/>
      <c r="C206" s="133"/>
      <c r="D206" s="134"/>
    </row>
    <row r="207" spans="1:4">
      <c r="A207" s="34">
        <v>203</v>
      </c>
      <c r="B207" s="35"/>
      <c r="C207" s="133"/>
      <c r="D207" s="134"/>
    </row>
    <row r="208" spans="1:4">
      <c r="A208" s="34">
        <v>204</v>
      </c>
      <c r="B208" s="35"/>
      <c r="C208" s="133"/>
      <c r="D208" s="134"/>
    </row>
    <row r="209" spans="1:4">
      <c r="A209" s="34">
        <v>205</v>
      </c>
      <c r="B209" s="35"/>
      <c r="C209" s="133"/>
      <c r="D209" s="134"/>
    </row>
    <row r="210" spans="1:4">
      <c r="A210" s="34">
        <v>206</v>
      </c>
      <c r="B210" s="35"/>
      <c r="C210" s="133"/>
      <c r="D210" s="134"/>
    </row>
    <row r="211" spans="1:4">
      <c r="A211" s="34">
        <v>207</v>
      </c>
      <c r="B211" s="35"/>
      <c r="C211" s="133"/>
      <c r="D211" s="134"/>
    </row>
    <row r="212" spans="1:4">
      <c r="A212" s="34">
        <v>208</v>
      </c>
      <c r="B212" s="35"/>
      <c r="C212" s="133"/>
      <c r="D212" s="134"/>
    </row>
    <row r="213" spans="1:4">
      <c r="A213" s="34">
        <v>209</v>
      </c>
      <c r="B213" s="35"/>
      <c r="C213" s="133"/>
      <c r="D213" s="134"/>
    </row>
    <row r="214" spans="1:4">
      <c r="A214" s="34">
        <v>210</v>
      </c>
      <c r="B214" s="35"/>
      <c r="C214" s="133"/>
      <c r="D214" s="134"/>
    </row>
    <row r="215" spans="1:4">
      <c r="A215" s="34">
        <v>211</v>
      </c>
      <c r="B215" s="35"/>
      <c r="C215" s="133"/>
      <c r="D215" s="134"/>
    </row>
    <row r="216" spans="1:4">
      <c r="A216" s="34">
        <v>212</v>
      </c>
      <c r="B216" s="35"/>
      <c r="C216" s="133"/>
      <c r="D216" s="134"/>
    </row>
    <row r="217" spans="1:4">
      <c r="A217" s="34">
        <v>213</v>
      </c>
      <c r="B217" s="35"/>
      <c r="C217" s="133"/>
      <c r="D217" s="134"/>
    </row>
    <row r="218" spans="1:4">
      <c r="A218" s="34">
        <v>214</v>
      </c>
      <c r="B218" s="35"/>
      <c r="C218" s="133"/>
      <c r="D218" s="134"/>
    </row>
    <row r="219" spans="1:4">
      <c r="A219" s="34">
        <v>215</v>
      </c>
      <c r="B219" s="35"/>
      <c r="C219" s="133"/>
      <c r="D219" s="134"/>
    </row>
    <row r="220" spans="1:4">
      <c r="A220" s="34">
        <v>216</v>
      </c>
      <c r="B220" s="35"/>
      <c r="C220" s="133"/>
      <c r="D220" s="134"/>
    </row>
    <row r="221" spans="1:4">
      <c r="A221" s="34">
        <v>217</v>
      </c>
      <c r="B221" s="35"/>
      <c r="C221" s="133"/>
      <c r="D221" s="134"/>
    </row>
    <row r="222" spans="1:4">
      <c r="A222" s="34">
        <v>218</v>
      </c>
      <c r="B222" s="35"/>
      <c r="C222" s="133"/>
      <c r="D222" s="134"/>
    </row>
    <row r="223" spans="1:4">
      <c r="A223" s="34">
        <v>219</v>
      </c>
      <c r="B223" s="35"/>
      <c r="C223" s="133"/>
      <c r="D223" s="134"/>
    </row>
    <row r="224" spans="1:4">
      <c r="A224" s="34">
        <v>220</v>
      </c>
      <c r="B224" s="35"/>
      <c r="C224" s="133"/>
      <c r="D224" s="134"/>
    </row>
    <row r="225" spans="1:4">
      <c r="A225" s="34">
        <v>221</v>
      </c>
      <c r="B225" s="35"/>
      <c r="C225" s="133"/>
      <c r="D225" s="134"/>
    </row>
    <row r="226" spans="1:4">
      <c r="A226" s="34">
        <v>222</v>
      </c>
      <c r="B226" s="35"/>
      <c r="C226" s="133"/>
      <c r="D226" s="134"/>
    </row>
    <row r="227" spans="1:4">
      <c r="A227" s="34">
        <v>223</v>
      </c>
      <c r="B227" s="35"/>
      <c r="C227" s="133"/>
      <c r="D227" s="134"/>
    </row>
    <row r="228" spans="1:4">
      <c r="A228" s="34">
        <v>224</v>
      </c>
      <c r="B228" s="35"/>
      <c r="C228" s="133"/>
      <c r="D228" s="134"/>
    </row>
    <row r="229" spans="1:4">
      <c r="A229" s="34">
        <v>225</v>
      </c>
      <c r="B229" s="35"/>
      <c r="C229" s="133"/>
      <c r="D229" s="134"/>
    </row>
    <row r="230" spans="1:4">
      <c r="A230" s="34">
        <v>226</v>
      </c>
      <c r="B230" s="35"/>
      <c r="C230" s="133"/>
      <c r="D230" s="134"/>
    </row>
    <row r="231" spans="1:4">
      <c r="A231" s="34">
        <v>227</v>
      </c>
      <c r="B231" s="35"/>
      <c r="C231" s="133"/>
      <c r="D231" s="134"/>
    </row>
    <row r="232" spans="1:4">
      <c r="A232" s="34">
        <v>228</v>
      </c>
      <c r="B232" s="35"/>
      <c r="C232" s="133"/>
      <c r="D232" s="134"/>
    </row>
    <row r="233" spans="1:4">
      <c r="A233" s="34">
        <v>229</v>
      </c>
      <c r="B233" s="35"/>
      <c r="C233" s="133"/>
      <c r="D233" s="134"/>
    </row>
    <row r="234" spans="1:4">
      <c r="A234" s="34">
        <v>230</v>
      </c>
      <c r="B234" s="35"/>
      <c r="C234" s="133"/>
      <c r="D234" s="134"/>
    </row>
    <row r="235" spans="1:4">
      <c r="A235" s="34">
        <v>231</v>
      </c>
      <c r="B235" s="35"/>
      <c r="C235" s="133"/>
      <c r="D235" s="134"/>
    </row>
    <row r="236" spans="1:4">
      <c r="A236" s="34">
        <v>232</v>
      </c>
      <c r="B236" s="35"/>
      <c r="C236" s="133"/>
      <c r="D236" s="134"/>
    </row>
    <row r="237" spans="1:4">
      <c r="A237" s="34">
        <v>233</v>
      </c>
      <c r="B237" s="35"/>
      <c r="C237" s="133"/>
      <c r="D237" s="134"/>
    </row>
    <row r="238" spans="1:4">
      <c r="A238" s="34">
        <v>234</v>
      </c>
      <c r="B238" s="35"/>
      <c r="C238" s="133"/>
      <c r="D238" s="134"/>
    </row>
    <row r="239" spans="1:4">
      <c r="A239" s="34">
        <v>235</v>
      </c>
      <c r="B239" s="35"/>
      <c r="C239" s="133"/>
      <c r="D239" s="134"/>
    </row>
    <row r="240" spans="1:4">
      <c r="A240" s="34">
        <v>236</v>
      </c>
      <c r="B240" s="35"/>
      <c r="C240" s="133"/>
      <c r="D240" s="134"/>
    </row>
    <row r="241" spans="1:4">
      <c r="A241" s="34">
        <v>237</v>
      </c>
      <c r="B241" s="35"/>
      <c r="C241" s="133"/>
      <c r="D241" s="134"/>
    </row>
    <row r="242" spans="1:4">
      <c r="A242" s="34">
        <v>238</v>
      </c>
      <c r="B242" s="35"/>
      <c r="C242" s="133"/>
      <c r="D242" s="134"/>
    </row>
    <row r="243" spans="1:4">
      <c r="A243" s="34">
        <v>239</v>
      </c>
      <c r="B243" s="35"/>
      <c r="C243" s="133"/>
      <c r="D243" s="134"/>
    </row>
    <row r="244" spans="1:4">
      <c r="A244" s="34">
        <v>240</v>
      </c>
      <c r="B244" s="35"/>
      <c r="C244" s="133"/>
      <c r="D244" s="134"/>
    </row>
    <row r="245" spans="1:4">
      <c r="A245" s="34">
        <v>241</v>
      </c>
      <c r="B245" s="35"/>
      <c r="C245" s="133"/>
      <c r="D245" s="134"/>
    </row>
    <row r="246" spans="1:4">
      <c r="A246" s="34">
        <v>242</v>
      </c>
      <c r="B246" s="35"/>
      <c r="C246" s="133"/>
      <c r="D246" s="134"/>
    </row>
    <row r="247" spans="1:4">
      <c r="A247" s="34">
        <v>243</v>
      </c>
      <c r="B247" s="35"/>
      <c r="C247" s="133"/>
      <c r="D247" s="134"/>
    </row>
    <row r="248" spans="1:4">
      <c r="A248" s="34">
        <v>244</v>
      </c>
      <c r="B248" s="35"/>
      <c r="C248" s="133"/>
      <c r="D248" s="134"/>
    </row>
    <row r="249" spans="1:4">
      <c r="A249" s="34">
        <v>245</v>
      </c>
      <c r="B249" s="35"/>
      <c r="C249" s="133"/>
      <c r="D249" s="134"/>
    </row>
    <row r="250" spans="1:4">
      <c r="A250" s="34">
        <v>246</v>
      </c>
      <c r="B250" s="35"/>
      <c r="C250" s="133"/>
      <c r="D250" s="134"/>
    </row>
    <row r="251" spans="1:4">
      <c r="A251" s="34">
        <v>247</v>
      </c>
      <c r="B251" s="35"/>
      <c r="C251" s="133"/>
      <c r="D251" s="134"/>
    </row>
    <row r="252" spans="1:4">
      <c r="A252" s="34">
        <v>248</v>
      </c>
      <c r="B252" s="35"/>
      <c r="C252" s="133"/>
      <c r="D252" s="134"/>
    </row>
    <row r="253" spans="1:4">
      <c r="A253" s="34">
        <v>249</v>
      </c>
      <c r="B253" s="35"/>
      <c r="C253" s="133"/>
      <c r="D253" s="134"/>
    </row>
    <row r="254" spans="1:4">
      <c r="A254" s="34">
        <v>250</v>
      </c>
      <c r="B254" s="35"/>
      <c r="C254" s="133"/>
      <c r="D254" s="134"/>
    </row>
    <row r="255" spans="1:4">
      <c r="A255" s="34">
        <v>251</v>
      </c>
      <c r="B255" s="35"/>
      <c r="C255" s="133"/>
      <c r="D255" s="134"/>
    </row>
    <row r="256" spans="1:4">
      <c r="A256" s="34">
        <v>252</v>
      </c>
      <c r="B256" s="35"/>
      <c r="C256" s="133"/>
      <c r="D256" s="134"/>
    </row>
    <row r="257" spans="1:4">
      <c r="A257" s="34">
        <v>253</v>
      </c>
      <c r="B257" s="35"/>
      <c r="C257" s="133"/>
      <c r="D257" s="134"/>
    </row>
    <row r="258" spans="1:4">
      <c r="A258" s="34">
        <v>254</v>
      </c>
      <c r="B258" s="35"/>
      <c r="C258" s="133"/>
      <c r="D258" s="134"/>
    </row>
    <row r="259" spans="1:4">
      <c r="A259" s="34">
        <v>255</v>
      </c>
      <c r="B259" s="35"/>
      <c r="C259" s="133"/>
      <c r="D259" s="134"/>
    </row>
    <row r="260" spans="1:4">
      <c r="A260" s="34">
        <v>256</v>
      </c>
      <c r="B260" s="35"/>
      <c r="C260" s="133"/>
      <c r="D260" s="134"/>
    </row>
    <row r="261" spans="1:4">
      <c r="A261" s="34">
        <v>257</v>
      </c>
      <c r="B261" s="35"/>
      <c r="C261" s="133"/>
      <c r="D261" s="134"/>
    </row>
    <row r="262" spans="1:4">
      <c r="A262" s="34">
        <v>258</v>
      </c>
      <c r="B262" s="35"/>
      <c r="C262" s="133"/>
      <c r="D262" s="134"/>
    </row>
    <row r="263" spans="1:4">
      <c r="A263" s="34">
        <v>259</v>
      </c>
      <c r="B263" s="35"/>
      <c r="C263" s="133"/>
      <c r="D263" s="134"/>
    </row>
    <row r="264" spans="1:4">
      <c r="A264" s="34">
        <v>260</v>
      </c>
      <c r="B264" s="35"/>
      <c r="C264" s="133"/>
      <c r="D264" s="134"/>
    </row>
    <row r="265" spans="1:4">
      <c r="A265" s="34">
        <v>261</v>
      </c>
      <c r="B265" s="35"/>
      <c r="C265" s="133"/>
      <c r="D265" s="134"/>
    </row>
    <row r="266" spans="1:4">
      <c r="A266" s="34">
        <v>262</v>
      </c>
      <c r="B266" s="35"/>
      <c r="C266" s="133"/>
      <c r="D266" s="134"/>
    </row>
    <row r="267" spans="1:4">
      <c r="A267" s="34">
        <v>263</v>
      </c>
      <c r="B267" s="35"/>
      <c r="C267" s="133"/>
      <c r="D267" s="134"/>
    </row>
    <row r="268" spans="1:4">
      <c r="A268" s="34">
        <v>264</v>
      </c>
      <c r="B268" s="35"/>
      <c r="C268" s="133"/>
      <c r="D268" s="134"/>
    </row>
    <row r="269" spans="1:4">
      <c r="A269" s="34">
        <v>265</v>
      </c>
      <c r="B269" s="35"/>
      <c r="C269" s="133"/>
      <c r="D269" s="134"/>
    </row>
    <row r="270" spans="1:4">
      <c r="A270" s="34">
        <v>266</v>
      </c>
      <c r="B270" s="35"/>
      <c r="C270" s="133"/>
      <c r="D270" s="134"/>
    </row>
    <row r="271" spans="1:4">
      <c r="A271" s="34">
        <v>267</v>
      </c>
      <c r="B271" s="35"/>
      <c r="C271" s="133"/>
      <c r="D271" s="134"/>
    </row>
    <row r="272" spans="1:4">
      <c r="A272" s="34">
        <v>268</v>
      </c>
      <c r="B272" s="35"/>
      <c r="C272" s="133"/>
      <c r="D272" s="134"/>
    </row>
    <row r="273" spans="1:4">
      <c r="A273" s="34">
        <v>269</v>
      </c>
      <c r="B273" s="35"/>
      <c r="C273" s="133"/>
      <c r="D273" s="134"/>
    </row>
    <row r="274" spans="1:4">
      <c r="A274" s="34">
        <v>270</v>
      </c>
      <c r="B274" s="35"/>
      <c r="C274" s="133"/>
      <c r="D274" s="134"/>
    </row>
    <row r="275" spans="1:4">
      <c r="A275" s="34">
        <v>271</v>
      </c>
      <c r="B275" s="35"/>
      <c r="C275" s="133"/>
      <c r="D275" s="134"/>
    </row>
    <row r="276" spans="1:4">
      <c r="A276" s="34">
        <v>272</v>
      </c>
      <c r="B276" s="35"/>
      <c r="C276" s="133"/>
      <c r="D276" s="134"/>
    </row>
    <row r="277" spans="1:4">
      <c r="A277" s="34">
        <v>273</v>
      </c>
      <c r="B277" s="35"/>
      <c r="C277" s="133"/>
      <c r="D277" s="134"/>
    </row>
    <row r="278" spans="1:4">
      <c r="A278" s="34">
        <v>274</v>
      </c>
      <c r="B278" s="35"/>
      <c r="C278" s="133"/>
      <c r="D278" s="134"/>
    </row>
    <row r="279" spans="1:4">
      <c r="A279" s="34">
        <v>275</v>
      </c>
      <c r="B279" s="35"/>
      <c r="C279" s="133"/>
      <c r="D279" s="134"/>
    </row>
    <row r="280" spans="1:4">
      <c r="A280" s="34">
        <v>276</v>
      </c>
      <c r="B280" s="35"/>
      <c r="C280" s="133"/>
      <c r="D280" s="134"/>
    </row>
    <row r="281" spans="1:4">
      <c r="A281" s="34">
        <v>277</v>
      </c>
      <c r="B281" s="35"/>
      <c r="C281" s="133"/>
      <c r="D281" s="134"/>
    </row>
    <row r="282" spans="1:4">
      <c r="A282" s="34">
        <v>278</v>
      </c>
      <c r="B282" s="35"/>
      <c r="C282" s="133"/>
      <c r="D282" s="134"/>
    </row>
    <row r="283" spans="1:4">
      <c r="A283" s="34">
        <v>279</v>
      </c>
      <c r="B283" s="35"/>
      <c r="C283" s="133"/>
      <c r="D283" s="134"/>
    </row>
    <row r="284" spans="1:4">
      <c r="A284" s="34">
        <v>280</v>
      </c>
      <c r="B284" s="35"/>
      <c r="C284" s="133"/>
      <c r="D284" s="134"/>
    </row>
    <row r="285" spans="1:4">
      <c r="A285" s="34">
        <v>281</v>
      </c>
      <c r="B285" s="35"/>
      <c r="C285" s="133"/>
      <c r="D285" s="134"/>
    </row>
    <row r="286" spans="1:4">
      <c r="A286" s="34">
        <v>282</v>
      </c>
      <c r="B286" s="35"/>
      <c r="C286" s="133"/>
      <c r="D286" s="134"/>
    </row>
    <row r="287" spans="1:4">
      <c r="A287" s="34">
        <v>283</v>
      </c>
      <c r="B287" s="35"/>
      <c r="C287" s="133"/>
      <c r="D287" s="134"/>
    </row>
    <row r="288" spans="1:4">
      <c r="A288" s="34">
        <v>284</v>
      </c>
      <c r="B288" s="35"/>
      <c r="C288" s="133"/>
      <c r="D288" s="134"/>
    </row>
    <row r="289" spans="1:4">
      <c r="A289" s="34">
        <v>285</v>
      </c>
      <c r="B289" s="35"/>
      <c r="C289" s="133"/>
      <c r="D289" s="134"/>
    </row>
    <row r="290" spans="1:4">
      <c r="A290" s="34">
        <v>286</v>
      </c>
      <c r="B290" s="35"/>
      <c r="C290" s="133"/>
      <c r="D290" s="134"/>
    </row>
    <row r="291" spans="1:4">
      <c r="A291" s="34">
        <v>287</v>
      </c>
      <c r="B291" s="35"/>
      <c r="C291" s="133"/>
      <c r="D291" s="134"/>
    </row>
    <row r="292" spans="1:4">
      <c r="A292" s="34">
        <v>288</v>
      </c>
      <c r="B292" s="35"/>
      <c r="C292" s="133"/>
      <c r="D292" s="134"/>
    </row>
    <row r="293" spans="1:4">
      <c r="A293" s="34">
        <v>289</v>
      </c>
      <c r="B293" s="35"/>
      <c r="C293" s="133"/>
      <c r="D293" s="134"/>
    </row>
    <row r="294" spans="1:4">
      <c r="A294" s="34">
        <v>290</v>
      </c>
      <c r="B294" s="35"/>
      <c r="C294" s="133"/>
      <c r="D294" s="134"/>
    </row>
    <row r="295" spans="1:4">
      <c r="A295" s="34">
        <v>291</v>
      </c>
      <c r="B295" s="35"/>
      <c r="C295" s="133"/>
      <c r="D295" s="134"/>
    </row>
    <row r="296" spans="1:4">
      <c r="A296" s="34">
        <v>292</v>
      </c>
      <c r="B296" s="35"/>
      <c r="C296" s="133"/>
      <c r="D296" s="134"/>
    </row>
    <row r="297" spans="1:4">
      <c r="A297" s="34">
        <v>293</v>
      </c>
      <c r="B297" s="35"/>
      <c r="C297" s="133"/>
      <c r="D297" s="134"/>
    </row>
    <row r="298" spans="1:4">
      <c r="A298" s="34">
        <v>294</v>
      </c>
      <c r="B298" s="35"/>
      <c r="C298" s="133"/>
      <c r="D298" s="134"/>
    </row>
    <row r="299" spans="1:4">
      <c r="A299" s="34">
        <v>295</v>
      </c>
      <c r="B299" s="35"/>
      <c r="C299" s="133"/>
      <c r="D299" s="134"/>
    </row>
    <row r="300" spans="1:4">
      <c r="A300" s="34">
        <v>296</v>
      </c>
      <c r="B300" s="35"/>
      <c r="C300" s="133"/>
      <c r="D300" s="134"/>
    </row>
    <row r="301" spans="1:4">
      <c r="A301" s="34">
        <v>297</v>
      </c>
      <c r="B301" s="35"/>
      <c r="C301" s="133"/>
      <c r="D301" s="134"/>
    </row>
    <row r="302" spans="1:4">
      <c r="A302" s="34">
        <v>298</v>
      </c>
      <c r="B302" s="35"/>
      <c r="C302" s="133"/>
      <c r="D302" s="134"/>
    </row>
    <row r="303" spans="1:4">
      <c r="A303" s="34">
        <v>299</v>
      </c>
      <c r="B303" s="35"/>
      <c r="C303" s="133"/>
      <c r="D303" s="134"/>
    </row>
    <row r="304" spans="1:4">
      <c r="A304" s="34">
        <v>300</v>
      </c>
      <c r="B304" s="35"/>
      <c r="C304" s="133"/>
      <c r="D304" s="134"/>
    </row>
    <row r="305" spans="1:4">
      <c r="A305" s="34">
        <v>301</v>
      </c>
      <c r="B305" s="35"/>
      <c r="C305" s="133"/>
      <c r="D305" s="134"/>
    </row>
    <row r="306" spans="1:4">
      <c r="A306" s="34">
        <v>302</v>
      </c>
      <c r="B306" s="35"/>
      <c r="C306" s="133"/>
      <c r="D306" s="134"/>
    </row>
    <row r="307" spans="1:4">
      <c r="A307" s="34">
        <v>303</v>
      </c>
      <c r="B307" s="35"/>
      <c r="C307" s="133"/>
      <c r="D307" s="134"/>
    </row>
    <row r="308" spans="1:4">
      <c r="A308" s="34">
        <v>304</v>
      </c>
      <c r="B308" s="35"/>
      <c r="C308" s="133"/>
      <c r="D308" s="134"/>
    </row>
    <row r="309" spans="1:4">
      <c r="A309" s="34">
        <v>305</v>
      </c>
      <c r="B309" s="35"/>
      <c r="C309" s="133"/>
      <c r="D309" s="134"/>
    </row>
    <row r="310" spans="1:4">
      <c r="A310" s="34">
        <v>306</v>
      </c>
      <c r="B310" s="35"/>
      <c r="C310" s="133"/>
      <c r="D310" s="134"/>
    </row>
    <row r="311" spans="1:4">
      <c r="A311" s="34">
        <v>307</v>
      </c>
      <c r="B311" s="35"/>
      <c r="C311" s="133"/>
      <c r="D311" s="134"/>
    </row>
    <row r="312" spans="1:4">
      <c r="A312" s="34">
        <v>308</v>
      </c>
      <c r="B312" s="35"/>
      <c r="C312" s="133"/>
      <c r="D312" s="134"/>
    </row>
    <row r="313" spans="1:4">
      <c r="A313" s="34">
        <v>309</v>
      </c>
      <c r="B313" s="35"/>
      <c r="C313" s="133"/>
      <c r="D313" s="134"/>
    </row>
    <row r="314" spans="1:4">
      <c r="A314" s="34">
        <v>310</v>
      </c>
      <c r="B314" s="35"/>
      <c r="C314" s="133"/>
      <c r="D314" s="134"/>
    </row>
    <row r="315" spans="1:4">
      <c r="A315" s="34">
        <v>311</v>
      </c>
      <c r="B315" s="35"/>
      <c r="C315" s="133"/>
      <c r="D315" s="134"/>
    </row>
    <row r="316" spans="1:4">
      <c r="A316" s="34">
        <v>312</v>
      </c>
      <c r="B316" s="35"/>
      <c r="C316" s="133"/>
      <c r="D316" s="134"/>
    </row>
    <row r="317" spans="1:4">
      <c r="A317" s="34">
        <v>313</v>
      </c>
      <c r="B317" s="35"/>
      <c r="C317" s="133"/>
      <c r="D317" s="134"/>
    </row>
    <row r="318" spans="1:4">
      <c r="A318" s="34">
        <v>314</v>
      </c>
      <c r="B318" s="35"/>
      <c r="C318" s="133"/>
      <c r="D318" s="134"/>
    </row>
    <row r="319" spans="1:4">
      <c r="A319" s="34">
        <v>315</v>
      </c>
      <c r="B319" s="35"/>
      <c r="C319" s="133"/>
      <c r="D319" s="134"/>
    </row>
    <row r="320" spans="1:4">
      <c r="A320" s="34">
        <v>316</v>
      </c>
      <c r="B320" s="35"/>
      <c r="C320" s="133"/>
      <c r="D320" s="134"/>
    </row>
    <row r="321" spans="1:4">
      <c r="A321" s="34">
        <v>317</v>
      </c>
      <c r="B321" s="35"/>
      <c r="C321" s="133"/>
      <c r="D321" s="134"/>
    </row>
    <row r="322" spans="1:4">
      <c r="A322" s="34">
        <v>318</v>
      </c>
      <c r="B322" s="35"/>
      <c r="C322" s="133"/>
      <c r="D322" s="134"/>
    </row>
    <row r="323" spans="1:4">
      <c r="A323" s="34">
        <v>319</v>
      </c>
      <c r="B323" s="35"/>
      <c r="C323" s="133"/>
      <c r="D323" s="134"/>
    </row>
    <row r="324" spans="1:4">
      <c r="A324" s="34">
        <v>320</v>
      </c>
      <c r="B324" s="35"/>
      <c r="C324" s="133"/>
      <c r="D324" s="134"/>
    </row>
    <row r="325" spans="1:4">
      <c r="A325" s="34">
        <v>321</v>
      </c>
      <c r="B325" s="35"/>
      <c r="C325" s="133"/>
      <c r="D325" s="134"/>
    </row>
    <row r="326" spans="1:4">
      <c r="A326" s="34">
        <v>322</v>
      </c>
      <c r="B326" s="35"/>
      <c r="C326" s="133"/>
      <c r="D326" s="134"/>
    </row>
    <row r="327" spans="1:4">
      <c r="A327" s="34">
        <v>323</v>
      </c>
      <c r="B327" s="35"/>
      <c r="C327" s="133"/>
      <c r="D327" s="134"/>
    </row>
    <row r="328" spans="1:4">
      <c r="A328" s="34">
        <v>324</v>
      </c>
      <c r="B328" s="35"/>
      <c r="C328" s="133"/>
      <c r="D328" s="134"/>
    </row>
    <row r="329" spans="1:4">
      <c r="A329" s="34">
        <v>325</v>
      </c>
      <c r="B329" s="35"/>
      <c r="C329" s="133"/>
      <c r="D329" s="134"/>
    </row>
    <row r="330" spans="1:4">
      <c r="A330" s="34">
        <v>326</v>
      </c>
      <c r="B330" s="35"/>
      <c r="C330" s="133"/>
      <c r="D330" s="134"/>
    </row>
    <row r="331" spans="1:4">
      <c r="A331" s="34">
        <v>327</v>
      </c>
      <c r="B331" s="35"/>
      <c r="C331" s="133"/>
      <c r="D331" s="134"/>
    </row>
    <row r="332" spans="1:4">
      <c r="A332" s="34">
        <v>328</v>
      </c>
      <c r="B332" s="35"/>
      <c r="C332" s="133"/>
      <c r="D332" s="134"/>
    </row>
    <row r="333" spans="1:4">
      <c r="A333" s="34">
        <v>329</v>
      </c>
      <c r="B333" s="35"/>
      <c r="C333" s="133"/>
      <c r="D333" s="134"/>
    </row>
    <row r="334" spans="1:4">
      <c r="A334" s="34">
        <v>330</v>
      </c>
      <c r="B334" s="35"/>
      <c r="C334" s="133"/>
      <c r="D334" s="134"/>
    </row>
    <row r="335" spans="1:4">
      <c r="A335" s="34">
        <v>331</v>
      </c>
      <c r="B335" s="35"/>
      <c r="C335" s="133"/>
      <c r="D335" s="134"/>
    </row>
    <row r="336" spans="1:4">
      <c r="A336" s="34">
        <v>332</v>
      </c>
      <c r="B336" s="35"/>
      <c r="C336" s="133"/>
      <c r="D336" s="134"/>
    </row>
    <row r="337" spans="1:4">
      <c r="A337" s="34">
        <v>333</v>
      </c>
      <c r="B337" s="35"/>
      <c r="C337" s="133"/>
      <c r="D337" s="134"/>
    </row>
    <row r="338" spans="1:4">
      <c r="A338" s="34">
        <v>334</v>
      </c>
      <c r="B338" s="35"/>
      <c r="C338" s="133"/>
      <c r="D338" s="134"/>
    </row>
    <row r="339" spans="1:4">
      <c r="A339" s="34">
        <v>335</v>
      </c>
      <c r="B339" s="35"/>
      <c r="C339" s="133"/>
      <c r="D339" s="134"/>
    </row>
    <row r="340" spans="1:4">
      <c r="A340" s="34">
        <v>336</v>
      </c>
      <c r="B340" s="35"/>
      <c r="C340" s="133"/>
      <c r="D340" s="134"/>
    </row>
    <row r="341" spans="1:4">
      <c r="A341" s="34">
        <v>337</v>
      </c>
      <c r="B341" s="35"/>
      <c r="C341" s="133"/>
      <c r="D341" s="134"/>
    </row>
    <row r="342" spans="1:4">
      <c r="A342" s="34">
        <v>338</v>
      </c>
      <c r="B342" s="35"/>
      <c r="C342" s="133"/>
      <c r="D342" s="134"/>
    </row>
    <row r="343" spans="1:4">
      <c r="A343" s="34">
        <v>339</v>
      </c>
      <c r="B343" s="35"/>
      <c r="C343" s="133"/>
      <c r="D343" s="134"/>
    </row>
    <row r="344" spans="1:4">
      <c r="A344" s="34">
        <v>340</v>
      </c>
      <c r="B344" s="35"/>
      <c r="C344" s="133"/>
      <c r="D344" s="134"/>
    </row>
    <row r="345" spans="1:4">
      <c r="A345" s="34">
        <v>341</v>
      </c>
      <c r="B345" s="35"/>
      <c r="C345" s="133"/>
      <c r="D345" s="134"/>
    </row>
    <row r="346" spans="1:4">
      <c r="A346" s="34">
        <v>342</v>
      </c>
      <c r="B346" s="35"/>
      <c r="C346" s="133"/>
      <c r="D346" s="134"/>
    </row>
    <row r="347" spans="1:4">
      <c r="A347" s="34">
        <v>343</v>
      </c>
      <c r="B347" s="35"/>
      <c r="C347" s="133"/>
      <c r="D347" s="134"/>
    </row>
    <row r="348" spans="1:4">
      <c r="A348" s="34">
        <v>344</v>
      </c>
      <c r="B348" s="35"/>
      <c r="C348" s="133"/>
      <c r="D348" s="134"/>
    </row>
    <row r="349" spans="1:4">
      <c r="A349" s="34">
        <v>345</v>
      </c>
      <c r="B349" s="35"/>
      <c r="C349" s="133"/>
      <c r="D349" s="134"/>
    </row>
    <row r="350" spans="1:4">
      <c r="A350" s="34">
        <v>346</v>
      </c>
      <c r="B350" s="35"/>
      <c r="C350" s="133"/>
      <c r="D350" s="134"/>
    </row>
    <row r="351" spans="1:4">
      <c r="A351" s="34">
        <v>347</v>
      </c>
      <c r="B351" s="35"/>
      <c r="C351" s="133"/>
      <c r="D351" s="134"/>
    </row>
    <row r="352" spans="1:4">
      <c r="A352" s="34">
        <v>348</v>
      </c>
      <c r="B352" s="35"/>
      <c r="C352" s="133"/>
      <c r="D352" s="134"/>
    </row>
    <row r="353" spans="1:4">
      <c r="A353" s="34">
        <v>349</v>
      </c>
      <c r="B353" s="35"/>
      <c r="C353" s="133"/>
      <c r="D353" s="134"/>
    </row>
    <row r="354" spans="1:4">
      <c r="A354" s="34">
        <v>350</v>
      </c>
      <c r="B354" s="35"/>
      <c r="C354" s="133"/>
      <c r="D354" s="134"/>
    </row>
    <row r="355" spans="1:4">
      <c r="A355" s="34">
        <v>351</v>
      </c>
      <c r="B355" s="35"/>
      <c r="C355" s="133"/>
      <c r="D355" s="134"/>
    </row>
    <row r="356" spans="1:4">
      <c r="A356" s="34">
        <v>352</v>
      </c>
      <c r="B356" s="35"/>
      <c r="C356" s="133"/>
      <c r="D356" s="134"/>
    </row>
    <row r="357" spans="1:4">
      <c r="A357" s="34">
        <v>353</v>
      </c>
      <c r="B357" s="35"/>
      <c r="C357" s="133"/>
      <c r="D357" s="134"/>
    </row>
    <row r="358" spans="1:4">
      <c r="A358" s="34">
        <v>354</v>
      </c>
      <c r="B358" s="35"/>
      <c r="C358" s="133"/>
      <c r="D358" s="134"/>
    </row>
    <row r="359" spans="1:4">
      <c r="A359" s="34">
        <v>355</v>
      </c>
      <c r="B359" s="35"/>
      <c r="C359" s="133"/>
      <c r="D359" s="134"/>
    </row>
    <row r="360" spans="1:4">
      <c r="A360" s="34">
        <v>356</v>
      </c>
      <c r="B360" s="35"/>
      <c r="C360" s="133"/>
      <c r="D360" s="134"/>
    </row>
    <row r="361" spans="1:4">
      <c r="A361" s="34">
        <v>357</v>
      </c>
      <c r="B361" s="35"/>
      <c r="C361" s="133"/>
      <c r="D361" s="134"/>
    </row>
    <row r="362" spans="1:4">
      <c r="A362" s="34">
        <v>358</v>
      </c>
      <c r="B362" s="35"/>
      <c r="C362" s="133"/>
      <c r="D362" s="134"/>
    </row>
    <row r="363" spans="1:4">
      <c r="A363" s="34">
        <v>359</v>
      </c>
      <c r="B363" s="35"/>
      <c r="C363" s="133"/>
      <c r="D363" s="134"/>
    </row>
    <row r="364" spans="1:4">
      <c r="A364" s="34">
        <v>360</v>
      </c>
      <c r="B364" s="35"/>
      <c r="C364" s="133"/>
      <c r="D364" s="134"/>
    </row>
    <row r="365" spans="1:4">
      <c r="A365" s="34">
        <v>361</v>
      </c>
      <c r="B365" s="35"/>
      <c r="C365" s="133"/>
      <c r="D365" s="134"/>
    </row>
    <row r="366" spans="1:4">
      <c r="A366" s="34">
        <v>362</v>
      </c>
      <c r="B366" s="35"/>
      <c r="C366" s="133"/>
      <c r="D366" s="134"/>
    </row>
    <row r="367" spans="1:4">
      <c r="A367" s="34">
        <v>363</v>
      </c>
      <c r="B367" s="35"/>
      <c r="C367" s="133"/>
      <c r="D367" s="134"/>
    </row>
    <row r="368" spans="1:4">
      <c r="A368" s="34">
        <v>364</v>
      </c>
      <c r="B368" s="35"/>
      <c r="C368" s="133"/>
      <c r="D368" s="134"/>
    </row>
    <row r="369" spans="1:4">
      <c r="A369" s="34">
        <v>365</v>
      </c>
      <c r="B369" s="35"/>
      <c r="C369" s="133"/>
      <c r="D369" s="134"/>
    </row>
    <row r="370" spans="1:4">
      <c r="A370" s="34">
        <v>366</v>
      </c>
      <c r="B370" s="35"/>
      <c r="C370" s="133"/>
      <c r="D370" s="134"/>
    </row>
    <row r="371" spans="1:4">
      <c r="A371" s="34">
        <v>367</v>
      </c>
      <c r="B371" s="35"/>
      <c r="C371" s="133"/>
      <c r="D371" s="134"/>
    </row>
    <row r="372" spans="1:4">
      <c r="A372" s="34">
        <v>368</v>
      </c>
      <c r="B372" s="35"/>
      <c r="C372" s="133"/>
      <c r="D372" s="134"/>
    </row>
    <row r="373" spans="1:4">
      <c r="A373" s="34">
        <v>369</v>
      </c>
      <c r="B373" s="35"/>
      <c r="C373" s="133"/>
      <c r="D373" s="134"/>
    </row>
    <row r="374" spans="1:4">
      <c r="A374" s="34">
        <v>370</v>
      </c>
      <c r="B374" s="35"/>
      <c r="C374" s="133"/>
      <c r="D374" s="134"/>
    </row>
    <row r="375" spans="1:4">
      <c r="A375" s="34">
        <v>371</v>
      </c>
      <c r="B375" s="35"/>
      <c r="C375" s="133"/>
      <c r="D375" s="134"/>
    </row>
    <row r="376" spans="1:4">
      <c r="A376" s="34">
        <v>372</v>
      </c>
      <c r="B376" s="35"/>
      <c r="C376" s="133"/>
      <c r="D376" s="134"/>
    </row>
    <row r="377" spans="1:4">
      <c r="A377" s="34">
        <v>373</v>
      </c>
      <c r="B377" s="35"/>
      <c r="C377" s="133"/>
      <c r="D377" s="134"/>
    </row>
    <row r="378" spans="1:4">
      <c r="A378" s="34">
        <v>374</v>
      </c>
      <c r="B378" s="35"/>
      <c r="C378" s="133"/>
      <c r="D378" s="134"/>
    </row>
    <row r="379" spans="1:4">
      <c r="A379" s="34">
        <v>375</v>
      </c>
      <c r="B379" s="35"/>
      <c r="C379" s="133"/>
      <c r="D379" s="134"/>
    </row>
    <row r="380" spans="1:4">
      <c r="A380" s="34">
        <v>376</v>
      </c>
      <c r="B380" s="35"/>
      <c r="C380" s="133"/>
      <c r="D380" s="134"/>
    </row>
    <row r="381" spans="1:4">
      <c r="A381" s="34">
        <v>377</v>
      </c>
      <c r="B381" s="35"/>
      <c r="C381" s="133"/>
      <c r="D381" s="134"/>
    </row>
    <row r="382" spans="1:4">
      <c r="A382" s="34">
        <v>378</v>
      </c>
      <c r="B382" s="35"/>
      <c r="C382" s="133"/>
      <c r="D382" s="134"/>
    </row>
    <row r="383" spans="1:4">
      <c r="A383" s="34">
        <v>379</v>
      </c>
      <c r="B383" s="35"/>
      <c r="C383" s="133"/>
      <c r="D383" s="134"/>
    </row>
    <row r="384" spans="1:4">
      <c r="A384" s="34">
        <v>380</v>
      </c>
      <c r="B384" s="35"/>
      <c r="C384" s="133"/>
      <c r="D384" s="134"/>
    </row>
    <row r="385" spans="1:4">
      <c r="A385" s="34">
        <v>381</v>
      </c>
      <c r="B385" s="35"/>
      <c r="C385" s="133"/>
      <c r="D385" s="134"/>
    </row>
    <row r="386" spans="1:4">
      <c r="A386" s="34">
        <v>382</v>
      </c>
      <c r="B386" s="35"/>
      <c r="C386" s="133"/>
      <c r="D386" s="134"/>
    </row>
    <row r="387" spans="1:4">
      <c r="A387" s="34">
        <v>383</v>
      </c>
      <c r="B387" s="35"/>
      <c r="C387" s="133"/>
      <c r="D387" s="134"/>
    </row>
    <row r="388" spans="1:4">
      <c r="A388" s="34">
        <v>384</v>
      </c>
      <c r="B388" s="35"/>
      <c r="C388" s="133"/>
      <c r="D388" s="134"/>
    </row>
    <row r="389" spans="1:4">
      <c r="A389" s="34">
        <v>385</v>
      </c>
      <c r="B389" s="35"/>
      <c r="C389" s="133"/>
      <c r="D389" s="134"/>
    </row>
    <row r="390" spans="1:4">
      <c r="A390" s="34">
        <v>386</v>
      </c>
      <c r="B390" s="35"/>
      <c r="C390" s="133"/>
      <c r="D390" s="134"/>
    </row>
    <row r="391" spans="1:4">
      <c r="A391" s="34">
        <v>387</v>
      </c>
      <c r="B391" s="35"/>
      <c r="C391" s="133"/>
      <c r="D391" s="134"/>
    </row>
    <row r="392" spans="1:4">
      <c r="A392" s="34">
        <v>388</v>
      </c>
      <c r="B392" s="35"/>
      <c r="C392" s="133"/>
      <c r="D392" s="134"/>
    </row>
    <row r="393" spans="1:4">
      <c r="A393" s="34">
        <v>389</v>
      </c>
      <c r="B393" s="35"/>
      <c r="C393" s="133"/>
      <c r="D393" s="134"/>
    </row>
    <row r="394" spans="1:4">
      <c r="A394" s="34">
        <v>390</v>
      </c>
      <c r="B394" s="35"/>
      <c r="C394" s="133"/>
      <c r="D394" s="134"/>
    </row>
    <row r="395" spans="1:4">
      <c r="A395" s="34">
        <v>391</v>
      </c>
      <c r="B395" s="35"/>
      <c r="C395" s="133"/>
      <c r="D395" s="134"/>
    </row>
    <row r="396" spans="1:4">
      <c r="A396" s="34">
        <v>392</v>
      </c>
      <c r="B396" s="35"/>
      <c r="C396" s="133"/>
      <c r="D396" s="134"/>
    </row>
    <row r="397" spans="1:4">
      <c r="A397" s="34">
        <v>393</v>
      </c>
      <c r="B397" s="35"/>
      <c r="C397" s="133"/>
      <c r="D397" s="134"/>
    </row>
    <row r="398" spans="1:4">
      <c r="A398" s="34">
        <v>394</v>
      </c>
      <c r="B398" s="35"/>
      <c r="C398" s="133"/>
      <c r="D398" s="134"/>
    </row>
    <row r="399" spans="1:4">
      <c r="A399" s="34">
        <v>395</v>
      </c>
      <c r="B399" s="35"/>
      <c r="C399" s="133"/>
      <c r="D399" s="134"/>
    </row>
    <row r="400" spans="1:4">
      <c r="A400" s="34">
        <v>396</v>
      </c>
      <c r="B400" s="35"/>
      <c r="C400" s="133"/>
      <c r="D400" s="134"/>
    </row>
    <row r="401" spans="1:4">
      <c r="A401" s="34">
        <v>397</v>
      </c>
      <c r="B401" s="35"/>
      <c r="C401" s="133"/>
      <c r="D401" s="134"/>
    </row>
    <row r="402" spans="1:4">
      <c r="A402" s="34">
        <v>398</v>
      </c>
      <c r="B402" s="35"/>
      <c r="C402" s="133"/>
      <c r="D402" s="134"/>
    </row>
    <row r="403" spans="1:4">
      <c r="A403" s="34">
        <v>399</v>
      </c>
      <c r="B403" s="35"/>
      <c r="C403" s="133"/>
      <c r="D403" s="134"/>
    </row>
    <row r="404" spans="1:4">
      <c r="A404" s="34">
        <v>400</v>
      </c>
      <c r="B404" s="35"/>
      <c r="C404" s="133"/>
      <c r="D404" s="134"/>
    </row>
    <row r="405" spans="1:4">
      <c r="A405" s="34">
        <v>401</v>
      </c>
      <c r="B405" s="35"/>
      <c r="C405" s="133"/>
      <c r="D405" s="134"/>
    </row>
    <row r="406" spans="1:4">
      <c r="A406" s="34">
        <v>402</v>
      </c>
      <c r="B406" s="35"/>
      <c r="C406" s="133"/>
      <c r="D406" s="134"/>
    </row>
    <row r="407" spans="1:4">
      <c r="A407" s="34">
        <v>403</v>
      </c>
      <c r="B407" s="35"/>
      <c r="C407" s="133"/>
      <c r="D407" s="134"/>
    </row>
    <row r="408" spans="1:4">
      <c r="A408" s="34">
        <v>404</v>
      </c>
      <c r="B408" s="35"/>
      <c r="C408" s="133"/>
      <c r="D408" s="134"/>
    </row>
    <row r="409" spans="1:4">
      <c r="A409" s="34">
        <v>405</v>
      </c>
      <c r="B409" s="35"/>
      <c r="C409" s="133"/>
      <c r="D409" s="134"/>
    </row>
    <row r="410" spans="1:4">
      <c r="A410" s="34">
        <v>406</v>
      </c>
      <c r="B410" s="35"/>
      <c r="C410" s="133"/>
      <c r="D410" s="134"/>
    </row>
    <row r="411" spans="1:4">
      <c r="A411" s="34">
        <v>407</v>
      </c>
      <c r="B411" s="35"/>
      <c r="C411" s="133"/>
      <c r="D411" s="134"/>
    </row>
    <row r="412" spans="1:4">
      <c r="A412" s="34">
        <v>408</v>
      </c>
      <c r="B412" s="35"/>
      <c r="C412" s="133"/>
      <c r="D412" s="134"/>
    </row>
    <row r="413" spans="1:4">
      <c r="A413" s="34">
        <v>409</v>
      </c>
      <c r="B413" s="35"/>
      <c r="C413" s="133"/>
      <c r="D413" s="134"/>
    </row>
    <row r="414" spans="1:4">
      <c r="A414" s="34">
        <v>410</v>
      </c>
      <c r="B414" s="35"/>
      <c r="C414" s="133"/>
      <c r="D414" s="134"/>
    </row>
    <row r="415" spans="1:4">
      <c r="A415" s="34">
        <v>411</v>
      </c>
      <c r="B415" s="35"/>
      <c r="C415" s="133"/>
      <c r="D415" s="134"/>
    </row>
    <row r="416" spans="1:4">
      <c r="A416" s="34">
        <v>412</v>
      </c>
      <c r="B416" s="35"/>
      <c r="C416" s="133"/>
      <c r="D416" s="134"/>
    </row>
    <row r="417" spans="1:4">
      <c r="A417" s="34">
        <v>413</v>
      </c>
      <c r="B417" s="35"/>
      <c r="C417" s="133"/>
      <c r="D417" s="134"/>
    </row>
    <row r="418" spans="1:4">
      <c r="A418" s="34">
        <v>414</v>
      </c>
      <c r="B418" s="35"/>
      <c r="C418" s="133"/>
      <c r="D418" s="134"/>
    </row>
    <row r="419" spans="1:4">
      <c r="A419" s="34">
        <v>415</v>
      </c>
      <c r="B419" s="35"/>
      <c r="C419" s="133"/>
      <c r="D419" s="134"/>
    </row>
    <row r="420" spans="1:4">
      <c r="A420" s="34">
        <v>416</v>
      </c>
      <c r="B420" s="35"/>
      <c r="C420" s="133"/>
      <c r="D420" s="134"/>
    </row>
    <row r="421" spans="1:4">
      <c r="A421" s="34">
        <v>417</v>
      </c>
      <c r="B421" s="35"/>
      <c r="C421" s="133"/>
      <c r="D421" s="134"/>
    </row>
    <row r="422" spans="1:4">
      <c r="A422" s="34">
        <v>418</v>
      </c>
      <c r="B422" s="35"/>
      <c r="C422" s="133"/>
      <c r="D422" s="134"/>
    </row>
    <row r="423" spans="1:4">
      <c r="A423" s="34">
        <v>419</v>
      </c>
      <c r="B423" s="35"/>
      <c r="C423" s="133"/>
      <c r="D423" s="134"/>
    </row>
    <row r="424" spans="1:4">
      <c r="A424" s="34">
        <v>420</v>
      </c>
      <c r="B424" s="35"/>
      <c r="C424" s="133"/>
      <c r="D424" s="134"/>
    </row>
    <row r="425" spans="1:4">
      <c r="A425" s="34">
        <v>421</v>
      </c>
      <c r="B425" s="35"/>
      <c r="C425" s="133"/>
      <c r="D425" s="134"/>
    </row>
    <row r="426" spans="1:4">
      <c r="A426" s="34">
        <v>422</v>
      </c>
      <c r="B426" s="35"/>
      <c r="C426" s="133"/>
      <c r="D426" s="134"/>
    </row>
    <row r="427" spans="1:4">
      <c r="A427" s="34">
        <v>423</v>
      </c>
      <c r="B427" s="35"/>
      <c r="C427" s="133"/>
      <c r="D427" s="134"/>
    </row>
    <row r="428" spans="1:4">
      <c r="A428" s="34">
        <v>424</v>
      </c>
      <c r="B428" s="35"/>
      <c r="C428" s="133"/>
      <c r="D428" s="134"/>
    </row>
    <row r="429" spans="1:4">
      <c r="A429" s="34">
        <v>425</v>
      </c>
      <c r="B429" s="35"/>
      <c r="C429" s="133"/>
      <c r="D429" s="134"/>
    </row>
    <row r="430" spans="1:4">
      <c r="A430" s="34">
        <v>426</v>
      </c>
      <c r="B430" s="35"/>
      <c r="C430" s="133"/>
      <c r="D430" s="134"/>
    </row>
    <row r="431" spans="1:4">
      <c r="A431" s="34">
        <v>427</v>
      </c>
      <c r="B431" s="35"/>
      <c r="C431" s="133"/>
      <c r="D431" s="134"/>
    </row>
    <row r="432" spans="1:4">
      <c r="A432" s="34">
        <v>428</v>
      </c>
      <c r="B432" s="35"/>
      <c r="C432" s="133"/>
      <c r="D432" s="134"/>
    </row>
    <row r="433" spans="1:4">
      <c r="A433" s="34">
        <v>429</v>
      </c>
      <c r="B433" s="35"/>
      <c r="C433" s="133"/>
      <c r="D433" s="134"/>
    </row>
    <row r="434" spans="1:4">
      <c r="A434" s="34">
        <v>430</v>
      </c>
      <c r="B434" s="35"/>
      <c r="C434" s="133"/>
      <c r="D434" s="134"/>
    </row>
    <row r="435" spans="1:4">
      <c r="A435" s="34">
        <v>431</v>
      </c>
      <c r="B435" s="35"/>
      <c r="C435" s="133"/>
      <c r="D435" s="134"/>
    </row>
    <row r="436" spans="1:4">
      <c r="A436" s="34">
        <v>432</v>
      </c>
      <c r="B436" s="35"/>
      <c r="C436" s="133"/>
      <c r="D436" s="134"/>
    </row>
    <row r="437" spans="1:4">
      <c r="A437" s="34">
        <v>433</v>
      </c>
      <c r="B437" s="35"/>
      <c r="C437" s="133"/>
      <c r="D437" s="134"/>
    </row>
    <row r="438" spans="1:4">
      <c r="A438" s="34">
        <v>434</v>
      </c>
      <c r="B438" s="35"/>
      <c r="C438" s="133"/>
      <c r="D438" s="134"/>
    </row>
    <row r="439" spans="1:4">
      <c r="A439" s="34">
        <v>435</v>
      </c>
      <c r="B439" s="35"/>
      <c r="C439" s="133"/>
      <c r="D439" s="134"/>
    </row>
    <row r="440" spans="1:4">
      <c r="A440" s="34">
        <v>436</v>
      </c>
      <c r="B440" s="35"/>
      <c r="C440" s="133"/>
      <c r="D440" s="134"/>
    </row>
    <row r="441" spans="1:4">
      <c r="A441" s="34">
        <v>437</v>
      </c>
      <c r="B441" s="35"/>
      <c r="C441" s="133"/>
      <c r="D441" s="134"/>
    </row>
    <row r="442" spans="1:4">
      <c r="A442" s="34">
        <v>438</v>
      </c>
      <c r="B442" s="35"/>
      <c r="C442" s="133"/>
      <c r="D442" s="134"/>
    </row>
    <row r="443" spans="1:4">
      <c r="A443" s="34">
        <v>439</v>
      </c>
      <c r="B443" s="35"/>
      <c r="C443" s="133"/>
      <c r="D443" s="134"/>
    </row>
    <row r="444" spans="1:4">
      <c r="A444" s="34">
        <v>440</v>
      </c>
      <c r="B444" s="35"/>
      <c r="C444" s="133"/>
      <c r="D444" s="134"/>
    </row>
    <row r="445" spans="1:4">
      <c r="A445" s="34">
        <v>441</v>
      </c>
      <c r="B445" s="35"/>
      <c r="C445" s="133"/>
      <c r="D445" s="134"/>
    </row>
    <row r="446" spans="1:4">
      <c r="A446" s="34">
        <v>442</v>
      </c>
      <c r="B446" s="35"/>
      <c r="C446" s="133"/>
      <c r="D446" s="134"/>
    </row>
    <row r="447" spans="1:4">
      <c r="A447" s="34">
        <v>443</v>
      </c>
      <c r="B447" s="35"/>
      <c r="C447" s="133"/>
      <c r="D447" s="134"/>
    </row>
    <row r="448" spans="1:4">
      <c r="A448" s="34">
        <v>444</v>
      </c>
      <c r="B448" s="35"/>
      <c r="C448" s="133"/>
      <c r="D448" s="134"/>
    </row>
    <row r="449" spans="1:4">
      <c r="A449" s="34">
        <v>445</v>
      </c>
      <c r="B449" s="35"/>
      <c r="C449" s="133"/>
      <c r="D449" s="134"/>
    </row>
    <row r="450" spans="1:4">
      <c r="A450" s="34">
        <v>446</v>
      </c>
      <c r="B450" s="35"/>
      <c r="C450" s="133"/>
      <c r="D450" s="134"/>
    </row>
    <row r="451" spans="1:4">
      <c r="A451" s="34">
        <v>447</v>
      </c>
      <c r="B451" s="35"/>
      <c r="C451" s="133"/>
      <c r="D451" s="134"/>
    </row>
    <row r="452" spans="1:4">
      <c r="A452" s="34">
        <v>448</v>
      </c>
      <c r="B452" s="35"/>
      <c r="C452" s="133"/>
      <c r="D452" s="134"/>
    </row>
    <row r="453" spans="1:4">
      <c r="A453" s="34">
        <v>449</v>
      </c>
      <c r="B453" s="35"/>
      <c r="C453" s="133"/>
      <c r="D453" s="134"/>
    </row>
    <row r="454" spans="1:4">
      <c r="A454" s="34">
        <v>450</v>
      </c>
      <c r="B454" s="35"/>
      <c r="C454" s="133"/>
      <c r="D454" s="134"/>
    </row>
    <row r="455" spans="1:4">
      <c r="A455" s="34">
        <v>451</v>
      </c>
      <c r="B455" s="35"/>
      <c r="C455" s="133"/>
      <c r="D455" s="134"/>
    </row>
    <row r="456" spans="1:4">
      <c r="A456" s="34">
        <v>452</v>
      </c>
      <c r="B456" s="35"/>
      <c r="C456" s="133"/>
      <c r="D456" s="134"/>
    </row>
    <row r="457" spans="1:4">
      <c r="A457" s="34">
        <v>453</v>
      </c>
      <c r="B457" s="35"/>
      <c r="C457" s="133"/>
      <c r="D457" s="134"/>
    </row>
    <row r="458" spans="1:4">
      <c r="A458" s="34">
        <v>454</v>
      </c>
      <c r="B458" s="35"/>
      <c r="C458" s="133"/>
      <c r="D458" s="134"/>
    </row>
    <row r="459" spans="1:4">
      <c r="A459" s="34">
        <v>455</v>
      </c>
      <c r="B459" s="35"/>
      <c r="C459" s="133"/>
      <c r="D459" s="134"/>
    </row>
    <row r="460" spans="1:4">
      <c r="A460" s="34">
        <v>456</v>
      </c>
      <c r="B460" s="35"/>
      <c r="C460" s="133"/>
      <c r="D460" s="134"/>
    </row>
    <row r="461" spans="1:4">
      <c r="A461" s="34">
        <v>457</v>
      </c>
      <c r="B461" s="35"/>
      <c r="C461" s="133"/>
      <c r="D461" s="134"/>
    </row>
    <row r="462" spans="1:4">
      <c r="A462" s="34">
        <v>458</v>
      </c>
      <c r="B462" s="35"/>
      <c r="C462" s="133"/>
      <c r="D462" s="134"/>
    </row>
    <row r="463" spans="1:4">
      <c r="A463" s="34">
        <v>459</v>
      </c>
      <c r="B463" s="35"/>
      <c r="C463" s="133"/>
      <c r="D463" s="134"/>
    </row>
    <row r="464" spans="1:4">
      <c r="A464" s="34">
        <v>460</v>
      </c>
      <c r="B464" s="35"/>
      <c r="C464" s="133"/>
      <c r="D464" s="134"/>
    </row>
    <row r="465" spans="1:4">
      <c r="A465" s="34">
        <v>461</v>
      </c>
      <c r="B465" s="35"/>
      <c r="C465" s="133"/>
      <c r="D465" s="134"/>
    </row>
    <row r="466" spans="1:4">
      <c r="A466" s="34">
        <v>462</v>
      </c>
      <c r="B466" s="35"/>
      <c r="C466" s="133"/>
      <c r="D466" s="134"/>
    </row>
    <row r="467" spans="1:4">
      <c r="A467" s="34">
        <v>463</v>
      </c>
      <c r="B467" s="35"/>
      <c r="C467" s="133"/>
      <c r="D467" s="134"/>
    </row>
    <row r="468" spans="1:4">
      <c r="A468" s="34">
        <v>464</v>
      </c>
      <c r="B468" s="35"/>
      <c r="C468" s="133"/>
      <c r="D468" s="134"/>
    </row>
    <row r="469" spans="1:4">
      <c r="A469" s="34">
        <v>465</v>
      </c>
      <c r="B469" s="35"/>
      <c r="C469" s="133"/>
      <c r="D469" s="134"/>
    </row>
    <row r="470" spans="1:4">
      <c r="A470" s="34">
        <v>466</v>
      </c>
      <c r="B470" s="35"/>
      <c r="C470" s="133"/>
      <c r="D470" s="134"/>
    </row>
    <row r="471" spans="1:4">
      <c r="A471" s="34">
        <v>467</v>
      </c>
      <c r="B471" s="35"/>
      <c r="C471" s="133"/>
      <c r="D471" s="134"/>
    </row>
    <row r="472" spans="1:4">
      <c r="A472" s="34">
        <v>468</v>
      </c>
      <c r="B472" s="35"/>
      <c r="C472" s="133"/>
      <c r="D472" s="134"/>
    </row>
    <row r="473" spans="1:4">
      <c r="A473" s="34">
        <v>469</v>
      </c>
      <c r="B473" s="35"/>
      <c r="C473" s="133"/>
      <c r="D473" s="134"/>
    </row>
    <row r="474" spans="1:4">
      <c r="A474" s="34">
        <v>470</v>
      </c>
      <c r="B474" s="35"/>
      <c r="C474" s="133"/>
      <c r="D474" s="134"/>
    </row>
    <row r="475" spans="1:4">
      <c r="A475" s="34">
        <v>471</v>
      </c>
      <c r="B475" s="35"/>
      <c r="C475" s="133"/>
      <c r="D475" s="134"/>
    </row>
    <row r="476" spans="1:4">
      <c r="A476" s="34">
        <v>472</v>
      </c>
      <c r="B476" s="35"/>
      <c r="C476" s="133"/>
      <c r="D476" s="134"/>
    </row>
    <row r="477" spans="1:4">
      <c r="A477" s="34">
        <v>473</v>
      </c>
      <c r="B477" s="35"/>
      <c r="C477" s="133"/>
      <c r="D477" s="134"/>
    </row>
    <row r="478" spans="1:4">
      <c r="A478" s="34">
        <v>474</v>
      </c>
      <c r="B478" s="35"/>
      <c r="C478" s="133"/>
      <c r="D478" s="134"/>
    </row>
    <row r="479" spans="1:4">
      <c r="A479" s="34">
        <v>475</v>
      </c>
      <c r="B479" s="35"/>
      <c r="C479" s="133"/>
      <c r="D479" s="134"/>
    </row>
    <row r="480" spans="1:4">
      <c r="A480" s="34">
        <v>476</v>
      </c>
      <c r="B480" s="35"/>
      <c r="C480" s="133"/>
      <c r="D480" s="134"/>
    </row>
    <row r="481" spans="1:4">
      <c r="A481" s="34">
        <v>477</v>
      </c>
      <c r="B481" s="35"/>
      <c r="C481" s="133"/>
      <c r="D481" s="134"/>
    </row>
    <row r="482" spans="1:4">
      <c r="A482" s="34">
        <v>478</v>
      </c>
      <c r="B482" s="35"/>
      <c r="C482" s="133"/>
      <c r="D482" s="134"/>
    </row>
    <row r="483" spans="1:4">
      <c r="A483" s="34">
        <v>479</v>
      </c>
      <c r="B483" s="35"/>
      <c r="C483" s="133"/>
      <c r="D483" s="134"/>
    </row>
    <row r="484" spans="1:4">
      <c r="A484" s="34">
        <v>480</v>
      </c>
      <c r="B484" s="35"/>
      <c r="C484" s="133"/>
      <c r="D484" s="134"/>
    </row>
    <row r="485" spans="1:4">
      <c r="A485" s="34">
        <v>481</v>
      </c>
      <c r="B485" s="35"/>
      <c r="C485" s="133"/>
      <c r="D485" s="134"/>
    </row>
    <row r="486" spans="1:4">
      <c r="A486" s="34">
        <v>482</v>
      </c>
      <c r="B486" s="35"/>
      <c r="C486" s="133"/>
      <c r="D486" s="134"/>
    </row>
    <row r="487" spans="1:4">
      <c r="A487" s="34">
        <v>483</v>
      </c>
      <c r="B487" s="35"/>
      <c r="C487" s="133"/>
      <c r="D487" s="134"/>
    </row>
    <row r="488" spans="1:4">
      <c r="A488" s="34">
        <v>484</v>
      </c>
      <c r="B488" s="35"/>
      <c r="C488" s="133"/>
      <c r="D488" s="134"/>
    </row>
    <row r="489" spans="1:4">
      <c r="A489" s="34">
        <v>485</v>
      </c>
      <c r="B489" s="35"/>
      <c r="C489" s="133"/>
      <c r="D489" s="134"/>
    </row>
    <row r="490" spans="1:4">
      <c r="A490" s="34">
        <v>486</v>
      </c>
      <c r="B490" s="35"/>
      <c r="C490" s="133"/>
      <c r="D490" s="134"/>
    </row>
    <row r="491" spans="1:4">
      <c r="A491" s="34">
        <v>487</v>
      </c>
      <c r="B491" s="35"/>
      <c r="C491" s="133"/>
      <c r="D491" s="134"/>
    </row>
    <row r="492" spans="1:4">
      <c r="A492" s="34">
        <v>488</v>
      </c>
      <c r="B492" s="35"/>
      <c r="C492" s="133"/>
      <c r="D492" s="134"/>
    </row>
    <row r="493" spans="1:4">
      <c r="A493" s="34">
        <v>489</v>
      </c>
      <c r="B493" s="35"/>
      <c r="C493" s="133"/>
      <c r="D493" s="134"/>
    </row>
    <row r="494" spans="1:4">
      <c r="A494" s="34">
        <v>490</v>
      </c>
      <c r="B494" s="35"/>
      <c r="C494" s="133"/>
      <c r="D494" s="134"/>
    </row>
    <row r="495" spans="1:4">
      <c r="A495" s="34">
        <v>491</v>
      </c>
      <c r="B495" s="35"/>
      <c r="C495" s="133"/>
      <c r="D495" s="134"/>
    </row>
    <row r="496" spans="1:4">
      <c r="A496" s="34">
        <v>492</v>
      </c>
      <c r="B496" s="35"/>
      <c r="C496" s="133"/>
      <c r="D496" s="134"/>
    </row>
    <row r="497" spans="1:4">
      <c r="A497" s="34">
        <v>493</v>
      </c>
      <c r="B497" s="35"/>
      <c r="C497" s="133"/>
      <c r="D497" s="134"/>
    </row>
    <row r="498" spans="1:4">
      <c r="A498" s="34">
        <v>494</v>
      </c>
      <c r="B498" s="35"/>
      <c r="C498" s="133"/>
      <c r="D498" s="134"/>
    </row>
    <row r="499" spans="1:4">
      <c r="A499" s="34">
        <v>495</v>
      </c>
      <c r="B499" s="35"/>
      <c r="C499" s="133"/>
      <c r="D499" s="134"/>
    </row>
    <row r="500" spans="1:4">
      <c r="A500" s="34">
        <v>496</v>
      </c>
      <c r="B500" s="35"/>
      <c r="C500" s="133"/>
      <c r="D500" s="134"/>
    </row>
    <row r="501" spans="1:4">
      <c r="A501" s="34">
        <v>497</v>
      </c>
      <c r="B501" s="35"/>
      <c r="C501" s="133"/>
      <c r="D501" s="134"/>
    </row>
    <row r="502" spans="1:4">
      <c r="A502" s="34">
        <v>498</v>
      </c>
      <c r="B502" s="35"/>
      <c r="C502" s="133"/>
      <c r="D502" s="134"/>
    </row>
    <row r="503" spans="1:4">
      <c r="A503" s="34">
        <v>499</v>
      </c>
      <c r="B503" s="35"/>
      <c r="C503" s="133"/>
      <c r="D503" s="134"/>
    </row>
    <row r="504" spans="1:4">
      <c r="A504" s="34">
        <v>500</v>
      </c>
      <c r="B504" s="35"/>
      <c r="C504" s="133"/>
      <c r="D504" s="134"/>
    </row>
    <row r="505" spans="1:4">
      <c r="A505" s="34">
        <v>501</v>
      </c>
      <c r="B505" s="35"/>
      <c r="C505" s="133"/>
      <c r="D505" s="134"/>
    </row>
    <row r="506" spans="1:4">
      <c r="A506" s="34">
        <v>502</v>
      </c>
      <c r="B506" s="35"/>
      <c r="C506" s="133"/>
      <c r="D506" s="134"/>
    </row>
    <row r="507" spans="1:4">
      <c r="A507" s="34">
        <v>503</v>
      </c>
      <c r="B507" s="35"/>
      <c r="C507" s="133"/>
      <c r="D507" s="134"/>
    </row>
    <row r="508" spans="1:4">
      <c r="A508" s="34">
        <v>504</v>
      </c>
      <c r="B508" s="35"/>
      <c r="C508" s="133"/>
      <c r="D508" s="134"/>
    </row>
    <row r="509" spans="1:4">
      <c r="A509" s="34">
        <v>505</v>
      </c>
      <c r="B509" s="35"/>
      <c r="C509" s="133"/>
      <c r="D509" s="134"/>
    </row>
    <row r="510" spans="1:4">
      <c r="A510" s="34">
        <v>506</v>
      </c>
      <c r="B510" s="35"/>
      <c r="C510" s="133"/>
      <c r="D510" s="134"/>
    </row>
    <row r="511" spans="1:4">
      <c r="A511" s="34">
        <v>507</v>
      </c>
      <c r="B511" s="35"/>
      <c r="C511" s="133"/>
      <c r="D511" s="134"/>
    </row>
    <row r="512" spans="1:4">
      <c r="A512" s="34">
        <v>508</v>
      </c>
      <c r="B512" s="35"/>
      <c r="C512" s="133"/>
      <c r="D512" s="134"/>
    </row>
    <row r="513" spans="1:4">
      <c r="A513" s="34">
        <v>509</v>
      </c>
      <c r="B513" s="35"/>
      <c r="C513" s="133"/>
      <c r="D513" s="134"/>
    </row>
    <row r="514" spans="1:4">
      <c r="A514" s="34">
        <v>510</v>
      </c>
      <c r="B514" s="35"/>
      <c r="C514" s="133"/>
      <c r="D514" s="134"/>
    </row>
    <row r="515" spans="1:4">
      <c r="A515" s="34">
        <v>511</v>
      </c>
      <c r="B515" s="35"/>
      <c r="C515" s="133"/>
      <c r="D515" s="134"/>
    </row>
    <row r="516" spans="1:4">
      <c r="A516" s="34">
        <v>512</v>
      </c>
      <c r="B516" s="35"/>
      <c r="C516" s="133"/>
      <c r="D516" s="134"/>
    </row>
    <row r="517" spans="1:4">
      <c r="A517" s="34">
        <v>513</v>
      </c>
      <c r="B517" s="35"/>
      <c r="C517" s="133"/>
      <c r="D517" s="134"/>
    </row>
    <row r="518" spans="1:4">
      <c r="A518" s="34">
        <v>514</v>
      </c>
      <c r="B518" s="35"/>
      <c r="C518" s="133"/>
      <c r="D518" s="134"/>
    </row>
    <row r="519" spans="1:4">
      <c r="A519" s="34">
        <v>515</v>
      </c>
      <c r="B519" s="35"/>
      <c r="C519" s="133"/>
      <c r="D519" s="134"/>
    </row>
    <row r="520" spans="1:4">
      <c r="A520" s="34">
        <v>516</v>
      </c>
      <c r="B520" s="35"/>
      <c r="C520" s="133"/>
      <c r="D520" s="134"/>
    </row>
    <row r="521" spans="1:4">
      <c r="A521" s="34">
        <v>517</v>
      </c>
      <c r="B521" s="35"/>
      <c r="C521" s="133"/>
      <c r="D521" s="134"/>
    </row>
    <row r="522" spans="1:4">
      <c r="A522" s="34">
        <v>518</v>
      </c>
      <c r="B522" s="35"/>
      <c r="C522" s="133"/>
      <c r="D522" s="134"/>
    </row>
    <row r="523" spans="1:4">
      <c r="A523" s="34">
        <v>519</v>
      </c>
      <c r="B523" s="35"/>
      <c r="C523" s="133"/>
      <c r="D523" s="134"/>
    </row>
    <row r="524" spans="1:4">
      <c r="A524" s="34">
        <v>520</v>
      </c>
      <c r="B524" s="35"/>
      <c r="C524" s="133"/>
      <c r="D524" s="134"/>
    </row>
    <row r="525" spans="1:4">
      <c r="A525" s="34">
        <v>521</v>
      </c>
      <c r="B525" s="35"/>
      <c r="C525" s="133"/>
      <c r="D525" s="134"/>
    </row>
    <row r="526" spans="1:4">
      <c r="A526" s="34">
        <v>522</v>
      </c>
      <c r="B526" s="35"/>
      <c r="C526" s="133"/>
      <c r="D526" s="134"/>
    </row>
    <row r="527" spans="1:4">
      <c r="A527" s="34">
        <v>523</v>
      </c>
      <c r="B527" s="35"/>
      <c r="C527" s="133"/>
      <c r="D527" s="134"/>
    </row>
    <row r="528" spans="1:4">
      <c r="A528" s="34">
        <v>524</v>
      </c>
      <c r="B528" s="35"/>
      <c r="C528" s="133"/>
      <c r="D528" s="134"/>
    </row>
    <row r="529" spans="1:4">
      <c r="A529" s="34">
        <v>525</v>
      </c>
      <c r="B529" s="35"/>
      <c r="C529" s="133"/>
      <c r="D529" s="134"/>
    </row>
    <row r="530" spans="1:4">
      <c r="A530" s="34">
        <v>526</v>
      </c>
      <c r="B530" s="35"/>
      <c r="C530" s="133"/>
      <c r="D530" s="134"/>
    </row>
    <row r="531" spans="1:4">
      <c r="A531" s="34">
        <v>527</v>
      </c>
      <c r="B531" s="35"/>
      <c r="C531" s="133"/>
      <c r="D531" s="134"/>
    </row>
    <row r="532" spans="1:4">
      <c r="A532" s="34">
        <v>528</v>
      </c>
      <c r="B532" s="35"/>
      <c r="C532" s="133"/>
      <c r="D532" s="134"/>
    </row>
    <row r="533" spans="1:4">
      <c r="A533" s="34">
        <v>529</v>
      </c>
      <c r="B533" s="35"/>
      <c r="C533" s="133"/>
      <c r="D533" s="134"/>
    </row>
    <row r="534" spans="1:4">
      <c r="A534" s="34">
        <v>530</v>
      </c>
      <c r="B534" s="35"/>
      <c r="C534" s="133"/>
      <c r="D534" s="134"/>
    </row>
    <row r="535" spans="1:4">
      <c r="A535" s="34">
        <v>531</v>
      </c>
      <c r="B535" s="35"/>
      <c r="C535" s="133"/>
      <c r="D535" s="134"/>
    </row>
    <row r="536" spans="1:4">
      <c r="A536" s="34">
        <v>532</v>
      </c>
      <c r="B536" s="35"/>
      <c r="C536" s="133"/>
      <c r="D536" s="134"/>
    </row>
    <row r="537" spans="1:4">
      <c r="A537" s="34">
        <v>533</v>
      </c>
      <c r="B537" s="35"/>
      <c r="C537" s="133"/>
      <c r="D537" s="134"/>
    </row>
    <row r="538" spans="1:4">
      <c r="A538" s="34">
        <v>534</v>
      </c>
      <c r="B538" s="35"/>
      <c r="C538" s="133"/>
      <c r="D538" s="134"/>
    </row>
    <row r="539" spans="1:4">
      <c r="A539" s="34">
        <v>535</v>
      </c>
      <c r="B539" s="35"/>
      <c r="C539" s="133"/>
      <c r="D539" s="134"/>
    </row>
    <row r="540" spans="1:4">
      <c r="A540" s="34">
        <v>536</v>
      </c>
      <c r="B540" s="35"/>
      <c r="C540" s="133"/>
      <c r="D540" s="134"/>
    </row>
    <row r="541" spans="1:4">
      <c r="A541" s="34">
        <v>537</v>
      </c>
      <c r="B541" s="35"/>
      <c r="C541" s="133"/>
      <c r="D541" s="134"/>
    </row>
    <row r="542" spans="1:4">
      <c r="A542" s="34">
        <v>538</v>
      </c>
      <c r="B542" s="35"/>
      <c r="C542" s="133"/>
      <c r="D542" s="134"/>
    </row>
    <row r="543" spans="1:4">
      <c r="A543" s="34">
        <v>539</v>
      </c>
      <c r="B543" s="35"/>
      <c r="C543" s="133"/>
      <c r="D543" s="134"/>
    </row>
    <row r="544" spans="1:4">
      <c r="A544" s="34">
        <v>540</v>
      </c>
      <c r="B544" s="35"/>
      <c r="C544" s="133"/>
      <c r="D544" s="134"/>
    </row>
    <row r="545" spans="1:4">
      <c r="A545" s="34">
        <v>541</v>
      </c>
      <c r="B545" s="35"/>
      <c r="C545" s="133"/>
      <c r="D545" s="134"/>
    </row>
    <row r="546" spans="1:4">
      <c r="A546" s="34">
        <v>542</v>
      </c>
      <c r="B546" s="35"/>
      <c r="C546" s="133"/>
      <c r="D546" s="134"/>
    </row>
    <row r="547" spans="1:4">
      <c r="A547" s="34">
        <v>543</v>
      </c>
      <c r="B547" s="35"/>
      <c r="C547" s="133"/>
      <c r="D547" s="134"/>
    </row>
    <row r="548" spans="1:4">
      <c r="A548" s="34">
        <v>544</v>
      </c>
      <c r="B548" s="35"/>
      <c r="C548" s="133"/>
      <c r="D548" s="134"/>
    </row>
    <row r="549" spans="1:4">
      <c r="A549" s="34">
        <v>545</v>
      </c>
      <c r="B549" s="35"/>
      <c r="C549" s="133"/>
      <c r="D549" s="134"/>
    </row>
    <row r="550" spans="1:4">
      <c r="A550" s="34">
        <v>546</v>
      </c>
      <c r="B550" s="35"/>
      <c r="C550" s="133"/>
      <c r="D550" s="134"/>
    </row>
    <row r="551" spans="1:4">
      <c r="A551" s="34">
        <v>547</v>
      </c>
      <c r="B551" s="35"/>
      <c r="C551" s="133"/>
      <c r="D551" s="134"/>
    </row>
    <row r="552" spans="1:4">
      <c r="A552" s="34">
        <v>548</v>
      </c>
      <c r="B552" s="35"/>
      <c r="C552" s="133"/>
      <c r="D552" s="134"/>
    </row>
    <row r="553" spans="1:4">
      <c r="A553" s="34">
        <v>549</v>
      </c>
      <c r="B553" s="35"/>
      <c r="C553" s="133"/>
      <c r="D553" s="134"/>
    </row>
    <row r="554" spans="1:4">
      <c r="A554" s="34">
        <v>550</v>
      </c>
      <c r="B554" s="35"/>
      <c r="C554" s="133"/>
      <c r="D554" s="134"/>
    </row>
    <row r="555" spans="1:4">
      <c r="A555" s="34">
        <v>551</v>
      </c>
      <c r="B555" s="35"/>
      <c r="C555" s="133"/>
      <c r="D555" s="134"/>
    </row>
    <row r="556" spans="1:4">
      <c r="A556" s="34">
        <v>552</v>
      </c>
      <c r="B556" s="35"/>
      <c r="C556" s="133"/>
      <c r="D556" s="134"/>
    </row>
    <row r="557" spans="1:4">
      <c r="A557" s="34">
        <v>553</v>
      </c>
      <c r="B557" s="35"/>
      <c r="C557" s="133"/>
      <c r="D557" s="134"/>
    </row>
    <row r="558" spans="1:4">
      <c r="A558" s="34">
        <v>554</v>
      </c>
      <c r="B558" s="35"/>
      <c r="C558" s="133"/>
      <c r="D558" s="134"/>
    </row>
    <row r="559" spans="1:4">
      <c r="A559" s="34">
        <v>555</v>
      </c>
      <c r="B559" s="35"/>
      <c r="C559" s="133"/>
      <c r="D559" s="134"/>
    </row>
    <row r="560" spans="1:4">
      <c r="A560" s="34">
        <v>556</v>
      </c>
      <c r="B560" s="35"/>
      <c r="C560" s="133"/>
      <c r="D560" s="134"/>
    </row>
    <row r="561" spans="1:4">
      <c r="A561" s="34">
        <v>557</v>
      </c>
      <c r="B561" s="35"/>
      <c r="C561" s="133"/>
      <c r="D561" s="134"/>
    </row>
    <row r="562" spans="1:4">
      <c r="A562" s="34">
        <v>558</v>
      </c>
      <c r="B562" s="35"/>
      <c r="C562" s="133"/>
      <c r="D562" s="134"/>
    </row>
    <row r="563" spans="1:4">
      <c r="A563" s="34">
        <v>559</v>
      </c>
      <c r="B563" s="35"/>
      <c r="C563" s="133"/>
      <c r="D563" s="134"/>
    </row>
    <row r="564" spans="1:4">
      <c r="A564" s="34">
        <v>560</v>
      </c>
      <c r="B564" s="35"/>
      <c r="C564" s="133"/>
      <c r="D564" s="134"/>
    </row>
    <row r="565" spans="1:4">
      <c r="A565" s="34">
        <v>561</v>
      </c>
      <c r="B565" s="35"/>
      <c r="C565" s="133"/>
      <c r="D565" s="134"/>
    </row>
    <row r="566" spans="1:4">
      <c r="A566" s="34">
        <v>562</v>
      </c>
      <c r="B566" s="35"/>
      <c r="C566" s="133"/>
      <c r="D566" s="134"/>
    </row>
    <row r="567" spans="1:4">
      <c r="A567" s="34">
        <v>563</v>
      </c>
      <c r="B567" s="35"/>
      <c r="C567" s="133"/>
      <c r="D567" s="134"/>
    </row>
    <row r="568" spans="1:4">
      <c r="A568" s="34">
        <v>564</v>
      </c>
      <c r="B568" s="35"/>
      <c r="C568" s="133"/>
      <c r="D568" s="134"/>
    </row>
    <row r="569" spans="1:4">
      <c r="A569" s="34">
        <v>565</v>
      </c>
      <c r="B569" s="35"/>
      <c r="C569" s="133"/>
      <c r="D569" s="134"/>
    </row>
    <row r="570" spans="1:4">
      <c r="A570" s="34">
        <v>566</v>
      </c>
      <c r="B570" s="35"/>
      <c r="C570" s="133"/>
      <c r="D570" s="134"/>
    </row>
    <row r="571" spans="1:4">
      <c r="A571" s="34">
        <v>567</v>
      </c>
      <c r="B571" s="35"/>
      <c r="C571" s="133"/>
      <c r="D571" s="134"/>
    </row>
    <row r="572" spans="1:4">
      <c r="A572" s="34">
        <v>568</v>
      </c>
      <c r="B572" s="35"/>
      <c r="C572" s="133"/>
      <c r="D572" s="134"/>
    </row>
    <row r="573" spans="1:4">
      <c r="A573" s="34">
        <v>569</v>
      </c>
      <c r="B573" s="35"/>
      <c r="C573" s="133"/>
      <c r="D573" s="134"/>
    </row>
    <row r="574" spans="1:4">
      <c r="A574" s="34">
        <v>570</v>
      </c>
      <c r="B574" s="35"/>
      <c r="C574" s="133"/>
      <c r="D574" s="134"/>
    </row>
    <row r="575" spans="1:4">
      <c r="A575" s="34">
        <v>571</v>
      </c>
      <c r="B575" s="35"/>
      <c r="C575" s="133"/>
      <c r="D575" s="134"/>
    </row>
    <row r="576" spans="1:4">
      <c r="A576" s="34">
        <v>572</v>
      </c>
      <c r="B576" s="35"/>
      <c r="C576" s="133"/>
      <c r="D576" s="134"/>
    </row>
    <row r="577" spans="1:4">
      <c r="A577" s="34">
        <v>573</v>
      </c>
      <c r="B577" s="35"/>
      <c r="C577" s="133"/>
      <c r="D577" s="134"/>
    </row>
    <row r="578" spans="1:4">
      <c r="A578" s="34">
        <v>574</v>
      </c>
      <c r="B578" s="35"/>
      <c r="C578" s="133"/>
      <c r="D578" s="134"/>
    </row>
    <row r="579" spans="1:4">
      <c r="A579" s="34">
        <v>575</v>
      </c>
      <c r="B579" s="35"/>
      <c r="C579" s="133"/>
      <c r="D579" s="134"/>
    </row>
    <row r="580" spans="1:4">
      <c r="A580" s="34">
        <v>576</v>
      </c>
      <c r="B580" s="35"/>
      <c r="C580" s="133"/>
      <c r="D580" s="134"/>
    </row>
    <row r="581" spans="1:4">
      <c r="A581" s="34">
        <v>577</v>
      </c>
      <c r="B581" s="35"/>
      <c r="C581" s="133"/>
      <c r="D581" s="134"/>
    </row>
    <row r="582" spans="1:4">
      <c r="A582" s="34">
        <v>578</v>
      </c>
      <c r="B582" s="35"/>
      <c r="C582" s="133"/>
      <c r="D582" s="134"/>
    </row>
    <row r="583" spans="1:4">
      <c r="A583" s="34">
        <v>579</v>
      </c>
      <c r="B583" s="35"/>
      <c r="C583" s="133"/>
      <c r="D583" s="134"/>
    </row>
    <row r="584" spans="1:4">
      <c r="A584" s="34">
        <v>580</v>
      </c>
      <c r="B584" s="35"/>
      <c r="C584" s="133"/>
      <c r="D584" s="134"/>
    </row>
    <row r="585" spans="1:4">
      <c r="A585" s="34">
        <v>581</v>
      </c>
      <c r="B585" s="35"/>
      <c r="C585" s="133"/>
      <c r="D585" s="134"/>
    </row>
    <row r="586" spans="1:4">
      <c r="A586" s="34">
        <v>582</v>
      </c>
      <c r="B586" s="35"/>
      <c r="C586" s="133"/>
      <c r="D586" s="134"/>
    </row>
    <row r="587" spans="1:4">
      <c r="A587" s="34">
        <v>583</v>
      </c>
      <c r="B587" s="35"/>
      <c r="C587" s="133"/>
      <c r="D587" s="134"/>
    </row>
    <row r="588" spans="1:4">
      <c r="A588" s="34">
        <v>584</v>
      </c>
      <c r="B588" s="35"/>
      <c r="C588" s="133"/>
      <c r="D588" s="134"/>
    </row>
    <row r="589" spans="1:4">
      <c r="A589" s="34">
        <v>585</v>
      </c>
      <c r="B589" s="35"/>
      <c r="C589" s="133"/>
      <c r="D589" s="134"/>
    </row>
    <row r="590" spans="1:4">
      <c r="A590" s="34">
        <v>586</v>
      </c>
      <c r="B590" s="35"/>
      <c r="C590" s="133"/>
      <c r="D590" s="134"/>
    </row>
    <row r="591" spans="1:4">
      <c r="A591" s="34">
        <v>587</v>
      </c>
      <c r="B591" s="35"/>
      <c r="C591" s="133"/>
      <c r="D591" s="134"/>
    </row>
    <row r="592" spans="1:4">
      <c r="A592" s="34">
        <v>588</v>
      </c>
      <c r="B592" s="35"/>
      <c r="C592" s="133"/>
      <c r="D592" s="134"/>
    </row>
    <row r="593" spans="1:4">
      <c r="A593" s="34">
        <v>589</v>
      </c>
      <c r="B593" s="35"/>
      <c r="C593" s="133"/>
      <c r="D593" s="134"/>
    </row>
    <row r="594" spans="1:4">
      <c r="A594" s="34">
        <v>590</v>
      </c>
      <c r="B594" s="35"/>
      <c r="C594" s="133"/>
      <c r="D594" s="134"/>
    </row>
    <row r="595" spans="1:4">
      <c r="A595" s="34">
        <v>591</v>
      </c>
      <c r="B595" s="35"/>
      <c r="C595" s="133"/>
      <c r="D595" s="134"/>
    </row>
    <row r="596" spans="1:4">
      <c r="A596" s="34">
        <v>592</v>
      </c>
      <c r="B596" s="35"/>
      <c r="C596" s="133"/>
      <c r="D596" s="134"/>
    </row>
    <row r="597" spans="1:4">
      <c r="A597" s="34">
        <v>593</v>
      </c>
      <c r="B597" s="35"/>
      <c r="C597" s="133"/>
      <c r="D597" s="134"/>
    </row>
    <row r="598" spans="1:4">
      <c r="A598" s="34">
        <v>594</v>
      </c>
      <c r="B598" s="35"/>
      <c r="C598" s="133"/>
      <c r="D598" s="134"/>
    </row>
    <row r="599" spans="1:4">
      <c r="A599" s="34">
        <v>595</v>
      </c>
      <c r="B599" s="35"/>
      <c r="C599" s="133"/>
      <c r="D599" s="134"/>
    </row>
    <row r="600" spans="1:4">
      <c r="A600" s="34">
        <v>596</v>
      </c>
      <c r="B600" s="35"/>
      <c r="C600" s="133"/>
      <c r="D600" s="134"/>
    </row>
    <row r="601" spans="1:4">
      <c r="A601" s="34">
        <v>597</v>
      </c>
      <c r="B601" s="35"/>
      <c r="C601" s="133"/>
      <c r="D601" s="134"/>
    </row>
    <row r="602" spans="1:4">
      <c r="A602" s="34">
        <v>598</v>
      </c>
      <c r="B602" s="35"/>
      <c r="C602" s="133"/>
      <c r="D602" s="134"/>
    </row>
    <row r="603" spans="1:4">
      <c r="A603" s="34">
        <v>599</v>
      </c>
      <c r="B603" s="35"/>
      <c r="C603" s="133"/>
      <c r="D603" s="134"/>
    </row>
    <row r="604" spans="1:4">
      <c r="A604" s="34">
        <v>600</v>
      </c>
      <c r="B604" s="35"/>
      <c r="C604" s="133"/>
      <c r="D604" s="134"/>
    </row>
    <row r="605" spans="1:4">
      <c r="A605" s="34">
        <v>601</v>
      </c>
      <c r="B605" s="35"/>
      <c r="C605" s="133"/>
      <c r="D605" s="134"/>
    </row>
    <row r="606" spans="1:4">
      <c r="A606" s="34">
        <v>602</v>
      </c>
      <c r="B606" s="35"/>
      <c r="C606" s="133"/>
      <c r="D606" s="134"/>
    </row>
    <row r="607" spans="1:4">
      <c r="A607" s="34">
        <v>603</v>
      </c>
      <c r="B607" s="35"/>
      <c r="C607" s="133"/>
      <c r="D607" s="134"/>
    </row>
    <row r="608" spans="1:4">
      <c r="A608" s="34">
        <v>604</v>
      </c>
      <c r="B608" s="35"/>
      <c r="C608" s="133"/>
      <c r="D608" s="134"/>
    </row>
    <row r="609" spans="1:4">
      <c r="A609" s="34">
        <v>605</v>
      </c>
      <c r="B609" s="35"/>
      <c r="C609" s="133"/>
      <c r="D609" s="134"/>
    </row>
    <row r="610" spans="1:4">
      <c r="A610" s="34">
        <v>606</v>
      </c>
      <c r="B610" s="35"/>
      <c r="C610" s="133"/>
      <c r="D610" s="134"/>
    </row>
    <row r="611" spans="1:4">
      <c r="A611" s="34">
        <v>607</v>
      </c>
      <c r="B611" s="35"/>
      <c r="C611" s="133"/>
      <c r="D611" s="134"/>
    </row>
    <row r="612" spans="1:4">
      <c r="A612" s="34">
        <v>608</v>
      </c>
      <c r="B612" s="35"/>
      <c r="C612" s="133"/>
      <c r="D612" s="134"/>
    </row>
    <row r="613" spans="1:4">
      <c r="A613" s="34">
        <v>609</v>
      </c>
      <c r="B613" s="35"/>
      <c r="C613" s="133"/>
      <c r="D613" s="134"/>
    </row>
    <row r="614" spans="1:4">
      <c r="A614" s="34">
        <v>610</v>
      </c>
      <c r="B614" s="35"/>
      <c r="C614" s="133"/>
      <c r="D614" s="134"/>
    </row>
    <row r="615" spans="1:4">
      <c r="A615" s="34">
        <v>611</v>
      </c>
      <c r="B615" s="35"/>
      <c r="C615" s="133"/>
      <c r="D615" s="134"/>
    </row>
    <row r="616" spans="1:4">
      <c r="A616" s="34">
        <v>612</v>
      </c>
      <c r="B616" s="35"/>
      <c r="C616" s="133"/>
      <c r="D616" s="134"/>
    </row>
    <row r="617" spans="1:4">
      <c r="A617" s="34">
        <v>613</v>
      </c>
      <c r="B617" s="35"/>
      <c r="C617" s="133"/>
      <c r="D617" s="134"/>
    </row>
    <row r="618" spans="1:4">
      <c r="A618" s="34">
        <v>614</v>
      </c>
      <c r="B618" s="35"/>
      <c r="C618" s="133"/>
      <c r="D618" s="134"/>
    </row>
    <row r="619" spans="1:4">
      <c r="A619" s="34">
        <v>615</v>
      </c>
      <c r="B619" s="35"/>
      <c r="C619" s="133"/>
      <c r="D619" s="134"/>
    </row>
    <row r="620" spans="1:4">
      <c r="A620" s="34">
        <v>616</v>
      </c>
      <c r="B620" s="35"/>
      <c r="C620" s="133"/>
      <c r="D620" s="134"/>
    </row>
    <row r="621" spans="1:4">
      <c r="A621" s="34">
        <v>617</v>
      </c>
      <c r="B621" s="35"/>
      <c r="C621" s="133"/>
      <c r="D621" s="134"/>
    </row>
    <row r="622" spans="1:4">
      <c r="A622" s="34">
        <v>618</v>
      </c>
      <c r="B622" s="35"/>
      <c r="C622" s="133"/>
      <c r="D622" s="134"/>
    </row>
    <row r="623" spans="1:4">
      <c r="A623" s="34">
        <v>619</v>
      </c>
      <c r="B623" s="35"/>
      <c r="C623" s="133"/>
      <c r="D623" s="134"/>
    </row>
    <row r="624" spans="1:4">
      <c r="A624" s="34">
        <v>620</v>
      </c>
      <c r="B624" s="35"/>
      <c r="C624" s="133"/>
      <c r="D624" s="134"/>
    </row>
    <row r="625" spans="1:4">
      <c r="A625" s="34">
        <v>621</v>
      </c>
      <c r="B625" s="35"/>
      <c r="C625" s="133"/>
      <c r="D625" s="134"/>
    </row>
    <row r="626" spans="1:4">
      <c r="A626" s="34">
        <v>622</v>
      </c>
      <c r="B626" s="35"/>
      <c r="C626" s="133"/>
      <c r="D626" s="134"/>
    </row>
    <row r="627" spans="1:4">
      <c r="A627" s="34">
        <v>623</v>
      </c>
      <c r="B627" s="35"/>
      <c r="C627" s="133"/>
      <c r="D627" s="134"/>
    </row>
    <row r="628" spans="1:4">
      <c r="A628" s="34">
        <v>624</v>
      </c>
      <c r="B628" s="35"/>
      <c r="C628" s="133"/>
      <c r="D628" s="134"/>
    </row>
    <row r="629" spans="1:4">
      <c r="A629" s="34">
        <v>625</v>
      </c>
      <c r="B629" s="35"/>
      <c r="C629" s="133"/>
      <c r="D629" s="134"/>
    </row>
    <row r="630" spans="1:4">
      <c r="A630" s="34">
        <v>626</v>
      </c>
      <c r="B630" s="35"/>
      <c r="C630" s="133"/>
      <c r="D630" s="134"/>
    </row>
    <row r="631" spans="1:4">
      <c r="A631" s="34">
        <v>627</v>
      </c>
      <c r="B631" s="35"/>
      <c r="C631" s="133"/>
      <c r="D631" s="134"/>
    </row>
    <row r="632" spans="1:4">
      <c r="A632" s="34">
        <v>628</v>
      </c>
      <c r="B632" s="35"/>
      <c r="C632" s="133"/>
      <c r="D632" s="134"/>
    </row>
    <row r="633" spans="1:4">
      <c r="A633" s="34">
        <v>629</v>
      </c>
      <c r="B633" s="35"/>
      <c r="C633" s="133"/>
      <c r="D633" s="134"/>
    </row>
    <row r="634" spans="1:4">
      <c r="A634" s="34">
        <v>630</v>
      </c>
      <c r="B634" s="35"/>
      <c r="C634" s="133"/>
      <c r="D634" s="134"/>
    </row>
    <row r="635" spans="1:4">
      <c r="A635" s="34">
        <v>631</v>
      </c>
      <c r="B635" s="35"/>
      <c r="C635" s="133"/>
      <c r="D635" s="134"/>
    </row>
    <row r="636" spans="1:4">
      <c r="A636" s="34">
        <v>632</v>
      </c>
      <c r="B636" s="35"/>
      <c r="C636" s="133"/>
      <c r="D636" s="134"/>
    </row>
    <row r="637" spans="1:4">
      <c r="A637" s="34">
        <v>633</v>
      </c>
      <c r="B637" s="35"/>
      <c r="C637" s="133"/>
      <c r="D637" s="134"/>
    </row>
    <row r="638" spans="1:4">
      <c r="A638" s="34">
        <v>634</v>
      </c>
      <c r="B638" s="35"/>
      <c r="C638" s="133"/>
      <c r="D638" s="134"/>
    </row>
    <row r="639" spans="1:4">
      <c r="A639" s="34">
        <v>635</v>
      </c>
      <c r="B639" s="35"/>
      <c r="C639" s="133"/>
      <c r="D639" s="134"/>
    </row>
    <row r="640" spans="1:4">
      <c r="A640" s="34">
        <v>636</v>
      </c>
      <c r="B640" s="35"/>
      <c r="C640" s="133"/>
      <c r="D640" s="134"/>
    </row>
    <row r="641" spans="1:4">
      <c r="A641" s="34">
        <v>637</v>
      </c>
      <c r="B641" s="35"/>
      <c r="C641" s="133"/>
      <c r="D641" s="134"/>
    </row>
    <row r="642" spans="1:4">
      <c r="A642" s="34">
        <v>638</v>
      </c>
      <c r="B642" s="35"/>
      <c r="C642" s="133"/>
      <c r="D642" s="134"/>
    </row>
    <row r="643" spans="1:4">
      <c r="A643" s="34">
        <v>639</v>
      </c>
      <c r="B643" s="35"/>
      <c r="C643" s="133"/>
      <c r="D643" s="134"/>
    </row>
    <row r="644" spans="1:4">
      <c r="A644" s="34">
        <v>640</v>
      </c>
      <c r="B644" s="35"/>
      <c r="C644" s="133"/>
      <c r="D644" s="134"/>
    </row>
    <row r="645" spans="1:4">
      <c r="A645" s="34">
        <v>641</v>
      </c>
      <c r="B645" s="35"/>
      <c r="C645" s="133"/>
      <c r="D645" s="134"/>
    </row>
    <row r="646" spans="1:4">
      <c r="A646" s="34">
        <v>642</v>
      </c>
      <c r="B646" s="35"/>
      <c r="C646" s="133"/>
      <c r="D646" s="134"/>
    </row>
    <row r="647" spans="1:4">
      <c r="A647" s="34">
        <v>643</v>
      </c>
      <c r="B647" s="35"/>
      <c r="C647" s="133"/>
      <c r="D647" s="134"/>
    </row>
    <row r="648" spans="1:4">
      <c r="A648" s="34">
        <v>644</v>
      </c>
      <c r="B648" s="35"/>
      <c r="C648" s="133"/>
      <c r="D648" s="134"/>
    </row>
    <row r="649" spans="1:4">
      <c r="A649" s="34">
        <v>645</v>
      </c>
      <c r="B649" s="35"/>
      <c r="C649" s="133"/>
      <c r="D649" s="134"/>
    </row>
    <row r="650" spans="1:4">
      <c r="A650" s="34">
        <v>646</v>
      </c>
      <c r="B650" s="35"/>
      <c r="C650" s="133"/>
      <c r="D650" s="134"/>
    </row>
    <row r="651" spans="1:4">
      <c r="A651" s="34">
        <v>647</v>
      </c>
      <c r="B651" s="35"/>
      <c r="C651" s="133"/>
      <c r="D651" s="134"/>
    </row>
  </sheetData>
  <mergeCells count="4">
    <mergeCell ref="A1:A4"/>
    <mergeCell ref="C1:D1"/>
    <mergeCell ref="C2:D2"/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627"/>
  <sheetViews>
    <sheetView showGridLines="0" workbookViewId="0">
      <pane ySplit="4" topLeftCell="A5" activePane="bottomLeft" state="frozenSplit"/>
      <selection pane="bottomLeft" activeCell="G11" sqref="G11"/>
    </sheetView>
  </sheetViews>
  <sheetFormatPr baseColWidth="10" defaultRowHeight="12.75"/>
  <cols>
    <col min="1" max="1" width="4" style="11" bestFit="1" customWidth="1"/>
    <col min="2" max="2" width="78.7109375" style="11" customWidth="1"/>
    <col min="3" max="3" width="36.42578125" style="13" customWidth="1"/>
    <col min="4" max="4" width="21.85546875" style="48" customWidth="1"/>
    <col min="5" max="5" width="21.85546875" style="49" customWidth="1"/>
    <col min="6" max="16384" width="11.42578125" style="11"/>
  </cols>
  <sheetData>
    <row r="1" spans="1:5">
      <c r="A1" s="249" t="s">
        <v>14</v>
      </c>
      <c r="B1" s="10" t="s">
        <v>15</v>
      </c>
      <c r="C1" s="248" t="s">
        <v>29</v>
      </c>
      <c r="D1" s="248"/>
      <c r="E1" s="248"/>
    </row>
    <row r="2" spans="1:5">
      <c r="A2" s="249"/>
      <c r="B2" s="10" t="s">
        <v>16</v>
      </c>
      <c r="C2" s="254" t="s">
        <v>28</v>
      </c>
      <c r="D2" s="254"/>
      <c r="E2" s="254"/>
    </row>
    <row r="3" spans="1:5">
      <c r="A3" s="249"/>
      <c r="B3" s="10" t="s">
        <v>17</v>
      </c>
      <c r="C3" s="254" t="s">
        <v>1941</v>
      </c>
      <c r="D3" s="254"/>
      <c r="E3" s="254"/>
    </row>
    <row r="4" spans="1:5" ht="21" customHeight="1">
      <c r="A4" s="249"/>
      <c r="B4" s="57" t="s">
        <v>35</v>
      </c>
      <c r="C4" s="12" t="s">
        <v>18</v>
      </c>
      <c r="D4" s="46" t="s">
        <v>36</v>
      </c>
      <c r="E4" s="9" t="s">
        <v>12</v>
      </c>
    </row>
    <row r="5" spans="1:5">
      <c r="A5" s="34">
        <v>1</v>
      </c>
      <c r="B5" s="35"/>
      <c r="C5" s="55"/>
      <c r="D5" s="47"/>
      <c r="E5" s="30"/>
    </row>
    <row r="6" spans="1:5">
      <c r="A6" s="34">
        <v>2</v>
      </c>
      <c r="B6" s="35"/>
      <c r="C6" s="55"/>
      <c r="D6" s="47"/>
      <c r="E6" s="30"/>
    </row>
    <row r="7" spans="1:5">
      <c r="A7" s="34">
        <v>3</v>
      </c>
      <c r="B7" s="35"/>
      <c r="C7" s="55"/>
      <c r="D7" s="47"/>
      <c r="E7" s="30"/>
    </row>
    <row r="8" spans="1:5">
      <c r="A8" s="34">
        <v>4</v>
      </c>
      <c r="B8" s="35"/>
      <c r="C8" s="55"/>
      <c r="D8" s="47"/>
      <c r="E8" s="30"/>
    </row>
    <row r="9" spans="1:5">
      <c r="A9" s="34">
        <v>5</v>
      </c>
      <c r="B9" s="20"/>
      <c r="C9" s="61"/>
      <c r="D9" s="47"/>
      <c r="E9" s="30"/>
    </row>
    <row r="10" spans="1:5">
      <c r="A10" s="34">
        <v>6</v>
      </c>
      <c r="B10" s="35"/>
      <c r="C10" s="55"/>
      <c r="D10" s="47"/>
      <c r="E10" s="30"/>
    </row>
    <row r="11" spans="1:5">
      <c r="A11" s="34">
        <v>7</v>
      </c>
      <c r="B11" s="35"/>
      <c r="C11" s="55"/>
      <c r="D11" s="47"/>
      <c r="E11" s="30"/>
    </row>
    <row r="12" spans="1:5">
      <c r="A12" s="34">
        <v>8</v>
      </c>
      <c r="B12" s="20"/>
      <c r="C12" s="61"/>
      <c r="D12" s="47"/>
      <c r="E12" s="30"/>
    </row>
    <row r="13" spans="1:5">
      <c r="A13" s="34">
        <v>9</v>
      </c>
      <c r="B13" s="35"/>
      <c r="C13" s="55"/>
      <c r="D13" s="47"/>
      <c r="E13" s="30"/>
    </row>
    <row r="14" spans="1:5">
      <c r="A14" s="34">
        <v>10</v>
      </c>
      <c r="B14" s="35"/>
      <c r="C14" s="55"/>
      <c r="D14" s="47"/>
      <c r="E14" s="30"/>
    </row>
    <row r="15" spans="1:5">
      <c r="A15" s="34">
        <v>11</v>
      </c>
      <c r="B15" s="35"/>
      <c r="C15" s="55"/>
      <c r="D15" s="47"/>
      <c r="E15" s="30"/>
    </row>
    <row r="16" spans="1:5">
      <c r="A16" s="34">
        <v>12</v>
      </c>
      <c r="B16" s="35"/>
      <c r="C16" s="55"/>
      <c r="D16" s="47"/>
      <c r="E16" s="30"/>
    </row>
    <row r="17" spans="1:5">
      <c r="A17" s="34">
        <v>13</v>
      </c>
      <c r="B17" s="35"/>
      <c r="C17" s="55"/>
      <c r="D17" s="47"/>
      <c r="E17" s="30"/>
    </row>
    <row r="18" spans="1:5">
      <c r="A18" s="34">
        <v>14</v>
      </c>
      <c r="B18" s="35"/>
      <c r="C18" s="55"/>
      <c r="D18" s="47"/>
      <c r="E18" s="30"/>
    </row>
    <row r="19" spans="1:5">
      <c r="A19" s="34">
        <v>15</v>
      </c>
      <c r="B19" s="35"/>
      <c r="C19" s="55"/>
      <c r="D19" s="47"/>
      <c r="E19" s="30"/>
    </row>
    <row r="20" spans="1:5">
      <c r="A20" s="34">
        <v>16</v>
      </c>
      <c r="B20" s="35"/>
      <c r="C20" s="55"/>
      <c r="D20" s="47"/>
      <c r="E20" s="30"/>
    </row>
    <row r="21" spans="1:5">
      <c r="A21" s="34">
        <v>17</v>
      </c>
      <c r="B21" s="35"/>
      <c r="C21" s="55"/>
      <c r="D21" s="47"/>
      <c r="E21" s="30"/>
    </row>
    <row r="22" spans="1:5">
      <c r="A22" s="34">
        <v>18</v>
      </c>
      <c r="B22" s="35"/>
      <c r="C22" s="55"/>
      <c r="D22" s="47"/>
      <c r="E22" s="30"/>
    </row>
    <row r="23" spans="1:5">
      <c r="A23" s="34">
        <v>19</v>
      </c>
      <c r="B23" s="20"/>
      <c r="C23" s="61"/>
      <c r="D23" s="47"/>
      <c r="E23" s="30"/>
    </row>
    <row r="24" spans="1:5">
      <c r="A24" s="34">
        <v>20</v>
      </c>
      <c r="B24" s="35"/>
      <c r="C24" s="55"/>
      <c r="D24" s="47"/>
      <c r="E24" s="30"/>
    </row>
    <row r="25" spans="1:5">
      <c r="A25" s="34">
        <v>21</v>
      </c>
      <c r="B25" s="35"/>
      <c r="C25" s="55"/>
      <c r="D25" s="47"/>
      <c r="E25" s="30"/>
    </row>
    <row r="26" spans="1:5">
      <c r="A26" s="34">
        <v>22</v>
      </c>
      <c r="B26" s="35"/>
      <c r="C26" s="55"/>
      <c r="D26" s="47"/>
      <c r="E26" s="30"/>
    </row>
    <row r="27" spans="1:5">
      <c r="A27" s="34">
        <v>23</v>
      </c>
      <c r="B27" s="35"/>
      <c r="C27" s="55"/>
      <c r="D27" s="47"/>
      <c r="E27" s="30"/>
    </row>
    <row r="28" spans="1:5">
      <c r="A28" s="34">
        <v>24</v>
      </c>
      <c r="B28" s="35"/>
      <c r="C28" s="55"/>
      <c r="D28" s="47"/>
      <c r="E28" s="30"/>
    </row>
    <row r="29" spans="1:5">
      <c r="A29" s="34">
        <v>25</v>
      </c>
      <c r="B29" s="35"/>
      <c r="C29" s="55"/>
      <c r="D29" s="47"/>
      <c r="E29" s="30"/>
    </row>
    <row r="30" spans="1:5">
      <c r="A30" s="34">
        <v>26</v>
      </c>
      <c r="B30" s="35"/>
      <c r="C30" s="55"/>
      <c r="D30" s="47"/>
      <c r="E30" s="30"/>
    </row>
    <row r="31" spans="1:5">
      <c r="A31" s="34">
        <v>27</v>
      </c>
      <c r="B31" s="35"/>
      <c r="C31" s="55"/>
      <c r="D31" s="47"/>
      <c r="E31" s="30"/>
    </row>
    <row r="32" spans="1:5">
      <c r="A32" s="34">
        <v>28</v>
      </c>
      <c r="B32" s="35"/>
      <c r="C32" s="55"/>
      <c r="D32" s="47"/>
      <c r="E32" s="30"/>
    </row>
    <row r="33" spans="1:5">
      <c r="A33" s="34">
        <v>29</v>
      </c>
      <c r="B33" s="35"/>
      <c r="C33" s="55"/>
      <c r="D33" s="47"/>
      <c r="E33" s="30"/>
    </row>
    <row r="34" spans="1:5">
      <c r="A34" s="34">
        <v>30</v>
      </c>
      <c r="B34" s="20"/>
      <c r="C34" s="61"/>
      <c r="D34" s="47"/>
      <c r="E34" s="30"/>
    </row>
    <row r="35" spans="1:5">
      <c r="A35" s="34">
        <v>31</v>
      </c>
      <c r="B35" s="35"/>
      <c r="C35" s="55"/>
      <c r="D35" s="47"/>
      <c r="E35" s="30"/>
    </row>
    <row r="36" spans="1:5">
      <c r="A36" s="34">
        <v>32</v>
      </c>
      <c r="B36" s="35"/>
      <c r="C36" s="55"/>
      <c r="D36" s="47"/>
      <c r="E36" s="30"/>
    </row>
    <row r="37" spans="1:5">
      <c r="A37" s="34">
        <v>33</v>
      </c>
      <c r="B37" s="35"/>
      <c r="C37" s="55"/>
      <c r="D37" s="47"/>
      <c r="E37" s="30"/>
    </row>
    <row r="38" spans="1:5">
      <c r="A38" s="34">
        <v>34</v>
      </c>
      <c r="B38" s="35"/>
      <c r="C38" s="55"/>
      <c r="D38" s="47"/>
      <c r="E38" s="30"/>
    </row>
    <row r="39" spans="1:5">
      <c r="A39" s="34">
        <v>35</v>
      </c>
      <c r="B39" s="35"/>
      <c r="C39" s="55"/>
      <c r="D39" s="47"/>
      <c r="E39" s="30"/>
    </row>
    <row r="40" spans="1:5">
      <c r="A40" s="34">
        <v>36</v>
      </c>
      <c r="B40" s="35"/>
      <c r="C40" s="55"/>
      <c r="D40" s="47"/>
      <c r="E40" s="30"/>
    </row>
    <row r="41" spans="1:5">
      <c r="A41" s="34">
        <v>37</v>
      </c>
      <c r="B41" s="35"/>
      <c r="C41" s="55"/>
      <c r="D41" s="47"/>
      <c r="E41" s="30"/>
    </row>
    <row r="42" spans="1:5">
      <c r="A42" s="34">
        <v>38</v>
      </c>
      <c r="B42" s="35"/>
      <c r="C42" s="55"/>
      <c r="D42" s="47"/>
      <c r="E42" s="30"/>
    </row>
    <row r="43" spans="1:5">
      <c r="A43" s="34">
        <v>39</v>
      </c>
      <c r="B43" s="35"/>
      <c r="C43" s="55"/>
      <c r="D43" s="47"/>
      <c r="E43" s="30"/>
    </row>
    <row r="44" spans="1:5">
      <c r="A44" s="34">
        <v>40</v>
      </c>
      <c r="B44" s="35"/>
      <c r="C44" s="55"/>
      <c r="D44" s="47"/>
      <c r="E44" s="30"/>
    </row>
    <row r="45" spans="1:5">
      <c r="A45" s="34">
        <v>41</v>
      </c>
      <c r="B45" s="35"/>
      <c r="C45" s="55"/>
      <c r="D45" s="47"/>
      <c r="E45" s="30"/>
    </row>
    <row r="46" spans="1:5">
      <c r="A46" s="34">
        <v>42</v>
      </c>
      <c r="B46" s="35"/>
      <c r="C46" s="55"/>
      <c r="D46" s="47"/>
      <c r="E46" s="30"/>
    </row>
    <row r="47" spans="1:5">
      <c r="A47" s="34">
        <v>43</v>
      </c>
      <c r="B47" s="20"/>
      <c r="C47" s="61"/>
      <c r="D47" s="47"/>
      <c r="E47" s="30"/>
    </row>
    <row r="48" spans="1:5">
      <c r="A48" s="34">
        <v>44</v>
      </c>
      <c r="B48" s="20"/>
      <c r="C48" s="61"/>
      <c r="D48" s="47"/>
      <c r="E48" s="30"/>
    </row>
    <row r="49" spans="1:5">
      <c r="A49" s="34">
        <v>45</v>
      </c>
      <c r="B49" s="20"/>
      <c r="C49" s="61"/>
      <c r="D49" s="47"/>
      <c r="E49" s="30"/>
    </row>
    <row r="50" spans="1:5">
      <c r="A50" s="34">
        <v>46</v>
      </c>
      <c r="B50" s="35"/>
      <c r="C50" s="55"/>
      <c r="D50" s="47"/>
      <c r="E50" s="30"/>
    </row>
    <row r="51" spans="1:5">
      <c r="A51" s="34">
        <v>47</v>
      </c>
      <c r="B51" s="35"/>
      <c r="C51" s="55"/>
      <c r="D51" s="47"/>
      <c r="E51" s="30"/>
    </row>
    <row r="52" spans="1:5">
      <c r="A52" s="34">
        <v>48</v>
      </c>
      <c r="B52" s="35"/>
      <c r="C52" s="55"/>
      <c r="D52" s="47"/>
      <c r="E52" s="30"/>
    </row>
    <row r="53" spans="1:5">
      <c r="A53" s="34">
        <v>49</v>
      </c>
      <c r="B53" s="35"/>
      <c r="C53" s="55"/>
      <c r="D53" s="47"/>
      <c r="E53" s="30"/>
    </row>
    <row r="54" spans="1:5">
      <c r="A54" s="34">
        <v>50</v>
      </c>
      <c r="B54" s="20"/>
      <c r="C54" s="61"/>
      <c r="D54" s="47"/>
      <c r="E54" s="30"/>
    </row>
    <row r="55" spans="1:5">
      <c r="A55" s="34">
        <v>51</v>
      </c>
      <c r="B55" s="35"/>
      <c r="C55" s="55"/>
      <c r="D55" s="47"/>
      <c r="E55" s="30"/>
    </row>
    <row r="56" spans="1:5">
      <c r="A56" s="34">
        <v>52</v>
      </c>
      <c r="B56" s="20"/>
      <c r="C56" s="61"/>
      <c r="D56" s="47"/>
      <c r="E56" s="30"/>
    </row>
    <row r="57" spans="1:5">
      <c r="A57" s="34">
        <v>53</v>
      </c>
      <c r="B57" s="20"/>
      <c r="C57" s="61"/>
      <c r="D57" s="47"/>
      <c r="E57" s="30"/>
    </row>
    <row r="58" spans="1:5">
      <c r="A58" s="34">
        <v>54</v>
      </c>
      <c r="B58" s="35"/>
      <c r="C58" s="55"/>
      <c r="D58" s="47"/>
      <c r="E58" s="30"/>
    </row>
    <row r="59" spans="1:5">
      <c r="A59" s="34">
        <v>55</v>
      </c>
      <c r="B59" s="35"/>
      <c r="C59" s="55"/>
      <c r="D59" s="47"/>
      <c r="E59" s="30"/>
    </row>
    <row r="60" spans="1:5">
      <c r="A60" s="34">
        <v>56</v>
      </c>
      <c r="B60" s="20"/>
      <c r="C60" s="61"/>
      <c r="D60" s="47"/>
      <c r="E60" s="30"/>
    </row>
    <row r="61" spans="1:5">
      <c r="A61" s="34">
        <v>57</v>
      </c>
      <c r="B61" s="35"/>
      <c r="C61" s="55"/>
      <c r="D61" s="47"/>
      <c r="E61" s="30"/>
    </row>
    <row r="62" spans="1:5">
      <c r="A62" s="34">
        <v>58</v>
      </c>
      <c r="B62" s="35"/>
      <c r="C62" s="55"/>
      <c r="D62" s="47"/>
      <c r="E62" s="30"/>
    </row>
    <row r="63" spans="1:5">
      <c r="A63" s="34">
        <v>59</v>
      </c>
      <c r="B63" s="35"/>
      <c r="C63" s="55"/>
      <c r="D63" s="47"/>
      <c r="E63" s="30"/>
    </row>
    <row r="64" spans="1:5">
      <c r="A64" s="34">
        <v>60</v>
      </c>
      <c r="B64" s="35"/>
      <c r="C64" s="55"/>
      <c r="D64" s="47"/>
      <c r="E64" s="30"/>
    </row>
    <row r="65" spans="1:5">
      <c r="A65" s="34">
        <v>61</v>
      </c>
      <c r="B65" s="35"/>
      <c r="C65" s="55"/>
      <c r="D65" s="47"/>
      <c r="E65" s="30"/>
    </row>
    <row r="66" spans="1:5">
      <c r="A66" s="34">
        <v>62</v>
      </c>
      <c r="B66" s="35"/>
      <c r="C66" s="55"/>
      <c r="D66" s="47"/>
      <c r="E66" s="30"/>
    </row>
    <row r="67" spans="1:5">
      <c r="A67" s="34">
        <v>63</v>
      </c>
      <c r="B67" s="35"/>
      <c r="C67" s="55"/>
      <c r="D67" s="47"/>
      <c r="E67" s="30"/>
    </row>
    <row r="68" spans="1:5">
      <c r="A68" s="34">
        <v>64</v>
      </c>
      <c r="B68" s="35"/>
      <c r="C68" s="55"/>
      <c r="D68" s="47"/>
      <c r="E68" s="30"/>
    </row>
    <row r="69" spans="1:5">
      <c r="A69" s="34">
        <v>65</v>
      </c>
      <c r="B69" s="35"/>
      <c r="C69" s="55"/>
      <c r="D69" s="47"/>
      <c r="E69" s="30"/>
    </row>
    <row r="70" spans="1:5">
      <c r="A70" s="34">
        <v>66</v>
      </c>
      <c r="B70" s="35"/>
      <c r="C70" s="55"/>
      <c r="D70" s="47"/>
      <c r="E70" s="30"/>
    </row>
    <row r="71" spans="1:5">
      <c r="A71" s="34">
        <v>67</v>
      </c>
      <c r="B71" s="35"/>
      <c r="C71" s="55"/>
      <c r="D71" s="47"/>
      <c r="E71" s="30"/>
    </row>
    <row r="72" spans="1:5">
      <c r="A72" s="34">
        <v>68</v>
      </c>
      <c r="B72" s="35"/>
      <c r="C72" s="55"/>
      <c r="D72" s="47"/>
      <c r="E72" s="30"/>
    </row>
    <row r="73" spans="1:5">
      <c r="A73" s="34">
        <v>69</v>
      </c>
      <c r="B73" s="35"/>
      <c r="C73" s="55"/>
      <c r="D73" s="47"/>
      <c r="E73" s="30"/>
    </row>
    <row r="74" spans="1:5">
      <c r="A74" s="34">
        <v>70</v>
      </c>
      <c r="B74" s="35"/>
      <c r="C74" s="55"/>
      <c r="D74" s="47"/>
      <c r="E74" s="30"/>
    </row>
    <row r="75" spans="1:5">
      <c r="A75" s="34">
        <v>71</v>
      </c>
      <c r="B75" s="35"/>
      <c r="C75" s="55"/>
      <c r="D75" s="47"/>
      <c r="E75" s="30"/>
    </row>
    <row r="76" spans="1:5">
      <c r="A76" s="34">
        <v>72</v>
      </c>
      <c r="B76" s="35"/>
      <c r="C76" s="55"/>
      <c r="D76" s="47"/>
      <c r="E76" s="30"/>
    </row>
    <row r="77" spans="1:5">
      <c r="A77" s="34">
        <v>73</v>
      </c>
      <c r="B77" s="35"/>
      <c r="C77" s="55"/>
      <c r="D77" s="47"/>
      <c r="E77" s="30"/>
    </row>
    <row r="78" spans="1:5">
      <c r="A78" s="34">
        <v>74</v>
      </c>
      <c r="B78" s="35"/>
      <c r="C78" s="55"/>
      <c r="D78" s="47"/>
      <c r="E78" s="30"/>
    </row>
    <row r="79" spans="1:5">
      <c r="A79" s="34">
        <v>75</v>
      </c>
      <c r="B79" s="35"/>
      <c r="C79" s="55"/>
      <c r="D79" s="47"/>
      <c r="E79" s="30"/>
    </row>
    <row r="80" spans="1:5">
      <c r="A80" s="34">
        <v>76</v>
      </c>
      <c r="B80" s="35"/>
      <c r="C80" s="55"/>
      <c r="D80" s="47"/>
      <c r="E80" s="30"/>
    </row>
    <row r="81" spans="1:5">
      <c r="A81" s="34">
        <v>77</v>
      </c>
      <c r="B81" s="35"/>
      <c r="C81" s="55"/>
      <c r="D81" s="47"/>
      <c r="E81" s="30"/>
    </row>
    <row r="82" spans="1:5">
      <c r="A82" s="34">
        <v>78</v>
      </c>
      <c r="B82" s="35"/>
      <c r="C82" s="55"/>
      <c r="D82" s="47"/>
      <c r="E82" s="30"/>
    </row>
    <row r="83" spans="1:5">
      <c r="A83" s="34">
        <v>79</v>
      </c>
      <c r="B83" s="35"/>
      <c r="C83" s="55"/>
      <c r="D83" s="47"/>
      <c r="E83" s="30"/>
    </row>
    <row r="84" spans="1:5">
      <c r="A84" s="34">
        <v>80</v>
      </c>
      <c r="B84" s="35"/>
      <c r="C84" s="55"/>
      <c r="D84" s="47"/>
      <c r="E84" s="30"/>
    </row>
    <row r="85" spans="1:5">
      <c r="A85" s="34">
        <v>81</v>
      </c>
      <c r="B85" s="35"/>
      <c r="C85" s="55"/>
      <c r="D85" s="47"/>
      <c r="E85" s="30"/>
    </row>
    <row r="86" spans="1:5">
      <c r="A86" s="34">
        <v>82</v>
      </c>
      <c r="B86" s="35"/>
      <c r="C86" s="55"/>
      <c r="D86" s="47"/>
      <c r="E86" s="30"/>
    </row>
    <row r="87" spans="1:5">
      <c r="A87" s="34">
        <v>83</v>
      </c>
      <c r="B87" s="35"/>
      <c r="C87" s="55"/>
      <c r="D87" s="47"/>
      <c r="E87" s="30"/>
    </row>
    <row r="88" spans="1:5">
      <c r="A88" s="34">
        <v>84</v>
      </c>
      <c r="B88" s="35"/>
      <c r="C88" s="55"/>
      <c r="D88" s="47"/>
      <c r="E88" s="30"/>
    </row>
    <row r="89" spans="1:5">
      <c r="A89" s="34">
        <v>85</v>
      </c>
      <c r="B89" s="35"/>
      <c r="C89" s="55"/>
      <c r="D89" s="47"/>
      <c r="E89" s="30"/>
    </row>
    <row r="90" spans="1:5">
      <c r="A90" s="34">
        <v>86</v>
      </c>
      <c r="B90" s="35"/>
      <c r="C90" s="55"/>
      <c r="D90" s="47"/>
      <c r="E90" s="30"/>
    </row>
    <row r="91" spans="1:5">
      <c r="A91" s="34">
        <v>87</v>
      </c>
      <c r="B91" s="35"/>
      <c r="C91" s="55"/>
      <c r="D91" s="47"/>
      <c r="E91" s="30"/>
    </row>
    <row r="92" spans="1:5">
      <c r="A92" s="34">
        <v>88</v>
      </c>
      <c r="B92" s="35"/>
      <c r="C92" s="55"/>
      <c r="D92" s="47"/>
      <c r="E92" s="30"/>
    </row>
    <row r="93" spans="1:5">
      <c r="A93" s="34">
        <v>89</v>
      </c>
      <c r="B93" s="35"/>
      <c r="C93" s="55"/>
      <c r="D93" s="47"/>
      <c r="E93" s="30"/>
    </row>
    <row r="94" spans="1:5">
      <c r="A94" s="34">
        <v>90</v>
      </c>
      <c r="B94" s="35"/>
      <c r="C94" s="55"/>
      <c r="D94" s="47"/>
      <c r="E94" s="30"/>
    </row>
    <row r="95" spans="1:5">
      <c r="A95" s="34">
        <v>91</v>
      </c>
      <c r="B95" s="35"/>
      <c r="C95" s="55"/>
      <c r="D95" s="47"/>
      <c r="E95" s="30"/>
    </row>
    <row r="96" spans="1:5">
      <c r="A96" s="34">
        <v>92</v>
      </c>
      <c r="B96" s="35"/>
      <c r="C96" s="55"/>
      <c r="D96" s="47"/>
      <c r="E96" s="30"/>
    </row>
    <row r="97" spans="1:5">
      <c r="A97" s="34">
        <v>93</v>
      </c>
      <c r="B97" s="35"/>
      <c r="C97" s="55"/>
      <c r="D97" s="47"/>
      <c r="E97" s="30"/>
    </row>
    <row r="98" spans="1:5">
      <c r="A98" s="34">
        <v>94</v>
      </c>
      <c r="B98" s="35"/>
      <c r="C98" s="55"/>
      <c r="D98" s="47"/>
      <c r="E98" s="30"/>
    </row>
    <row r="99" spans="1:5">
      <c r="A99" s="34">
        <v>95</v>
      </c>
      <c r="B99" s="35"/>
      <c r="C99" s="55"/>
      <c r="D99" s="47"/>
      <c r="E99" s="30"/>
    </row>
    <row r="100" spans="1:5">
      <c r="A100" s="34">
        <v>96</v>
      </c>
      <c r="B100" s="35"/>
      <c r="C100" s="55"/>
      <c r="D100" s="47"/>
      <c r="E100" s="30"/>
    </row>
    <row r="101" spans="1:5">
      <c r="A101" s="34">
        <v>97</v>
      </c>
      <c r="B101" s="35"/>
      <c r="C101" s="55"/>
      <c r="D101" s="47"/>
      <c r="E101" s="30"/>
    </row>
    <row r="102" spans="1:5">
      <c r="A102" s="34">
        <v>98</v>
      </c>
      <c r="B102" s="35"/>
      <c r="C102" s="55"/>
      <c r="D102" s="47"/>
      <c r="E102" s="30"/>
    </row>
    <row r="103" spans="1:5">
      <c r="A103" s="34">
        <v>99</v>
      </c>
      <c r="B103" s="35"/>
      <c r="C103" s="55"/>
      <c r="D103" s="47"/>
      <c r="E103" s="30"/>
    </row>
    <row r="104" spans="1:5">
      <c r="A104" s="34">
        <v>100</v>
      </c>
      <c r="B104" s="35"/>
      <c r="C104" s="55"/>
      <c r="D104" s="47"/>
      <c r="E104" s="30"/>
    </row>
    <row r="105" spans="1:5">
      <c r="A105" s="34">
        <v>101</v>
      </c>
      <c r="B105" s="20"/>
      <c r="C105" s="61"/>
      <c r="D105" s="47"/>
      <c r="E105" s="30"/>
    </row>
    <row r="106" spans="1:5">
      <c r="A106" s="34">
        <v>102</v>
      </c>
      <c r="B106" s="35"/>
      <c r="C106" s="55"/>
      <c r="D106" s="47"/>
      <c r="E106" s="30"/>
    </row>
    <row r="107" spans="1:5">
      <c r="A107" s="34">
        <v>103</v>
      </c>
      <c r="B107" s="35"/>
      <c r="C107" s="55"/>
      <c r="D107" s="47"/>
      <c r="E107" s="30"/>
    </row>
    <row r="108" spans="1:5">
      <c r="A108" s="34">
        <v>104</v>
      </c>
      <c r="B108" s="35"/>
      <c r="C108" s="55"/>
      <c r="D108" s="47"/>
      <c r="E108" s="30"/>
    </row>
    <row r="109" spans="1:5">
      <c r="A109" s="34">
        <v>105</v>
      </c>
      <c r="B109" s="35"/>
      <c r="C109" s="55"/>
      <c r="D109" s="47"/>
      <c r="E109" s="30"/>
    </row>
    <row r="110" spans="1:5">
      <c r="A110" s="34">
        <v>106</v>
      </c>
      <c r="B110" s="35"/>
      <c r="C110" s="55"/>
      <c r="D110" s="47"/>
      <c r="E110" s="30"/>
    </row>
    <row r="111" spans="1:5">
      <c r="A111" s="34">
        <v>107</v>
      </c>
      <c r="B111" s="35"/>
      <c r="C111" s="55"/>
      <c r="D111" s="47"/>
      <c r="E111" s="30"/>
    </row>
    <row r="112" spans="1:5">
      <c r="A112" s="34">
        <v>108</v>
      </c>
      <c r="B112" s="35"/>
      <c r="C112" s="55"/>
      <c r="D112" s="47"/>
      <c r="E112" s="30"/>
    </row>
    <row r="113" spans="1:5">
      <c r="A113" s="34">
        <v>109</v>
      </c>
      <c r="B113" s="35"/>
      <c r="C113" s="55"/>
      <c r="D113" s="47"/>
      <c r="E113" s="30"/>
    </row>
    <row r="114" spans="1:5">
      <c r="A114" s="34">
        <v>110</v>
      </c>
      <c r="B114" s="35"/>
      <c r="C114" s="55"/>
      <c r="D114" s="47"/>
      <c r="E114" s="30"/>
    </row>
    <row r="115" spans="1:5">
      <c r="A115" s="34">
        <v>111</v>
      </c>
      <c r="B115" s="35"/>
      <c r="C115" s="55"/>
      <c r="D115" s="47"/>
      <c r="E115" s="30"/>
    </row>
    <row r="116" spans="1:5">
      <c r="A116" s="34">
        <v>112</v>
      </c>
      <c r="B116" s="35"/>
      <c r="C116" s="55"/>
      <c r="D116" s="47"/>
      <c r="E116" s="30"/>
    </row>
    <row r="117" spans="1:5">
      <c r="A117" s="34">
        <v>113</v>
      </c>
      <c r="B117" s="35"/>
      <c r="C117" s="55"/>
      <c r="D117" s="47"/>
      <c r="E117" s="30"/>
    </row>
    <row r="118" spans="1:5">
      <c r="A118" s="34">
        <v>114</v>
      </c>
      <c r="B118" s="35"/>
      <c r="C118" s="55"/>
      <c r="D118" s="47"/>
      <c r="E118" s="30"/>
    </row>
    <row r="119" spans="1:5">
      <c r="A119" s="34">
        <v>115</v>
      </c>
      <c r="B119" s="35"/>
      <c r="C119" s="55"/>
      <c r="D119" s="47"/>
      <c r="E119" s="30"/>
    </row>
    <row r="120" spans="1:5">
      <c r="A120" s="34">
        <v>116</v>
      </c>
      <c r="B120" s="35"/>
      <c r="C120" s="55"/>
      <c r="D120" s="47"/>
      <c r="E120" s="30"/>
    </row>
    <row r="121" spans="1:5">
      <c r="A121" s="34">
        <v>117</v>
      </c>
      <c r="B121" s="35"/>
      <c r="C121" s="55"/>
      <c r="D121" s="47"/>
      <c r="E121" s="30"/>
    </row>
    <row r="122" spans="1:5">
      <c r="A122" s="34">
        <v>118</v>
      </c>
      <c r="B122" s="35"/>
      <c r="C122" s="55"/>
      <c r="D122" s="47"/>
      <c r="E122" s="30"/>
    </row>
    <row r="123" spans="1:5">
      <c r="A123" s="34">
        <v>119</v>
      </c>
      <c r="B123" s="35"/>
      <c r="C123" s="55"/>
      <c r="D123" s="47"/>
      <c r="E123" s="30"/>
    </row>
    <row r="124" spans="1:5">
      <c r="A124" s="34">
        <v>120</v>
      </c>
      <c r="B124" s="35"/>
      <c r="C124" s="55"/>
      <c r="D124" s="47"/>
      <c r="E124" s="30"/>
    </row>
    <row r="125" spans="1:5">
      <c r="A125" s="34">
        <v>121</v>
      </c>
      <c r="B125" s="35"/>
      <c r="C125" s="55"/>
      <c r="D125" s="47"/>
      <c r="E125" s="30"/>
    </row>
    <row r="126" spans="1:5">
      <c r="A126" s="34">
        <v>122</v>
      </c>
      <c r="B126" s="35"/>
      <c r="C126" s="55"/>
      <c r="D126" s="47"/>
      <c r="E126" s="30"/>
    </row>
    <row r="127" spans="1:5">
      <c r="A127" s="34">
        <v>123</v>
      </c>
      <c r="B127" s="35"/>
      <c r="C127" s="55"/>
      <c r="D127" s="47"/>
      <c r="E127" s="30"/>
    </row>
    <row r="128" spans="1:5">
      <c r="A128" s="34">
        <v>124</v>
      </c>
      <c r="B128" s="35"/>
      <c r="C128" s="55"/>
      <c r="D128" s="47"/>
      <c r="E128" s="30"/>
    </row>
    <row r="129" spans="1:5">
      <c r="A129" s="34">
        <v>125</v>
      </c>
      <c r="B129" s="35"/>
      <c r="C129" s="55"/>
      <c r="D129" s="47"/>
      <c r="E129" s="30"/>
    </row>
    <row r="130" spans="1:5">
      <c r="A130" s="34">
        <v>126</v>
      </c>
      <c r="B130" s="35"/>
      <c r="C130" s="55"/>
      <c r="D130" s="47"/>
      <c r="E130" s="30"/>
    </row>
    <row r="131" spans="1:5">
      <c r="A131" s="34">
        <v>127</v>
      </c>
      <c r="B131" s="35"/>
      <c r="C131" s="55"/>
      <c r="D131" s="47"/>
      <c r="E131" s="30"/>
    </row>
    <row r="132" spans="1:5">
      <c r="A132" s="34">
        <v>128</v>
      </c>
      <c r="B132" s="35"/>
      <c r="C132" s="55"/>
      <c r="D132" s="47"/>
      <c r="E132" s="30"/>
    </row>
    <row r="133" spans="1:5">
      <c r="A133" s="34">
        <v>129</v>
      </c>
      <c r="B133" s="35"/>
      <c r="C133" s="55"/>
      <c r="D133" s="47"/>
      <c r="E133" s="30"/>
    </row>
    <row r="134" spans="1:5">
      <c r="A134" s="34">
        <v>130</v>
      </c>
      <c r="B134" s="35"/>
      <c r="C134" s="55"/>
      <c r="D134" s="47"/>
      <c r="E134" s="30"/>
    </row>
    <row r="135" spans="1:5">
      <c r="A135" s="34">
        <v>131</v>
      </c>
      <c r="B135" s="35"/>
      <c r="C135" s="55"/>
      <c r="D135" s="47"/>
      <c r="E135" s="30"/>
    </row>
    <row r="136" spans="1:5">
      <c r="A136" s="34">
        <v>132</v>
      </c>
      <c r="B136" s="20"/>
      <c r="C136" s="61"/>
      <c r="D136" s="47"/>
      <c r="E136" s="30"/>
    </row>
    <row r="137" spans="1:5">
      <c r="A137" s="34">
        <v>133</v>
      </c>
      <c r="B137" s="35"/>
      <c r="C137" s="55"/>
      <c r="D137" s="47"/>
      <c r="E137" s="30"/>
    </row>
    <row r="138" spans="1:5">
      <c r="A138" s="34">
        <v>134</v>
      </c>
      <c r="B138" s="35"/>
      <c r="C138" s="55"/>
      <c r="D138" s="47"/>
      <c r="E138" s="30"/>
    </row>
    <row r="139" spans="1:5">
      <c r="A139" s="34">
        <v>135</v>
      </c>
      <c r="B139" s="20"/>
      <c r="C139" s="61"/>
      <c r="D139" s="47"/>
      <c r="E139" s="30"/>
    </row>
    <row r="140" spans="1:5">
      <c r="A140" s="34">
        <v>136</v>
      </c>
      <c r="B140" s="35"/>
      <c r="C140" s="55"/>
      <c r="D140" s="47"/>
      <c r="E140" s="30"/>
    </row>
    <row r="141" spans="1:5">
      <c r="A141" s="34">
        <v>137</v>
      </c>
      <c r="B141" s="35"/>
      <c r="C141" s="55"/>
      <c r="D141" s="47"/>
      <c r="E141" s="30"/>
    </row>
    <row r="142" spans="1:5">
      <c r="A142" s="34">
        <v>138</v>
      </c>
      <c r="B142" s="35"/>
      <c r="C142" s="55"/>
      <c r="D142" s="47"/>
      <c r="E142" s="30"/>
    </row>
    <row r="143" spans="1:5">
      <c r="A143" s="34">
        <v>139</v>
      </c>
      <c r="B143" s="35"/>
      <c r="C143" s="55"/>
      <c r="D143" s="47"/>
      <c r="E143" s="30"/>
    </row>
    <row r="144" spans="1:5">
      <c r="A144" s="34">
        <v>140</v>
      </c>
      <c r="B144" s="35"/>
      <c r="C144" s="55"/>
      <c r="D144" s="47"/>
      <c r="E144" s="30"/>
    </row>
    <row r="145" spans="1:5">
      <c r="A145" s="34">
        <v>141</v>
      </c>
      <c r="B145" s="35"/>
      <c r="C145" s="55"/>
      <c r="D145" s="47"/>
      <c r="E145" s="30"/>
    </row>
    <row r="146" spans="1:5">
      <c r="A146" s="34">
        <v>142</v>
      </c>
      <c r="B146" s="35"/>
      <c r="C146" s="55"/>
      <c r="D146" s="47"/>
      <c r="E146" s="30"/>
    </row>
    <row r="147" spans="1:5">
      <c r="A147" s="34">
        <v>143</v>
      </c>
      <c r="B147" s="35"/>
      <c r="C147" s="55"/>
      <c r="D147" s="47"/>
      <c r="E147" s="30"/>
    </row>
    <row r="148" spans="1:5">
      <c r="A148" s="34">
        <v>144</v>
      </c>
      <c r="B148" s="35"/>
      <c r="C148" s="55"/>
      <c r="D148" s="47"/>
      <c r="E148" s="30"/>
    </row>
    <row r="149" spans="1:5">
      <c r="A149" s="34">
        <v>145</v>
      </c>
      <c r="B149" s="35"/>
      <c r="C149" s="55"/>
      <c r="D149" s="47"/>
      <c r="E149" s="30"/>
    </row>
    <row r="150" spans="1:5">
      <c r="A150" s="34">
        <v>146</v>
      </c>
      <c r="B150" s="35"/>
      <c r="C150" s="55"/>
      <c r="D150" s="47"/>
      <c r="E150" s="30"/>
    </row>
    <row r="151" spans="1:5">
      <c r="A151" s="34">
        <v>147</v>
      </c>
      <c r="B151" s="35"/>
      <c r="C151" s="55"/>
      <c r="D151" s="47"/>
      <c r="E151" s="30"/>
    </row>
    <row r="152" spans="1:5">
      <c r="A152" s="34">
        <v>148</v>
      </c>
      <c r="B152" s="35"/>
      <c r="C152" s="55"/>
      <c r="D152" s="47"/>
      <c r="E152" s="30"/>
    </row>
    <row r="153" spans="1:5">
      <c r="A153" s="34">
        <v>149</v>
      </c>
      <c r="B153" s="35"/>
      <c r="C153" s="55"/>
      <c r="D153" s="47"/>
      <c r="E153" s="30"/>
    </row>
    <row r="154" spans="1:5">
      <c r="A154" s="34">
        <v>150</v>
      </c>
      <c r="B154" s="35"/>
      <c r="C154" s="55"/>
      <c r="D154" s="47"/>
      <c r="E154" s="30"/>
    </row>
    <row r="155" spans="1:5">
      <c r="A155" s="34">
        <v>151</v>
      </c>
      <c r="B155" s="20"/>
      <c r="C155" s="61"/>
      <c r="D155" s="47"/>
      <c r="E155" s="30"/>
    </row>
    <row r="156" spans="1:5">
      <c r="A156" s="34">
        <v>152</v>
      </c>
      <c r="B156" s="35"/>
      <c r="C156" s="55"/>
      <c r="D156" s="47"/>
      <c r="E156" s="30"/>
    </row>
    <row r="157" spans="1:5">
      <c r="A157" s="34">
        <v>153</v>
      </c>
      <c r="B157" s="35"/>
      <c r="C157" s="55"/>
      <c r="D157" s="47"/>
      <c r="E157" s="30"/>
    </row>
    <row r="158" spans="1:5">
      <c r="A158" s="34">
        <v>154</v>
      </c>
      <c r="B158" s="35"/>
      <c r="C158" s="55"/>
      <c r="D158" s="47"/>
      <c r="E158" s="30"/>
    </row>
    <row r="159" spans="1:5">
      <c r="A159" s="34">
        <v>155</v>
      </c>
      <c r="B159" s="35"/>
      <c r="C159" s="55"/>
      <c r="D159" s="47"/>
      <c r="E159" s="30"/>
    </row>
    <row r="160" spans="1:5">
      <c r="A160" s="34">
        <v>156</v>
      </c>
      <c r="B160" s="35"/>
      <c r="C160" s="55"/>
      <c r="D160" s="62"/>
      <c r="E160" s="30"/>
    </row>
    <row r="161" spans="1:5">
      <c r="A161" s="34">
        <v>157</v>
      </c>
      <c r="B161" s="35"/>
      <c r="C161" s="55"/>
      <c r="D161" s="47"/>
      <c r="E161" s="30"/>
    </row>
    <row r="162" spans="1:5">
      <c r="A162" s="34">
        <v>158</v>
      </c>
      <c r="B162" s="35"/>
      <c r="C162" s="55"/>
      <c r="D162" s="47"/>
      <c r="E162" s="30"/>
    </row>
    <row r="163" spans="1:5">
      <c r="A163" s="34">
        <v>159</v>
      </c>
      <c r="B163" s="35"/>
      <c r="C163" s="55"/>
      <c r="D163" s="47"/>
      <c r="E163" s="30"/>
    </row>
    <row r="164" spans="1:5">
      <c r="A164" s="34">
        <v>160</v>
      </c>
      <c r="B164" s="35"/>
      <c r="C164" s="55"/>
      <c r="D164" s="47"/>
      <c r="E164" s="30"/>
    </row>
    <row r="165" spans="1:5">
      <c r="A165" s="34">
        <v>161</v>
      </c>
      <c r="B165" s="20"/>
      <c r="C165" s="61"/>
      <c r="D165" s="47"/>
      <c r="E165" s="30"/>
    </row>
    <row r="166" spans="1:5">
      <c r="A166" s="34">
        <v>162</v>
      </c>
      <c r="B166" s="35"/>
      <c r="C166" s="55"/>
      <c r="D166" s="47"/>
      <c r="E166" s="30"/>
    </row>
    <row r="167" spans="1:5">
      <c r="A167" s="34">
        <v>163</v>
      </c>
      <c r="B167" s="35"/>
      <c r="C167" s="55"/>
      <c r="D167" s="47"/>
      <c r="E167" s="30"/>
    </row>
    <row r="168" spans="1:5">
      <c r="A168" s="34">
        <v>164</v>
      </c>
      <c r="B168" s="35"/>
      <c r="C168" s="55"/>
      <c r="D168" s="47"/>
      <c r="E168" s="30"/>
    </row>
    <row r="169" spans="1:5">
      <c r="A169" s="34">
        <v>165</v>
      </c>
      <c r="B169" s="35"/>
      <c r="C169" s="55"/>
      <c r="D169" s="47"/>
      <c r="E169" s="30"/>
    </row>
    <row r="170" spans="1:5">
      <c r="A170" s="34">
        <v>166</v>
      </c>
      <c r="B170" s="35"/>
      <c r="C170" s="55"/>
      <c r="D170" s="47"/>
      <c r="E170" s="30"/>
    </row>
    <row r="171" spans="1:5">
      <c r="A171" s="34">
        <v>167</v>
      </c>
      <c r="B171" s="35"/>
      <c r="C171" s="55"/>
      <c r="D171" s="47"/>
      <c r="E171" s="30"/>
    </row>
    <row r="172" spans="1:5">
      <c r="A172" s="34">
        <v>168</v>
      </c>
      <c r="B172" s="35"/>
      <c r="C172" s="55"/>
      <c r="D172" s="47"/>
      <c r="E172" s="30"/>
    </row>
    <row r="173" spans="1:5">
      <c r="A173" s="34">
        <v>169</v>
      </c>
      <c r="B173" s="35"/>
      <c r="C173" s="55"/>
      <c r="D173" s="47"/>
      <c r="E173" s="30"/>
    </row>
    <row r="174" spans="1:5">
      <c r="A174" s="34">
        <v>170</v>
      </c>
      <c r="B174" s="35"/>
      <c r="C174" s="55"/>
      <c r="D174" s="47"/>
      <c r="E174" s="30"/>
    </row>
    <row r="175" spans="1:5">
      <c r="A175" s="34">
        <v>171</v>
      </c>
      <c r="B175" s="35"/>
      <c r="C175" s="55"/>
      <c r="D175" s="47"/>
      <c r="E175" s="30"/>
    </row>
    <row r="176" spans="1:5">
      <c r="A176" s="34">
        <v>172</v>
      </c>
      <c r="B176" s="35"/>
      <c r="C176" s="55"/>
      <c r="D176" s="47"/>
      <c r="E176" s="30"/>
    </row>
    <row r="177" spans="1:5">
      <c r="A177" s="34">
        <v>173</v>
      </c>
      <c r="B177" s="35"/>
      <c r="C177" s="55"/>
      <c r="D177" s="47"/>
      <c r="E177" s="30"/>
    </row>
    <row r="178" spans="1:5">
      <c r="A178" s="34">
        <v>174</v>
      </c>
      <c r="B178" s="35"/>
      <c r="C178" s="55"/>
      <c r="D178" s="47"/>
      <c r="E178" s="30"/>
    </row>
    <row r="179" spans="1:5">
      <c r="A179" s="34">
        <v>175</v>
      </c>
      <c r="B179" s="63"/>
      <c r="C179" s="54"/>
      <c r="D179" s="64"/>
      <c r="E179" s="53"/>
    </row>
    <row r="180" spans="1:5">
      <c r="A180" s="34">
        <v>176</v>
      </c>
      <c r="B180" s="35"/>
      <c r="C180" s="55"/>
      <c r="D180" s="47"/>
      <c r="E180" s="30"/>
    </row>
    <row r="181" spans="1:5">
      <c r="A181" s="34">
        <v>177</v>
      </c>
      <c r="B181" s="35"/>
      <c r="C181" s="55"/>
      <c r="D181" s="47"/>
      <c r="E181" s="30"/>
    </row>
    <row r="182" spans="1:5">
      <c r="A182" s="34">
        <v>178</v>
      </c>
      <c r="B182" s="35"/>
      <c r="C182" s="55"/>
      <c r="D182" s="47"/>
      <c r="E182" s="30"/>
    </row>
    <row r="183" spans="1:5">
      <c r="A183" s="34">
        <v>179</v>
      </c>
      <c r="B183" s="35"/>
      <c r="C183" s="55"/>
      <c r="D183" s="47"/>
      <c r="E183" s="30"/>
    </row>
    <row r="184" spans="1:5">
      <c r="A184" s="34">
        <v>180</v>
      </c>
      <c r="B184" s="35"/>
      <c r="C184" s="55"/>
      <c r="D184" s="47"/>
      <c r="E184" s="30"/>
    </row>
    <row r="185" spans="1:5">
      <c r="A185" s="34">
        <v>181</v>
      </c>
      <c r="B185" s="35"/>
      <c r="C185" s="55"/>
      <c r="D185" s="47"/>
      <c r="E185" s="30"/>
    </row>
    <row r="186" spans="1:5">
      <c r="A186" s="34">
        <v>182</v>
      </c>
      <c r="B186" s="63"/>
      <c r="C186" s="54"/>
      <c r="D186" s="64"/>
      <c r="E186" s="53"/>
    </row>
    <row r="187" spans="1:5">
      <c r="A187" s="34">
        <v>183</v>
      </c>
      <c r="B187" s="35"/>
      <c r="C187" s="55"/>
      <c r="D187" s="47"/>
      <c r="E187" s="30"/>
    </row>
    <row r="188" spans="1:5">
      <c r="A188" s="34">
        <v>184</v>
      </c>
      <c r="B188" s="35"/>
      <c r="C188" s="55"/>
      <c r="D188" s="47"/>
      <c r="E188" s="30"/>
    </row>
    <row r="189" spans="1:5">
      <c r="A189" s="34">
        <v>185</v>
      </c>
      <c r="B189" s="35"/>
      <c r="C189" s="55"/>
      <c r="D189" s="47"/>
      <c r="E189" s="30"/>
    </row>
    <row r="190" spans="1:5">
      <c r="A190" s="34">
        <v>186</v>
      </c>
      <c r="B190" s="35"/>
      <c r="C190" s="55"/>
      <c r="D190" s="47"/>
      <c r="E190" s="30"/>
    </row>
    <row r="191" spans="1:5">
      <c r="A191" s="34">
        <v>187</v>
      </c>
      <c r="B191" s="35"/>
      <c r="C191" s="55"/>
      <c r="D191" s="47"/>
      <c r="E191" s="30"/>
    </row>
    <row r="192" spans="1:5">
      <c r="A192" s="34">
        <v>188</v>
      </c>
      <c r="B192" s="35"/>
      <c r="C192" s="55"/>
      <c r="D192" s="47"/>
      <c r="E192" s="30"/>
    </row>
    <row r="193" spans="1:5">
      <c r="A193" s="34">
        <v>189</v>
      </c>
      <c r="B193" s="35"/>
      <c r="C193" s="55"/>
      <c r="D193" s="47"/>
      <c r="E193" s="30"/>
    </row>
    <row r="194" spans="1:5">
      <c r="A194" s="34">
        <v>190</v>
      </c>
      <c r="B194" s="35"/>
      <c r="C194" s="55"/>
      <c r="D194" s="47"/>
      <c r="E194" s="30"/>
    </row>
    <row r="195" spans="1:5">
      <c r="A195" s="34">
        <v>191</v>
      </c>
      <c r="B195" s="35"/>
      <c r="C195" s="55"/>
      <c r="D195" s="47"/>
      <c r="E195" s="30"/>
    </row>
    <row r="196" spans="1:5">
      <c r="A196" s="34">
        <v>192</v>
      </c>
      <c r="B196" s="35"/>
      <c r="C196" s="55"/>
      <c r="D196" s="47"/>
      <c r="E196" s="30"/>
    </row>
    <row r="197" spans="1:5">
      <c r="A197" s="34">
        <v>193</v>
      </c>
      <c r="B197" s="35"/>
      <c r="C197" s="55"/>
      <c r="D197" s="47"/>
      <c r="E197" s="30"/>
    </row>
    <row r="198" spans="1:5">
      <c r="A198" s="34">
        <v>194</v>
      </c>
      <c r="B198" s="35"/>
      <c r="C198" s="55"/>
      <c r="D198" s="47"/>
      <c r="E198" s="30"/>
    </row>
    <row r="199" spans="1:5">
      <c r="A199" s="34">
        <v>195</v>
      </c>
      <c r="B199" s="35"/>
      <c r="C199" s="55"/>
      <c r="D199" s="47"/>
      <c r="E199" s="30"/>
    </row>
    <row r="200" spans="1:5">
      <c r="A200" s="34">
        <v>196</v>
      </c>
      <c r="B200" s="20"/>
      <c r="C200" s="61"/>
      <c r="D200" s="47"/>
      <c r="E200" s="30"/>
    </row>
    <row r="201" spans="1:5">
      <c r="A201" s="34">
        <v>197</v>
      </c>
      <c r="B201" s="35"/>
      <c r="C201" s="55"/>
      <c r="D201" s="47"/>
      <c r="E201" s="30"/>
    </row>
    <row r="202" spans="1:5">
      <c r="A202" s="34">
        <v>198</v>
      </c>
      <c r="B202" s="35"/>
      <c r="C202" s="55"/>
      <c r="D202" s="47"/>
      <c r="E202" s="30"/>
    </row>
    <row r="203" spans="1:5">
      <c r="A203" s="34">
        <v>199</v>
      </c>
      <c r="B203" s="35"/>
      <c r="C203" s="55"/>
      <c r="D203" s="47"/>
      <c r="E203" s="30"/>
    </row>
    <row r="204" spans="1:5">
      <c r="A204" s="34">
        <v>200</v>
      </c>
      <c r="B204" s="35"/>
      <c r="C204" s="55"/>
      <c r="D204" s="47"/>
      <c r="E204" s="30"/>
    </row>
    <row r="205" spans="1:5">
      <c r="A205" s="34">
        <v>201</v>
      </c>
      <c r="B205" s="35"/>
      <c r="C205" s="55"/>
      <c r="D205" s="47"/>
      <c r="E205" s="30"/>
    </row>
    <row r="206" spans="1:5">
      <c r="A206" s="34">
        <v>202</v>
      </c>
      <c r="B206" s="35"/>
      <c r="C206" s="55"/>
      <c r="D206" s="47"/>
      <c r="E206" s="30"/>
    </row>
    <row r="207" spans="1:5">
      <c r="A207" s="34">
        <v>203</v>
      </c>
      <c r="B207" s="35"/>
      <c r="C207" s="55"/>
      <c r="D207" s="47"/>
      <c r="E207" s="30"/>
    </row>
    <row r="208" spans="1:5">
      <c r="A208" s="34">
        <v>204</v>
      </c>
      <c r="B208" s="20"/>
      <c r="C208" s="61"/>
      <c r="D208" s="47"/>
      <c r="E208" s="30"/>
    </row>
    <row r="209" spans="1:5">
      <c r="A209" s="34">
        <v>205</v>
      </c>
      <c r="B209" s="35"/>
      <c r="C209" s="55"/>
      <c r="D209" s="47"/>
      <c r="E209" s="30"/>
    </row>
    <row r="210" spans="1:5">
      <c r="A210" s="34">
        <v>206</v>
      </c>
      <c r="B210" s="35"/>
      <c r="C210" s="55"/>
      <c r="D210" s="47"/>
      <c r="E210" s="30"/>
    </row>
    <row r="211" spans="1:5">
      <c r="A211" s="34">
        <v>207</v>
      </c>
      <c r="B211" s="35"/>
      <c r="C211" s="55"/>
      <c r="D211" s="47"/>
      <c r="E211" s="30"/>
    </row>
    <row r="212" spans="1:5">
      <c r="A212" s="34">
        <v>208</v>
      </c>
      <c r="B212" s="35"/>
      <c r="C212" s="55"/>
      <c r="D212" s="47"/>
      <c r="E212" s="30"/>
    </row>
    <row r="213" spans="1:5">
      <c r="A213" s="34">
        <v>209</v>
      </c>
      <c r="B213" s="35"/>
      <c r="C213" s="55"/>
      <c r="D213" s="47"/>
      <c r="E213" s="30"/>
    </row>
    <row r="214" spans="1:5">
      <c r="A214" s="34">
        <v>210</v>
      </c>
      <c r="B214" s="35"/>
      <c r="C214" s="55"/>
      <c r="D214" s="47"/>
      <c r="E214" s="30"/>
    </row>
    <row r="215" spans="1:5">
      <c r="A215" s="34">
        <v>211</v>
      </c>
      <c r="B215" s="35"/>
      <c r="C215" s="55"/>
      <c r="D215" s="47"/>
      <c r="E215" s="30"/>
    </row>
    <row r="216" spans="1:5">
      <c r="A216" s="34">
        <v>212</v>
      </c>
      <c r="B216" s="35"/>
      <c r="C216" s="55"/>
      <c r="D216" s="47"/>
      <c r="E216" s="30"/>
    </row>
    <row r="217" spans="1:5">
      <c r="A217" s="34">
        <v>213</v>
      </c>
      <c r="B217" s="35"/>
      <c r="C217" s="55"/>
      <c r="D217" s="47"/>
      <c r="E217" s="30"/>
    </row>
    <row r="218" spans="1:5">
      <c r="A218" s="34">
        <v>214</v>
      </c>
      <c r="B218" s="35"/>
      <c r="C218" s="55"/>
      <c r="D218" s="47"/>
      <c r="E218" s="30"/>
    </row>
    <row r="219" spans="1:5">
      <c r="A219" s="34">
        <v>215</v>
      </c>
      <c r="B219" s="35"/>
      <c r="C219" s="55"/>
      <c r="D219" s="47"/>
      <c r="E219" s="30"/>
    </row>
    <row r="220" spans="1:5">
      <c r="A220" s="34">
        <v>216</v>
      </c>
      <c r="B220" s="35"/>
      <c r="C220" s="55"/>
      <c r="D220" s="47"/>
      <c r="E220" s="30"/>
    </row>
    <row r="221" spans="1:5">
      <c r="A221" s="34">
        <v>217</v>
      </c>
      <c r="B221" s="35"/>
      <c r="C221" s="55"/>
      <c r="D221" s="47"/>
      <c r="E221" s="30"/>
    </row>
    <row r="222" spans="1:5">
      <c r="A222" s="34">
        <v>218</v>
      </c>
      <c r="B222" s="35"/>
      <c r="C222" s="55"/>
      <c r="D222" s="47"/>
      <c r="E222" s="30"/>
    </row>
    <row r="223" spans="1:5">
      <c r="A223" s="34">
        <v>219</v>
      </c>
      <c r="B223" s="35"/>
      <c r="C223" s="55"/>
      <c r="D223" s="47"/>
      <c r="E223" s="30"/>
    </row>
    <row r="224" spans="1:5">
      <c r="A224" s="34">
        <v>220</v>
      </c>
      <c r="B224" s="20"/>
      <c r="C224" s="61"/>
      <c r="D224" s="47"/>
      <c r="E224" s="30"/>
    </row>
    <row r="225" spans="1:5">
      <c r="A225" s="34">
        <v>221</v>
      </c>
      <c r="B225" s="35"/>
      <c r="C225" s="55"/>
      <c r="D225" s="47"/>
      <c r="E225" s="30"/>
    </row>
    <row r="226" spans="1:5">
      <c r="A226" s="34">
        <v>222</v>
      </c>
      <c r="B226" s="35"/>
      <c r="C226" s="55"/>
      <c r="D226" s="47"/>
      <c r="E226" s="30"/>
    </row>
    <row r="227" spans="1:5">
      <c r="A227" s="34">
        <v>223</v>
      </c>
      <c r="B227" s="35"/>
      <c r="C227" s="55"/>
      <c r="D227" s="47"/>
      <c r="E227" s="30"/>
    </row>
    <row r="228" spans="1:5">
      <c r="A228" s="34">
        <v>224</v>
      </c>
      <c r="B228" s="35"/>
      <c r="C228" s="55"/>
      <c r="D228" s="47"/>
      <c r="E228" s="30"/>
    </row>
    <row r="229" spans="1:5">
      <c r="A229" s="34">
        <v>225</v>
      </c>
      <c r="B229" s="35"/>
      <c r="C229" s="55"/>
      <c r="D229" s="47"/>
      <c r="E229" s="30"/>
    </row>
    <row r="230" spans="1:5">
      <c r="A230" s="34">
        <v>226</v>
      </c>
      <c r="B230" s="35"/>
      <c r="C230" s="55"/>
      <c r="D230" s="47"/>
      <c r="E230" s="30"/>
    </row>
    <row r="231" spans="1:5">
      <c r="A231" s="34">
        <v>227</v>
      </c>
      <c r="B231" s="35"/>
      <c r="C231" s="55"/>
      <c r="D231" s="47"/>
      <c r="E231" s="30"/>
    </row>
    <row r="232" spans="1:5">
      <c r="A232" s="34">
        <v>228</v>
      </c>
      <c r="B232" s="35"/>
      <c r="C232" s="55"/>
      <c r="D232" s="47"/>
      <c r="E232" s="30"/>
    </row>
    <row r="233" spans="1:5">
      <c r="A233" s="34">
        <v>229</v>
      </c>
      <c r="B233" s="35"/>
      <c r="C233" s="55"/>
      <c r="D233" s="47"/>
      <c r="E233" s="30"/>
    </row>
    <row r="234" spans="1:5">
      <c r="A234" s="34">
        <v>230</v>
      </c>
      <c r="B234" s="35"/>
      <c r="C234" s="55"/>
      <c r="D234" s="47"/>
      <c r="E234" s="30"/>
    </row>
    <row r="235" spans="1:5">
      <c r="A235" s="34">
        <v>231</v>
      </c>
      <c r="B235" s="35"/>
      <c r="C235" s="55"/>
      <c r="D235" s="47"/>
      <c r="E235" s="30"/>
    </row>
    <row r="236" spans="1:5">
      <c r="A236" s="34">
        <v>232</v>
      </c>
      <c r="B236" s="35"/>
      <c r="C236" s="55"/>
      <c r="D236" s="47"/>
      <c r="E236" s="30"/>
    </row>
    <row r="237" spans="1:5">
      <c r="A237" s="34">
        <v>233</v>
      </c>
      <c r="B237" s="35"/>
      <c r="C237" s="55"/>
      <c r="D237" s="47"/>
      <c r="E237" s="30"/>
    </row>
    <row r="238" spans="1:5">
      <c r="A238" s="34">
        <v>234</v>
      </c>
      <c r="B238" s="35"/>
      <c r="C238" s="55"/>
      <c r="D238" s="47"/>
      <c r="E238" s="30"/>
    </row>
    <row r="239" spans="1:5">
      <c r="A239" s="34">
        <v>235</v>
      </c>
      <c r="B239" s="35"/>
      <c r="C239" s="55"/>
      <c r="D239" s="47"/>
      <c r="E239" s="30"/>
    </row>
    <row r="240" spans="1:5">
      <c r="A240" s="34">
        <v>236</v>
      </c>
      <c r="B240" s="35"/>
      <c r="C240" s="55"/>
      <c r="D240" s="47"/>
      <c r="E240" s="30"/>
    </row>
    <row r="241" spans="1:5">
      <c r="A241" s="34">
        <v>237</v>
      </c>
      <c r="B241" s="35"/>
      <c r="C241" s="55"/>
      <c r="D241" s="47"/>
      <c r="E241" s="30"/>
    </row>
    <row r="242" spans="1:5">
      <c r="A242" s="34">
        <v>238</v>
      </c>
      <c r="B242" s="35"/>
      <c r="C242" s="55"/>
      <c r="D242" s="47"/>
      <c r="E242" s="30"/>
    </row>
    <row r="243" spans="1:5">
      <c r="A243" s="34">
        <v>239</v>
      </c>
      <c r="B243" s="35"/>
      <c r="C243" s="55"/>
      <c r="D243" s="47"/>
      <c r="E243" s="30"/>
    </row>
    <row r="244" spans="1:5">
      <c r="A244" s="34">
        <v>240</v>
      </c>
      <c r="B244" s="20"/>
      <c r="C244" s="61"/>
      <c r="D244" s="47"/>
      <c r="E244" s="30"/>
    </row>
    <row r="245" spans="1:5">
      <c r="A245" s="34">
        <v>241</v>
      </c>
      <c r="B245" s="35"/>
      <c r="C245" s="55"/>
      <c r="D245" s="47"/>
      <c r="E245" s="30"/>
    </row>
    <row r="246" spans="1:5">
      <c r="A246" s="34">
        <v>242</v>
      </c>
      <c r="B246" s="35"/>
      <c r="C246" s="55"/>
      <c r="D246" s="47"/>
      <c r="E246" s="30"/>
    </row>
    <row r="247" spans="1:5">
      <c r="A247" s="34">
        <v>243</v>
      </c>
      <c r="B247" s="35"/>
      <c r="C247" s="55"/>
      <c r="D247" s="47"/>
      <c r="E247" s="30"/>
    </row>
    <row r="248" spans="1:5">
      <c r="A248" s="34">
        <v>244</v>
      </c>
      <c r="B248" s="35"/>
      <c r="C248" s="55"/>
      <c r="D248" s="47"/>
      <c r="E248" s="30"/>
    </row>
    <row r="249" spans="1:5">
      <c r="A249" s="34">
        <v>245</v>
      </c>
      <c r="B249" s="35"/>
      <c r="C249" s="55"/>
      <c r="D249" s="47"/>
      <c r="E249" s="30"/>
    </row>
    <row r="250" spans="1:5">
      <c r="A250" s="34">
        <v>246</v>
      </c>
      <c r="B250" s="35"/>
      <c r="C250" s="55"/>
      <c r="D250" s="47"/>
      <c r="E250" s="30"/>
    </row>
    <row r="251" spans="1:5">
      <c r="A251" s="34">
        <v>247</v>
      </c>
      <c r="B251" s="35"/>
      <c r="C251" s="55"/>
      <c r="D251" s="47"/>
      <c r="E251" s="30"/>
    </row>
    <row r="252" spans="1:5">
      <c r="A252" s="34">
        <v>248</v>
      </c>
      <c r="B252" s="35"/>
      <c r="C252" s="55"/>
      <c r="D252" s="47"/>
      <c r="E252" s="30"/>
    </row>
    <row r="253" spans="1:5">
      <c r="A253" s="34">
        <v>249</v>
      </c>
      <c r="B253" s="35"/>
      <c r="C253" s="55"/>
      <c r="D253" s="47"/>
      <c r="E253" s="30"/>
    </row>
    <row r="254" spans="1:5">
      <c r="A254" s="34">
        <v>250</v>
      </c>
      <c r="B254" s="35"/>
      <c r="C254" s="55"/>
      <c r="D254" s="47"/>
      <c r="E254" s="30"/>
    </row>
    <row r="255" spans="1:5">
      <c r="A255" s="34">
        <v>251</v>
      </c>
      <c r="B255" s="35"/>
      <c r="C255" s="55"/>
      <c r="D255" s="47"/>
      <c r="E255" s="30"/>
    </row>
    <row r="256" spans="1:5">
      <c r="A256" s="34">
        <v>252</v>
      </c>
      <c r="B256" s="35"/>
      <c r="C256" s="55"/>
      <c r="D256" s="47"/>
      <c r="E256" s="30"/>
    </row>
    <row r="257" spans="1:5">
      <c r="A257" s="34">
        <v>253</v>
      </c>
      <c r="B257" s="35"/>
      <c r="C257" s="55"/>
      <c r="D257" s="47"/>
      <c r="E257" s="30"/>
    </row>
    <row r="258" spans="1:5">
      <c r="A258" s="34">
        <v>254</v>
      </c>
      <c r="B258" s="35"/>
      <c r="C258" s="55"/>
      <c r="D258" s="47"/>
      <c r="E258" s="30"/>
    </row>
    <row r="259" spans="1:5">
      <c r="A259" s="34">
        <v>255</v>
      </c>
      <c r="B259" s="35"/>
      <c r="C259" s="55"/>
      <c r="D259" s="47"/>
      <c r="E259" s="30"/>
    </row>
    <row r="260" spans="1:5">
      <c r="A260" s="34">
        <v>256</v>
      </c>
      <c r="B260" s="35"/>
      <c r="C260" s="55"/>
      <c r="D260" s="47"/>
      <c r="E260" s="30"/>
    </row>
    <row r="261" spans="1:5">
      <c r="A261" s="34">
        <v>257</v>
      </c>
      <c r="B261" s="35"/>
      <c r="C261" s="55"/>
      <c r="D261" s="47"/>
      <c r="E261" s="30"/>
    </row>
    <row r="262" spans="1:5">
      <c r="A262" s="34">
        <v>258</v>
      </c>
      <c r="B262" s="35"/>
      <c r="C262" s="55"/>
      <c r="D262" s="47"/>
      <c r="E262" s="30"/>
    </row>
    <row r="263" spans="1:5">
      <c r="A263" s="34">
        <v>259</v>
      </c>
      <c r="B263" s="35"/>
      <c r="C263" s="55"/>
      <c r="D263" s="47"/>
      <c r="E263" s="30"/>
    </row>
    <row r="264" spans="1:5">
      <c r="A264" s="34">
        <v>260</v>
      </c>
      <c r="B264" s="35"/>
      <c r="C264" s="55"/>
      <c r="D264" s="47"/>
      <c r="E264" s="30"/>
    </row>
    <row r="265" spans="1:5">
      <c r="A265" s="34">
        <v>261</v>
      </c>
      <c r="B265" s="35"/>
      <c r="C265" s="55"/>
      <c r="D265" s="47"/>
      <c r="E265" s="30"/>
    </row>
    <row r="266" spans="1:5">
      <c r="A266" s="34">
        <v>262</v>
      </c>
      <c r="B266" s="35"/>
      <c r="C266" s="55"/>
      <c r="D266" s="47"/>
      <c r="E266" s="30"/>
    </row>
    <row r="267" spans="1:5">
      <c r="A267" s="34">
        <v>263</v>
      </c>
      <c r="B267" s="35"/>
      <c r="C267" s="55"/>
      <c r="D267" s="47"/>
      <c r="E267" s="30"/>
    </row>
    <row r="268" spans="1:5">
      <c r="A268" s="34">
        <v>264</v>
      </c>
      <c r="B268" s="35"/>
      <c r="C268" s="55"/>
      <c r="D268" s="47"/>
      <c r="E268" s="30"/>
    </row>
    <row r="269" spans="1:5">
      <c r="A269" s="34">
        <v>265</v>
      </c>
      <c r="B269" s="35"/>
      <c r="C269" s="55"/>
      <c r="D269" s="47"/>
      <c r="E269" s="30"/>
    </row>
    <row r="270" spans="1:5">
      <c r="A270" s="34">
        <v>266</v>
      </c>
      <c r="B270" s="35"/>
      <c r="C270" s="55"/>
      <c r="D270" s="47"/>
      <c r="E270" s="30"/>
    </row>
    <row r="271" spans="1:5">
      <c r="A271" s="34">
        <v>267</v>
      </c>
      <c r="B271" s="35"/>
      <c r="C271" s="55"/>
      <c r="D271" s="47"/>
      <c r="E271" s="30"/>
    </row>
    <row r="272" spans="1:5">
      <c r="A272" s="34">
        <v>268</v>
      </c>
      <c r="B272" s="35"/>
      <c r="C272" s="55"/>
      <c r="D272" s="47"/>
      <c r="E272" s="30"/>
    </row>
    <row r="273" spans="1:5">
      <c r="A273" s="34">
        <v>269</v>
      </c>
      <c r="B273" s="35"/>
      <c r="C273" s="55"/>
      <c r="D273" s="47"/>
      <c r="E273" s="30"/>
    </row>
    <row r="274" spans="1:5">
      <c r="A274" s="34">
        <v>270</v>
      </c>
      <c r="B274" s="35"/>
      <c r="C274" s="55"/>
      <c r="D274" s="47"/>
      <c r="E274" s="30"/>
    </row>
    <row r="275" spans="1:5">
      <c r="A275" s="34">
        <v>271</v>
      </c>
      <c r="B275" s="35"/>
      <c r="C275" s="55"/>
      <c r="D275" s="47"/>
      <c r="E275" s="30"/>
    </row>
    <row r="276" spans="1:5">
      <c r="A276" s="34">
        <v>272</v>
      </c>
      <c r="B276" s="35"/>
      <c r="C276" s="55"/>
      <c r="D276" s="47"/>
      <c r="E276" s="30"/>
    </row>
    <row r="277" spans="1:5">
      <c r="A277" s="34">
        <v>273</v>
      </c>
      <c r="B277" s="35"/>
      <c r="C277" s="55"/>
      <c r="D277" s="47"/>
      <c r="E277" s="30"/>
    </row>
    <row r="278" spans="1:5">
      <c r="A278" s="34">
        <v>274</v>
      </c>
      <c r="B278" s="35"/>
      <c r="C278" s="55"/>
      <c r="D278" s="47"/>
      <c r="E278" s="30"/>
    </row>
    <row r="279" spans="1:5">
      <c r="A279" s="34">
        <v>275</v>
      </c>
      <c r="B279" s="35"/>
      <c r="C279" s="55"/>
      <c r="D279" s="47"/>
      <c r="E279" s="30"/>
    </row>
    <row r="280" spans="1:5">
      <c r="A280" s="34">
        <v>276</v>
      </c>
      <c r="B280" s="35"/>
      <c r="C280" s="55"/>
      <c r="D280" s="47"/>
      <c r="E280" s="30"/>
    </row>
    <row r="281" spans="1:5">
      <c r="A281" s="34">
        <v>277</v>
      </c>
      <c r="B281" s="35"/>
      <c r="C281" s="55"/>
      <c r="D281" s="47"/>
      <c r="E281" s="30"/>
    </row>
    <row r="282" spans="1:5">
      <c r="A282" s="34">
        <v>278</v>
      </c>
      <c r="B282" s="35"/>
      <c r="C282" s="55"/>
      <c r="D282" s="47"/>
      <c r="E282" s="30"/>
    </row>
    <row r="283" spans="1:5">
      <c r="A283" s="34">
        <v>279</v>
      </c>
      <c r="B283" s="35"/>
      <c r="C283" s="55"/>
      <c r="D283" s="47"/>
      <c r="E283" s="30"/>
    </row>
    <row r="284" spans="1:5">
      <c r="A284" s="34">
        <v>280</v>
      </c>
      <c r="B284" s="35"/>
      <c r="C284" s="55"/>
      <c r="D284" s="47"/>
      <c r="E284" s="30"/>
    </row>
    <row r="285" spans="1:5">
      <c r="A285" s="34">
        <v>281</v>
      </c>
      <c r="B285" s="35"/>
      <c r="C285" s="55"/>
      <c r="D285" s="47"/>
      <c r="E285" s="30"/>
    </row>
    <row r="286" spans="1:5">
      <c r="A286" s="34">
        <v>282</v>
      </c>
      <c r="B286" s="20"/>
      <c r="C286" s="61"/>
      <c r="D286" s="47"/>
      <c r="E286" s="30"/>
    </row>
    <row r="287" spans="1:5">
      <c r="A287" s="34">
        <v>283</v>
      </c>
      <c r="B287" s="35"/>
      <c r="C287" s="55"/>
      <c r="D287" s="47"/>
      <c r="E287" s="30"/>
    </row>
    <row r="288" spans="1:5">
      <c r="A288" s="34">
        <v>284</v>
      </c>
      <c r="B288" s="20"/>
      <c r="C288" s="61"/>
      <c r="D288" s="47"/>
      <c r="E288" s="30"/>
    </row>
    <row r="289" spans="1:5">
      <c r="A289" s="34">
        <v>285</v>
      </c>
      <c r="B289" s="35"/>
      <c r="C289" s="55"/>
      <c r="D289" s="47"/>
      <c r="E289" s="30"/>
    </row>
    <row r="290" spans="1:5">
      <c r="A290" s="34">
        <v>286</v>
      </c>
      <c r="B290" s="20"/>
      <c r="C290" s="61"/>
      <c r="D290" s="47"/>
      <c r="E290" s="30"/>
    </row>
    <row r="291" spans="1:5">
      <c r="A291" s="34">
        <v>287</v>
      </c>
      <c r="B291" s="35"/>
      <c r="C291" s="55"/>
      <c r="D291" s="47"/>
      <c r="E291" s="30"/>
    </row>
    <row r="292" spans="1:5">
      <c r="A292" s="34">
        <v>288</v>
      </c>
      <c r="B292" s="35"/>
      <c r="C292" s="55"/>
      <c r="D292" s="47"/>
      <c r="E292" s="30"/>
    </row>
    <row r="293" spans="1:5">
      <c r="A293" s="34">
        <v>289</v>
      </c>
      <c r="B293" s="35"/>
      <c r="C293" s="55"/>
      <c r="D293" s="47"/>
      <c r="E293" s="30"/>
    </row>
    <row r="294" spans="1:5">
      <c r="A294" s="34">
        <v>290</v>
      </c>
      <c r="B294" s="35"/>
      <c r="C294" s="55"/>
      <c r="D294" s="47"/>
      <c r="E294" s="30"/>
    </row>
    <row r="295" spans="1:5">
      <c r="A295" s="34">
        <v>291</v>
      </c>
      <c r="B295" s="35"/>
      <c r="C295" s="55"/>
      <c r="D295" s="47"/>
      <c r="E295" s="30"/>
    </row>
    <row r="296" spans="1:5">
      <c r="A296" s="34">
        <v>292</v>
      </c>
      <c r="B296" s="20"/>
      <c r="C296" s="61"/>
      <c r="D296" s="47"/>
      <c r="E296" s="30"/>
    </row>
    <row r="297" spans="1:5">
      <c r="A297" s="34">
        <v>293</v>
      </c>
      <c r="B297" s="35"/>
      <c r="C297" s="55"/>
      <c r="D297" s="47"/>
      <c r="E297" s="30"/>
    </row>
    <row r="298" spans="1:5">
      <c r="A298" s="34">
        <v>294</v>
      </c>
      <c r="B298" s="35"/>
      <c r="C298" s="55"/>
      <c r="D298" s="47"/>
      <c r="E298" s="30"/>
    </row>
    <row r="299" spans="1:5">
      <c r="A299" s="34">
        <v>295</v>
      </c>
      <c r="B299" s="35"/>
      <c r="C299" s="55"/>
      <c r="D299" s="47"/>
      <c r="E299" s="30"/>
    </row>
    <row r="300" spans="1:5">
      <c r="A300" s="34">
        <v>296</v>
      </c>
      <c r="B300" s="35"/>
      <c r="C300" s="55"/>
      <c r="D300" s="47"/>
      <c r="E300" s="30"/>
    </row>
    <row r="301" spans="1:5">
      <c r="A301" s="34">
        <v>297</v>
      </c>
      <c r="B301" s="35"/>
      <c r="C301" s="55"/>
      <c r="D301" s="47"/>
      <c r="E301" s="30"/>
    </row>
    <row r="302" spans="1:5">
      <c r="A302" s="34">
        <v>298</v>
      </c>
      <c r="B302" s="35"/>
      <c r="C302" s="55"/>
      <c r="D302" s="47"/>
      <c r="E302" s="30"/>
    </row>
    <row r="303" spans="1:5">
      <c r="A303" s="34">
        <v>299</v>
      </c>
      <c r="B303" s="35"/>
      <c r="C303" s="55"/>
      <c r="D303" s="47"/>
      <c r="E303" s="30"/>
    </row>
    <row r="304" spans="1:5">
      <c r="A304" s="34">
        <v>300</v>
      </c>
      <c r="B304" s="20"/>
      <c r="C304" s="61"/>
      <c r="D304" s="47"/>
      <c r="E304" s="30"/>
    </row>
    <row r="305" spans="1:5">
      <c r="A305" s="34">
        <v>301</v>
      </c>
      <c r="B305" s="35"/>
      <c r="C305" s="55"/>
      <c r="D305" s="47"/>
      <c r="E305" s="30"/>
    </row>
    <row r="306" spans="1:5">
      <c r="A306" s="34">
        <v>302</v>
      </c>
      <c r="B306" s="35"/>
      <c r="C306" s="55"/>
      <c r="D306" s="47"/>
      <c r="E306" s="30"/>
    </row>
    <row r="307" spans="1:5">
      <c r="A307" s="34">
        <v>303</v>
      </c>
      <c r="B307" s="35"/>
      <c r="C307" s="55"/>
      <c r="D307" s="47"/>
      <c r="E307" s="30"/>
    </row>
    <row r="308" spans="1:5">
      <c r="A308" s="34">
        <v>304</v>
      </c>
      <c r="B308" s="35"/>
      <c r="C308" s="55"/>
      <c r="D308" s="62"/>
      <c r="E308" s="30"/>
    </row>
    <row r="309" spans="1:5">
      <c r="A309" s="34">
        <v>305</v>
      </c>
      <c r="B309" s="35"/>
      <c r="C309" s="55"/>
      <c r="D309" s="47"/>
      <c r="E309" s="30"/>
    </row>
    <row r="310" spans="1:5">
      <c r="A310" s="34">
        <v>306</v>
      </c>
      <c r="B310" s="35"/>
      <c r="C310" s="55"/>
      <c r="D310" s="47"/>
      <c r="E310" s="30"/>
    </row>
    <row r="311" spans="1:5">
      <c r="A311" s="34">
        <v>307</v>
      </c>
      <c r="B311" s="35"/>
      <c r="C311" s="55"/>
      <c r="D311" s="47"/>
      <c r="E311" s="30"/>
    </row>
    <row r="312" spans="1:5">
      <c r="A312" s="34">
        <v>308</v>
      </c>
      <c r="B312" s="35"/>
      <c r="C312" s="55"/>
      <c r="D312" s="47"/>
      <c r="E312" s="30"/>
    </row>
    <row r="313" spans="1:5">
      <c r="A313" s="34">
        <v>309</v>
      </c>
      <c r="B313" s="35"/>
      <c r="C313" s="55"/>
      <c r="D313" s="47"/>
      <c r="E313" s="30"/>
    </row>
    <row r="314" spans="1:5">
      <c r="A314" s="34">
        <v>310</v>
      </c>
      <c r="B314" s="35"/>
      <c r="C314" s="55"/>
      <c r="D314" s="47"/>
      <c r="E314" s="30"/>
    </row>
    <row r="315" spans="1:5">
      <c r="A315" s="34">
        <v>311</v>
      </c>
      <c r="B315" s="35"/>
      <c r="C315" s="55"/>
      <c r="D315" s="47"/>
      <c r="E315" s="30"/>
    </row>
    <row r="316" spans="1:5">
      <c r="A316" s="34">
        <v>312</v>
      </c>
      <c r="B316" s="35"/>
      <c r="C316" s="55"/>
      <c r="D316" s="47"/>
      <c r="E316" s="30"/>
    </row>
    <row r="317" spans="1:5">
      <c r="A317" s="34">
        <v>313</v>
      </c>
      <c r="B317" s="20"/>
      <c r="C317" s="61"/>
      <c r="D317" s="47"/>
      <c r="E317" s="30"/>
    </row>
    <row r="318" spans="1:5">
      <c r="A318" s="34">
        <v>314</v>
      </c>
      <c r="B318" s="35"/>
      <c r="C318" s="55"/>
      <c r="D318" s="47"/>
      <c r="E318" s="30"/>
    </row>
    <row r="319" spans="1:5">
      <c r="A319" s="34">
        <v>315</v>
      </c>
      <c r="B319" s="35"/>
      <c r="C319" s="55"/>
      <c r="D319" s="47"/>
      <c r="E319" s="30"/>
    </row>
    <row r="320" spans="1:5">
      <c r="A320" s="34">
        <v>316</v>
      </c>
      <c r="B320" s="35"/>
      <c r="C320" s="55"/>
      <c r="D320" s="47"/>
      <c r="E320" s="30"/>
    </row>
    <row r="321" spans="1:5">
      <c r="A321" s="34">
        <v>317</v>
      </c>
      <c r="B321" s="35"/>
      <c r="C321" s="55"/>
      <c r="D321" s="47"/>
      <c r="E321" s="30"/>
    </row>
    <row r="322" spans="1:5">
      <c r="A322" s="34">
        <v>318</v>
      </c>
      <c r="B322" s="35"/>
      <c r="C322" s="55"/>
      <c r="D322" s="47"/>
      <c r="E322" s="30"/>
    </row>
    <row r="323" spans="1:5">
      <c r="A323" s="34">
        <v>319</v>
      </c>
      <c r="B323" s="35"/>
      <c r="C323" s="55"/>
      <c r="D323" s="47"/>
      <c r="E323" s="30"/>
    </row>
    <row r="324" spans="1:5">
      <c r="A324" s="34">
        <v>320</v>
      </c>
      <c r="B324" s="35"/>
      <c r="C324" s="55"/>
      <c r="D324" s="47"/>
      <c r="E324" s="30"/>
    </row>
    <row r="325" spans="1:5">
      <c r="A325" s="34">
        <v>321</v>
      </c>
      <c r="B325" s="35"/>
      <c r="C325" s="55"/>
      <c r="D325" s="47"/>
      <c r="E325" s="30"/>
    </row>
    <row r="326" spans="1:5">
      <c r="A326" s="34">
        <v>322</v>
      </c>
      <c r="B326" s="35"/>
      <c r="C326" s="55"/>
      <c r="D326" s="47"/>
      <c r="E326" s="30"/>
    </row>
    <row r="327" spans="1:5">
      <c r="A327" s="34">
        <v>323</v>
      </c>
      <c r="B327" s="35"/>
      <c r="C327" s="55"/>
      <c r="D327" s="47"/>
      <c r="E327" s="30"/>
    </row>
    <row r="328" spans="1:5">
      <c r="A328" s="34">
        <v>324</v>
      </c>
      <c r="B328" s="35"/>
      <c r="C328" s="55"/>
      <c r="D328" s="47"/>
      <c r="E328" s="30"/>
    </row>
    <row r="329" spans="1:5">
      <c r="A329" s="34">
        <v>325</v>
      </c>
      <c r="B329" s="35"/>
      <c r="C329" s="55"/>
      <c r="D329" s="47"/>
      <c r="E329" s="30"/>
    </row>
    <row r="330" spans="1:5">
      <c r="A330" s="34">
        <v>326</v>
      </c>
      <c r="B330" s="35"/>
      <c r="C330" s="55"/>
      <c r="D330" s="47"/>
      <c r="E330" s="30"/>
    </row>
    <row r="331" spans="1:5">
      <c r="A331" s="34">
        <v>327</v>
      </c>
      <c r="B331" s="35"/>
      <c r="C331" s="55"/>
      <c r="D331" s="47"/>
      <c r="E331" s="30"/>
    </row>
    <row r="332" spans="1:5">
      <c r="A332" s="34">
        <v>328</v>
      </c>
      <c r="B332" s="35"/>
      <c r="C332" s="55"/>
      <c r="D332" s="47"/>
      <c r="E332" s="30"/>
    </row>
    <row r="333" spans="1:5">
      <c r="A333" s="34">
        <v>329</v>
      </c>
      <c r="B333" s="35"/>
      <c r="C333" s="55"/>
      <c r="D333" s="47"/>
      <c r="E333" s="30"/>
    </row>
    <row r="334" spans="1:5">
      <c r="A334" s="34">
        <v>330</v>
      </c>
      <c r="B334" s="35"/>
      <c r="C334" s="55"/>
      <c r="D334" s="47"/>
      <c r="E334" s="30"/>
    </row>
    <row r="335" spans="1:5">
      <c r="A335" s="34">
        <v>331</v>
      </c>
      <c r="B335" s="35"/>
      <c r="C335" s="55"/>
      <c r="D335" s="47"/>
      <c r="E335" s="30"/>
    </row>
    <row r="336" spans="1:5">
      <c r="A336" s="34">
        <v>332</v>
      </c>
      <c r="B336" s="35"/>
      <c r="C336" s="55"/>
      <c r="D336" s="47"/>
      <c r="E336" s="30"/>
    </row>
    <row r="337" spans="1:5">
      <c r="A337" s="34">
        <v>333</v>
      </c>
      <c r="B337" s="35"/>
      <c r="C337" s="55"/>
      <c r="D337" s="47"/>
      <c r="E337" s="30"/>
    </row>
    <row r="338" spans="1:5">
      <c r="A338" s="34">
        <v>334</v>
      </c>
      <c r="B338" s="35"/>
      <c r="C338" s="55"/>
      <c r="D338" s="47"/>
      <c r="E338" s="30"/>
    </row>
    <row r="339" spans="1:5">
      <c r="A339" s="34">
        <v>335</v>
      </c>
      <c r="B339" s="35"/>
      <c r="C339" s="55"/>
      <c r="D339" s="47"/>
      <c r="E339" s="30"/>
    </row>
    <row r="340" spans="1:5">
      <c r="A340" s="34">
        <v>336</v>
      </c>
      <c r="B340" s="35"/>
      <c r="C340" s="55"/>
      <c r="D340" s="47"/>
      <c r="E340" s="30"/>
    </row>
    <row r="341" spans="1:5">
      <c r="A341" s="34">
        <v>337</v>
      </c>
      <c r="B341" s="35"/>
      <c r="C341" s="55"/>
      <c r="D341" s="47"/>
      <c r="E341" s="30"/>
    </row>
    <row r="342" spans="1:5">
      <c r="A342" s="34">
        <v>338</v>
      </c>
      <c r="B342" s="35"/>
      <c r="C342" s="55"/>
      <c r="D342" s="47"/>
      <c r="E342" s="30"/>
    </row>
    <row r="343" spans="1:5">
      <c r="A343" s="34">
        <v>339</v>
      </c>
      <c r="B343" s="35"/>
      <c r="C343" s="55"/>
      <c r="D343" s="47"/>
      <c r="E343" s="30"/>
    </row>
    <row r="344" spans="1:5">
      <c r="A344" s="34">
        <v>340</v>
      </c>
      <c r="B344" s="35"/>
      <c r="C344" s="55"/>
      <c r="D344" s="47"/>
      <c r="E344" s="30"/>
    </row>
    <row r="345" spans="1:5">
      <c r="A345" s="34">
        <v>341</v>
      </c>
      <c r="B345" s="35"/>
      <c r="C345" s="55"/>
      <c r="D345" s="47"/>
      <c r="E345" s="30"/>
    </row>
    <row r="346" spans="1:5">
      <c r="A346" s="34">
        <v>342</v>
      </c>
      <c r="B346" s="35"/>
      <c r="C346" s="55"/>
      <c r="D346" s="47"/>
      <c r="E346" s="30"/>
    </row>
    <row r="347" spans="1:5">
      <c r="A347" s="34">
        <v>343</v>
      </c>
      <c r="B347" s="35"/>
      <c r="C347" s="55"/>
      <c r="D347" s="47"/>
      <c r="E347" s="30"/>
    </row>
    <row r="348" spans="1:5">
      <c r="A348" s="34">
        <v>344</v>
      </c>
      <c r="B348" s="35"/>
      <c r="C348" s="55"/>
      <c r="D348" s="47"/>
      <c r="E348" s="30"/>
    </row>
    <row r="349" spans="1:5">
      <c r="A349" s="34">
        <v>345</v>
      </c>
      <c r="B349" s="35"/>
      <c r="C349" s="55"/>
      <c r="D349" s="47"/>
      <c r="E349" s="30"/>
    </row>
    <row r="350" spans="1:5">
      <c r="A350" s="34">
        <v>346</v>
      </c>
      <c r="B350" s="35"/>
      <c r="C350" s="55"/>
      <c r="D350" s="47"/>
      <c r="E350" s="30"/>
    </row>
    <row r="351" spans="1:5">
      <c r="A351" s="34">
        <v>347</v>
      </c>
      <c r="B351" s="35"/>
      <c r="C351" s="55"/>
      <c r="D351" s="47"/>
      <c r="E351" s="30"/>
    </row>
    <row r="352" spans="1:5">
      <c r="A352" s="34">
        <v>348</v>
      </c>
      <c r="B352" s="35"/>
      <c r="C352" s="55"/>
      <c r="D352" s="47"/>
      <c r="E352" s="30"/>
    </row>
    <row r="353" spans="1:5">
      <c r="A353" s="34">
        <v>349</v>
      </c>
      <c r="B353" s="35"/>
      <c r="C353" s="55"/>
      <c r="D353" s="47"/>
      <c r="E353" s="30"/>
    </row>
    <row r="354" spans="1:5">
      <c r="A354" s="34">
        <v>350</v>
      </c>
      <c r="B354" s="20"/>
      <c r="C354" s="61"/>
      <c r="D354" s="47"/>
      <c r="E354" s="30"/>
    </row>
    <row r="355" spans="1:5">
      <c r="A355" s="34">
        <v>351</v>
      </c>
      <c r="B355" s="35"/>
      <c r="C355" s="55"/>
      <c r="D355" s="47"/>
      <c r="E355" s="30"/>
    </row>
    <row r="356" spans="1:5">
      <c r="A356" s="34">
        <v>352</v>
      </c>
      <c r="B356" s="35"/>
      <c r="C356" s="55"/>
      <c r="D356" s="47"/>
      <c r="E356" s="30"/>
    </row>
    <row r="357" spans="1:5">
      <c r="A357" s="34">
        <v>353</v>
      </c>
      <c r="B357" s="35"/>
      <c r="C357" s="55"/>
      <c r="D357" s="47"/>
      <c r="E357" s="30"/>
    </row>
    <row r="358" spans="1:5">
      <c r="A358" s="34">
        <v>354</v>
      </c>
      <c r="B358" s="35"/>
      <c r="C358" s="55"/>
      <c r="D358" s="47"/>
      <c r="E358" s="30"/>
    </row>
    <row r="359" spans="1:5">
      <c r="A359" s="34">
        <v>355</v>
      </c>
      <c r="B359" s="35"/>
      <c r="C359" s="55"/>
      <c r="D359" s="47"/>
      <c r="E359" s="30"/>
    </row>
    <row r="360" spans="1:5">
      <c r="A360" s="34">
        <v>356</v>
      </c>
      <c r="B360" s="35"/>
      <c r="C360" s="55"/>
      <c r="D360" s="47"/>
      <c r="E360" s="30"/>
    </row>
    <row r="361" spans="1:5">
      <c r="A361" s="34">
        <v>357</v>
      </c>
      <c r="B361" s="35"/>
      <c r="C361" s="55"/>
      <c r="D361" s="47"/>
      <c r="E361" s="30"/>
    </row>
    <row r="362" spans="1:5">
      <c r="A362" s="34">
        <v>358</v>
      </c>
      <c r="B362" s="20"/>
      <c r="C362" s="61"/>
      <c r="D362" s="47"/>
      <c r="E362" s="30"/>
    </row>
    <row r="363" spans="1:5">
      <c r="A363" s="34">
        <v>359</v>
      </c>
      <c r="B363" s="35"/>
      <c r="C363" s="55"/>
      <c r="D363" s="47"/>
      <c r="E363" s="30"/>
    </row>
    <row r="364" spans="1:5">
      <c r="A364" s="34">
        <v>360</v>
      </c>
      <c r="B364" s="35"/>
      <c r="C364" s="55"/>
      <c r="D364" s="47"/>
      <c r="E364" s="30"/>
    </row>
    <row r="365" spans="1:5">
      <c r="A365" s="34">
        <v>361</v>
      </c>
      <c r="B365" s="35"/>
      <c r="C365" s="55"/>
      <c r="D365" s="47"/>
      <c r="E365" s="30"/>
    </row>
    <row r="366" spans="1:5">
      <c r="A366" s="34">
        <v>362</v>
      </c>
      <c r="B366" s="35"/>
      <c r="C366" s="55"/>
      <c r="D366" s="47"/>
      <c r="E366" s="30"/>
    </row>
    <row r="367" spans="1:5">
      <c r="A367" s="34">
        <v>363</v>
      </c>
      <c r="B367" s="35"/>
      <c r="C367" s="55"/>
      <c r="D367" s="47"/>
      <c r="E367" s="30"/>
    </row>
    <row r="368" spans="1:5">
      <c r="A368" s="34">
        <v>364</v>
      </c>
      <c r="B368" s="35"/>
      <c r="C368" s="55"/>
      <c r="D368" s="47"/>
      <c r="E368" s="30"/>
    </row>
    <row r="369" spans="1:5">
      <c r="A369" s="34">
        <v>365</v>
      </c>
      <c r="B369" s="35"/>
      <c r="C369" s="55"/>
      <c r="D369" s="47"/>
      <c r="E369" s="30"/>
    </row>
    <row r="370" spans="1:5">
      <c r="A370" s="34">
        <v>366</v>
      </c>
      <c r="B370" s="35"/>
      <c r="C370" s="55"/>
      <c r="D370" s="47"/>
      <c r="E370" s="30"/>
    </row>
    <row r="371" spans="1:5">
      <c r="A371" s="34">
        <v>367</v>
      </c>
      <c r="B371" s="35"/>
      <c r="C371" s="55"/>
      <c r="D371" s="47"/>
      <c r="E371" s="30"/>
    </row>
    <row r="372" spans="1:5">
      <c r="A372" s="34">
        <v>368</v>
      </c>
      <c r="B372" s="35"/>
      <c r="C372" s="55"/>
      <c r="D372" s="47"/>
      <c r="E372" s="30"/>
    </row>
    <row r="373" spans="1:5">
      <c r="A373" s="34">
        <v>369</v>
      </c>
      <c r="B373" s="35"/>
      <c r="C373" s="55"/>
      <c r="D373" s="47"/>
      <c r="E373" s="30"/>
    </row>
    <row r="374" spans="1:5">
      <c r="A374" s="34">
        <v>370</v>
      </c>
      <c r="B374" s="35"/>
      <c r="C374" s="55"/>
      <c r="D374" s="47"/>
      <c r="E374" s="30"/>
    </row>
    <row r="375" spans="1:5">
      <c r="A375" s="34">
        <v>371</v>
      </c>
      <c r="B375" s="35"/>
      <c r="C375" s="55"/>
      <c r="D375" s="47"/>
      <c r="E375" s="30"/>
    </row>
    <row r="376" spans="1:5">
      <c r="A376" s="34">
        <v>372</v>
      </c>
      <c r="B376" s="35"/>
      <c r="C376" s="55"/>
      <c r="D376" s="47"/>
      <c r="E376" s="30"/>
    </row>
    <row r="377" spans="1:5">
      <c r="A377" s="34">
        <v>373</v>
      </c>
      <c r="B377" s="35"/>
      <c r="C377" s="55"/>
      <c r="D377" s="47"/>
      <c r="E377" s="30"/>
    </row>
    <row r="378" spans="1:5">
      <c r="A378" s="34">
        <v>374</v>
      </c>
      <c r="B378" s="35"/>
      <c r="C378" s="55"/>
      <c r="D378" s="47"/>
      <c r="E378" s="30"/>
    </row>
    <row r="379" spans="1:5">
      <c r="A379" s="34">
        <v>375</v>
      </c>
      <c r="B379" s="35"/>
      <c r="C379" s="55"/>
      <c r="D379" s="47"/>
      <c r="E379" s="30"/>
    </row>
    <row r="380" spans="1:5">
      <c r="A380" s="34">
        <v>376</v>
      </c>
      <c r="B380" s="35"/>
      <c r="C380" s="55"/>
      <c r="D380" s="47"/>
      <c r="E380" s="30"/>
    </row>
    <row r="381" spans="1:5">
      <c r="A381" s="34">
        <v>377</v>
      </c>
      <c r="B381" s="35"/>
      <c r="C381" s="55"/>
      <c r="D381" s="47"/>
      <c r="E381" s="30"/>
    </row>
    <row r="382" spans="1:5">
      <c r="A382" s="34">
        <v>378</v>
      </c>
      <c r="B382" s="35"/>
      <c r="C382" s="55"/>
      <c r="D382" s="47"/>
      <c r="E382" s="30"/>
    </row>
    <row r="383" spans="1:5">
      <c r="A383" s="34">
        <v>379</v>
      </c>
      <c r="B383" s="35"/>
      <c r="C383" s="55"/>
      <c r="D383" s="47"/>
      <c r="E383" s="30"/>
    </row>
    <row r="384" spans="1:5">
      <c r="A384" s="34">
        <v>380</v>
      </c>
      <c r="B384" s="35"/>
      <c r="C384" s="55"/>
      <c r="D384" s="47"/>
      <c r="E384" s="30"/>
    </row>
    <row r="385" spans="1:5">
      <c r="A385" s="34">
        <v>381</v>
      </c>
      <c r="B385" s="35"/>
      <c r="C385" s="55"/>
      <c r="D385" s="47"/>
      <c r="E385" s="30"/>
    </row>
    <row r="386" spans="1:5">
      <c r="A386" s="34">
        <v>382</v>
      </c>
      <c r="B386" s="35"/>
      <c r="C386" s="55"/>
      <c r="D386" s="47"/>
      <c r="E386" s="30"/>
    </row>
    <row r="387" spans="1:5">
      <c r="A387" s="34">
        <v>383</v>
      </c>
      <c r="B387" s="35"/>
      <c r="C387" s="55"/>
      <c r="D387" s="47"/>
      <c r="E387" s="30"/>
    </row>
    <row r="388" spans="1:5">
      <c r="A388" s="34">
        <v>384</v>
      </c>
      <c r="B388" s="35"/>
      <c r="C388" s="55"/>
      <c r="D388" s="47"/>
      <c r="E388" s="30"/>
    </row>
    <row r="389" spans="1:5">
      <c r="A389" s="34">
        <v>385</v>
      </c>
      <c r="B389" s="35"/>
      <c r="C389" s="55"/>
      <c r="D389" s="47"/>
      <c r="E389" s="30"/>
    </row>
    <row r="390" spans="1:5">
      <c r="A390" s="34">
        <v>386</v>
      </c>
      <c r="B390" s="35"/>
      <c r="C390" s="55"/>
      <c r="D390" s="47"/>
      <c r="E390" s="30"/>
    </row>
    <row r="391" spans="1:5">
      <c r="A391" s="34">
        <v>387</v>
      </c>
      <c r="B391" s="35"/>
      <c r="C391" s="55"/>
      <c r="D391" s="47"/>
      <c r="E391" s="30"/>
    </row>
    <row r="392" spans="1:5">
      <c r="A392" s="34">
        <v>388</v>
      </c>
      <c r="B392" s="35"/>
      <c r="C392" s="55"/>
      <c r="D392" s="47"/>
      <c r="E392" s="30"/>
    </row>
    <row r="393" spans="1:5">
      <c r="A393" s="34">
        <v>389</v>
      </c>
      <c r="B393" s="35"/>
      <c r="C393" s="55"/>
      <c r="D393" s="47"/>
      <c r="E393" s="30"/>
    </row>
    <row r="394" spans="1:5">
      <c r="A394" s="34">
        <v>390</v>
      </c>
      <c r="B394" s="35"/>
      <c r="C394" s="55"/>
      <c r="D394" s="47"/>
      <c r="E394" s="30"/>
    </row>
    <row r="395" spans="1:5">
      <c r="A395" s="34">
        <v>391</v>
      </c>
      <c r="B395" s="35"/>
      <c r="C395" s="55"/>
      <c r="D395" s="47"/>
      <c r="E395" s="30"/>
    </row>
    <row r="396" spans="1:5">
      <c r="A396" s="34">
        <v>392</v>
      </c>
      <c r="B396" s="35"/>
      <c r="C396" s="55"/>
      <c r="D396" s="47"/>
      <c r="E396" s="30"/>
    </row>
    <row r="397" spans="1:5">
      <c r="A397" s="34">
        <v>393</v>
      </c>
      <c r="B397" s="35"/>
      <c r="C397" s="55"/>
      <c r="D397" s="47"/>
      <c r="E397" s="30"/>
    </row>
    <row r="398" spans="1:5">
      <c r="A398" s="34">
        <v>394</v>
      </c>
      <c r="B398" s="35"/>
      <c r="C398" s="55"/>
      <c r="D398" s="47"/>
      <c r="E398" s="30"/>
    </row>
    <row r="399" spans="1:5">
      <c r="A399" s="34">
        <v>395</v>
      </c>
      <c r="B399" s="35"/>
      <c r="C399" s="55"/>
      <c r="D399" s="47"/>
      <c r="E399" s="30"/>
    </row>
    <row r="400" spans="1:5">
      <c r="A400" s="34">
        <v>396</v>
      </c>
      <c r="B400" s="35"/>
      <c r="C400" s="55"/>
      <c r="D400" s="47"/>
      <c r="E400" s="30"/>
    </row>
    <row r="401" spans="1:5">
      <c r="A401" s="34">
        <v>397</v>
      </c>
      <c r="B401" s="35"/>
      <c r="C401" s="55"/>
      <c r="D401" s="47"/>
      <c r="E401" s="30"/>
    </row>
    <row r="402" spans="1:5">
      <c r="A402" s="34">
        <v>398</v>
      </c>
      <c r="B402" s="35"/>
      <c r="C402" s="55"/>
      <c r="D402" s="47"/>
      <c r="E402" s="30"/>
    </row>
    <row r="403" spans="1:5">
      <c r="A403" s="34">
        <v>399</v>
      </c>
      <c r="B403" s="35"/>
      <c r="C403" s="55"/>
      <c r="D403" s="47"/>
      <c r="E403" s="30"/>
    </row>
    <row r="404" spans="1:5">
      <c r="A404" s="34">
        <v>400</v>
      </c>
      <c r="B404" s="35"/>
      <c r="C404" s="55"/>
      <c r="D404" s="47"/>
      <c r="E404" s="30"/>
    </row>
    <row r="405" spans="1:5">
      <c r="A405" s="34">
        <v>401</v>
      </c>
      <c r="B405" s="35"/>
      <c r="C405" s="55"/>
      <c r="D405" s="47"/>
      <c r="E405" s="30"/>
    </row>
    <row r="406" spans="1:5">
      <c r="A406" s="34">
        <v>402</v>
      </c>
      <c r="B406" s="35"/>
      <c r="C406" s="55"/>
      <c r="D406" s="47"/>
      <c r="E406" s="30"/>
    </row>
    <row r="407" spans="1:5">
      <c r="A407" s="34">
        <v>403</v>
      </c>
      <c r="B407" s="20"/>
      <c r="C407" s="61"/>
      <c r="D407" s="47"/>
      <c r="E407" s="30"/>
    </row>
    <row r="408" spans="1:5">
      <c r="A408" s="34">
        <v>404</v>
      </c>
      <c r="B408" s="35"/>
      <c r="C408" s="55"/>
      <c r="D408" s="47"/>
      <c r="E408" s="30"/>
    </row>
    <row r="409" spans="1:5">
      <c r="A409" s="34">
        <v>405</v>
      </c>
      <c r="B409" s="35"/>
      <c r="C409" s="55"/>
      <c r="D409" s="47"/>
      <c r="E409" s="30"/>
    </row>
    <row r="410" spans="1:5">
      <c r="A410" s="34">
        <v>406</v>
      </c>
      <c r="B410" s="35"/>
      <c r="C410" s="55"/>
      <c r="D410" s="47"/>
      <c r="E410" s="30"/>
    </row>
    <row r="411" spans="1:5">
      <c r="A411" s="34">
        <v>407</v>
      </c>
      <c r="B411" s="35"/>
      <c r="C411" s="55"/>
      <c r="D411" s="47"/>
      <c r="E411" s="30"/>
    </row>
    <row r="412" spans="1:5">
      <c r="A412" s="34">
        <v>408</v>
      </c>
      <c r="B412" s="35"/>
      <c r="C412" s="55"/>
      <c r="D412" s="47"/>
      <c r="E412" s="30"/>
    </row>
    <row r="413" spans="1:5">
      <c r="A413" s="34">
        <v>409</v>
      </c>
      <c r="B413" s="35"/>
      <c r="C413" s="55"/>
      <c r="D413" s="47"/>
      <c r="E413" s="30"/>
    </row>
    <row r="414" spans="1:5">
      <c r="A414" s="34">
        <v>410</v>
      </c>
      <c r="B414" s="35"/>
      <c r="C414" s="55"/>
      <c r="D414" s="47"/>
      <c r="E414" s="30"/>
    </row>
    <row r="415" spans="1:5">
      <c r="A415" s="34">
        <v>411</v>
      </c>
      <c r="B415" s="35"/>
      <c r="C415" s="55"/>
      <c r="D415" s="47"/>
      <c r="E415" s="30"/>
    </row>
    <row r="416" spans="1:5">
      <c r="A416" s="34">
        <v>412</v>
      </c>
      <c r="B416" s="35"/>
      <c r="C416" s="55"/>
      <c r="D416" s="47"/>
      <c r="E416" s="30"/>
    </row>
    <row r="417" spans="1:5">
      <c r="A417" s="34">
        <v>413</v>
      </c>
      <c r="B417" s="35"/>
      <c r="C417" s="55"/>
      <c r="D417" s="47"/>
      <c r="E417" s="30"/>
    </row>
    <row r="418" spans="1:5">
      <c r="A418" s="34">
        <v>414</v>
      </c>
      <c r="B418" s="35"/>
      <c r="C418" s="55"/>
      <c r="D418" s="47"/>
      <c r="E418" s="30"/>
    </row>
    <row r="419" spans="1:5">
      <c r="A419" s="34">
        <v>415</v>
      </c>
      <c r="B419" s="35"/>
      <c r="C419" s="55"/>
      <c r="D419" s="47"/>
      <c r="E419" s="30"/>
    </row>
    <row r="420" spans="1:5">
      <c r="A420" s="34">
        <v>416</v>
      </c>
      <c r="B420" s="35"/>
      <c r="C420" s="55"/>
      <c r="D420" s="47"/>
      <c r="E420" s="30"/>
    </row>
    <row r="421" spans="1:5">
      <c r="A421" s="34">
        <v>417</v>
      </c>
      <c r="B421" s="35"/>
      <c r="C421" s="55"/>
      <c r="D421" s="47"/>
      <c r="E421" s="30"/>
    </row>
    <row r="422" spans="1:5">
      <c r="A422" s="34">
        <v>418</v>
      </c>
      <c r="B422" s="35"/>
      <c r="C422" s="55"/>
      <c r="D422" s="47"/>
      <c r="E422" s="30"/>
    </row>
    <row r="423" spans="1:5">
      <c r="A423" s="34">
        <v>419</v>
      </c>
      <c r="B423" s="35"/>
      <c r="C423" s="55"/>
      <c r="D423" s="47"/>
      <c r="E423" s="30"/>
    </row>
    <row r="424" spans="1:5">
      <c r="A424" s="34">
        <v>420</v>
      </c>
      <c r="B424" s="35"/>
      <c r="C424" s="55"/>
      <c r="D424" s="47"/>
      <c r="E424" s="30"/>
    </row>
    <row r="425" spans="1:5">
      <c r="A425" s="34">
        <v>421</v>
      </c>
      <c r="B425" s="35"/>
      <c r="C425" s="55"/>
      <c r="D425" s="47"/>
      <c r="E425" s="30"/>
    </row>
    <row r="426" spans="1:5">
      <c r="A426" s="34">
        <v>422</v>
      </c>
      <c r="B426" s="35"/>
      <c r="C426" s="55"/>
      <c r="D426" s="47"/>
      <c r="E426" s="30"/>
    </row>
    <row r="427" spans="1:5">
      <c r="A427" s="34">
        <v>423</v>
      </c>
      <c r="B427" s="35"/>
      <c r="C427" s="55"/>
      <c r="D427" s="47"/>
      <c r="E427" s="30"/>
    </row>
    <row r="428" spans="1:5">
      <c r="A428" s="34">
        <v>424</v>
      </c>
      <c r="B428" s="35"/>
      <c r="C428" s="55"/>
      <c r="D428" s="47"/>
      <c r="E428" s="30"/>
    </row>
    <row r="429" spans="1:5">
      <c r="A429" s="34">
        <v>425</v>
      </c>
      <c r="B429" s="63"/>
      <c r="C429" s="54"/>
      <c r="D429" s="64"/>
      <c r="E429" s="53"/>
    </row>
    <row r="430" spans="1:5">
      <c r="A430" s="34">
        <v>426</v>
      </c>
      <c r="B430" s="35"/>
      <c r="C430" s="55"/>
      <c r="D430" s="47"/>
      <c r="E430" s="30"/>
    </row>
    <row r="431" spans="1:5">
      <c r="A431" s="34">
        <v>427</v>
      </c>
      <c r="B431" s="35"/>
      <c r="C431" s="55"/>
      <c r="D431" s="47"/>
      <c r="E431" s="30"/>
    </row>
    <row r="432" spans="1:5">
      <c r="A432" s="34">
        <v>428</v>
      </c>
      <c r="B432" s="35"/>
      <c r="C432" s="55"/>
      <c r="D432" s="47"/>
      <c r="E432" s="30"/>
    </row>
    <row r="433" spans="1:5">
      <c r="A433" s="34">
        <v>429</v>
      </c>
      <c r="B433" s="35"/>
      <c r="C433" s="55"/>
      <c r="D433" s="47"/>
      <c r="E433" s="30"/>
    </row>
    <row r="434" spans="1:5">
      <c r="A434" s="34">
        <v>430</v>
      </c>
      <c r="B434" s="35"/>
      <c r="C434" s="55"/>
      <c r="D434" s="47"/>
      <c r="E434" s="30"/>
    </row>
    <row r="435" spans="1:5">
      <c r="A435" s="34">
        <v>431</v>
      </c>
      <c r="B435" s="35"/>
      <c r="C435" s="55"/>
      <c r="D435" s="47"/>
      <c r="E435" s="30"/>
    </row>
    <row r="436" spans="1:5">
      <c r="A436" s="34">
        <v>432</v>
      </c>
      <c r="B436" s="35"/>
      <c r="C436" s="55"/>
      <c r="D436" s="47"/>
      <c r="E436" s="30"/>
    </row>
    <row r="437" spans="1:5">
      <c r="A437" s="34">
        <v>433</v>
      </c>
      <c r="B437" s="35"/>
      <c r="C437" s="55"/>
      <c r="D437" s="47"/>
      <c r="E437" s="30"/>
    </row>
    <row r="438" spans="1:5">
      <c r="A438" s="34">
        <v>434</v>
      </c>
      <c r="B438" s="35"/>
      <c r="C438" s="55"/>
      <c r="D438" s="47"/>
      <c r="E438" s="30"/>
    </row>
    <row r="439" spans="1:5">
      <c r="A439" s="34">
        <v>435</v>
      </c>
      <c r="B439" s="35"/>
      <c r="C439" s="55"/>
      <c r="D439" s="47"/>
      <c r="E439" s="30"/>
    </row>
    <row r="440" spans="1:5">
      <c r="A440" s="34">
        <v>436</v>
      </c>
      <c r="B440" s="35"/>
      <c r="C440" s="55"/>
      <c r="D440" s="47"/>
      <c r="E440" s="30"/>
    </row>
    <row r="441" spans="1:5">
      <c r="A441" s="34">
        <v>437</v>
      </c>
      <c r="B441" s="35"/>
      <c r="C441" s="55"/>
      <c r="D441" s="47"/>
      <c r="E441" s="30"/>
    </row>
    <row r="442" spans="1:5">
      <c r="A442" s="34">
        <v>438</v>
      </c>
      <c r="B442" s="35"/>
      <c r="C442" s="55"/>
      <c r="D442" s="47"/>
      <c r="E442" s="30"/>
    </row>
    <row r="443" spans="1:5">
      <c r="A443" s="34">
        <v>439</v>
      </c>
      <c r="B443" s="35"/>
      <c r="C443" s="55"/>
      <c r="D443" s="47"/>
      <c r="E443" s="30"/>
    </row>
    <row r="444" spans="1:5">
      <c r="A444" s="34">
        <v>440</v>
      </c>
      <c r="B444" s="35"/>
      <c r="C444" s="55"/>
      <c r="D444" s="47"/>
      <c r="E444" s="30"/>
    </row>
    <row r="445" spans="1:5">
      <c r="A445" s="34">
        <v>441</v>
      </c>
      <c r="B445" s="35"/>
      <c r="C445" s="55"/>
      <c r="D445" s="47"/>
      <c r="E445" s="30"/>
    </row>
    <row r="446" spans="1:5">
      <c r="A446" s="34">
        <v>442</v>
      </c>
      <c r="B446" s="35"/>
      <c r="C446" s="55"/>
      <c r="D446" s="47"/>
      <c r="E446" s="30"/>
    </row>
    <row r="447" spans="1:5">
      <c r="A447" s="34">
        <v>443</v>
      </c>
      <c r="B447" s="35"/>
      <c r="C447" s="55"/>
      <c r="D447" s="47"/>
      <c r="E447" s="30"/>
    </row>
    <row r="448" spans="1:5">
      <c r="A448" s="34">
        <v>444</v>
      </c>
      <c r="B448" s="35"/>
      <c r="C448" s="55"/>
      <c r="D448" s="47"/>
      <c r="E448" s="30"/>
    </row>
    <row r="449" spans="1:5">
      <c r="A449" s="34">
        <v>445</v>
      </c>
      <c r="B449" s="35"/>
      <c r="C449" s="55"/>
      <c r="D449" s="47"/>
      <c r="E449" s="30"/>
    </row>
    <row r="450" spans="1:5">
      <c r="A450" s="34">
        <v>446</v>
      </c>
      <c r="B450" s="35"/>
      <c r="C450" s="55"/>
      <c r="D450" s="47"/>
      <c r="E450" s="30"/>
    </row>
    <row r="451" spans="1:5">
      <c r="A451" s="34">
        <v>447</v>
      </c>
      <c r="B451" s="35"/>
      <c r="C451" s="55"/>
      <c r="D451" s="47"/>
      <c r="E451" s="30"/>
    </row>
    <row r="452" spans="1:5">
      <c r="A452" s="34">
        <v>448</v>
      </c>
      <c r="B452" s="35"/>
      <c r="C452" s="55"/>
      <c r="D452" s="47"/>
      <c r="E452" s="30"/>
    </row>
    <row r="453" spans="1:5">
      <c r="A453" s="34">
        <v>449</v>
      </c>
      <c r="B453" s="35"/>
      <c r="C453" s="55"/>
      <c r="D453" s="47"/>
      <c r="E453" s="30"/>
    </row>
    <row r="454" spans="1:5">
      <c r="A454" s="34">
        <v>450</v>
      </c>
      <c r="B454" s="35"/>
      <c r="C454" s="55"/>
      <c r="D454" s="47"/>
      <c r="E454" s="30"/>
    </row>
    <row r="455" spans="1:5">
      <c r="A455" s="34">
        <v>451</v>
      </c>
      <c r="B455" s="35"/>
      <c r="C455" s="55"/>
      <c r="D455" s="47"/>
      <c r="E455" s="30"/>
    </row>
    <row r="456" spans="1:5">
      <c r="A456" s="34">
        <v>452</v>
      </c>
      <c r="B456" s="35"/>
      <c r="C456" s="55"/>
      <c r="D456" s="47"/>
      <c r="E456" s="30"/>
    </row>
    <row r="457" spans="1:5">
      <c r="A457" s="34">
        <v>453</v>
      </c>
      <c r="B457" s="35"/>
      <c r="C457" s="55"/>
      <c r="D457" s="47"/>
      <c r="E457" s="30"/>
    </row>
    <row r="458" spans="1:5">
      <c r="A458" s="34">
        <v>454</v>
      </c>
      <c r="B458" s="63"/>
      <c r="C458" s="54"/>
      <c r="D458" s="64"/>
      <c r="E458" s="53"/>
    </row>
    <row r="459" spans="1:5">
      <c r="A459" s="34">
        <v>455</v>
      </c>
      <c r="B459" s="35"/>
      <c r="C459" s="55"/>
      <c r="D459" s="47"/>
      <c r="E459" s="30"/>
    </row>
    <row r="460" spans="1:5">
      <c r="A460" s="34">
        <v>456</v>
      </c>
      <c r="B460" s="35"/>
      <c r="C460" s="55"/>
      <c r="D460" s="47"/>
      <c r="E460" s="30"/>
    </row>
    <row r="461" spans="1:5">
      <c r="A461" s="34">
        <v>457</v>
      </c>
      <c r="B461" s="35"/>
      <c r="C461" s="55"/>
      <c r="D461" s="47"/>
      <c r="E461" s="30"/>
    </row>
    <row r="462" spans="1:5">
      <c r="A462" s="34">
        <v>458</v>
      </c>
      <c r="B462" s="35"/>
      <c r="C462" s="55"/>
      <c r="D462" s="47"/>
      <c r="E462" s="30"/>
    </row>
    <row r="463" spans="1:5">
      <c r="A463" s="34">
        <v>459</v>
      </c>
      <c r="B463" s="35"/>
      <c r="C463" s="55"/>
      <c r="D463" s="47"/>
      <c r="E463" s="30"/>
    </row>
    <row r="464" spans="1:5">
      <c r="A464" s="34">
        <v>460</v>
      </c>
      <c r="B464" s="35"/>
      <c r="C464" s="55"/>
      <c r="D464" s="47"/>
      <c r="E464" s="30"/>
    </row>
    <row r="465" spans="1:5">
      <c r="A465" s="34">
        <v>461</v>
      </c>
      <c r="B465" s="35"/>
      <c r="C465" s="55"/>
      <c r="D465" s="47"/>
      <c r="E465" s="30"/>
    </row>
    <row r="466" spans="1:5">
      <c r="A466" s="34">
        <v>462</v>
      </c>
      <c r="B466" s="35"/>
      <c r="C466" s="55"/>
      <c r="D466" s="47"/>
      <c r="E466" s="30"/>
    </row>
    <row r="467" spans="1:5">
      <c r="A467" s="34">
        <v>463</v>
      </c>
      <c r="B467" s="35"/>
      <c r="C467" s="55"/>
      <c r="D467" s="47"/>
      <c r="E467" s="30"/>
    </row>
    <row r="468" spans="1:5">
      <c r="A468" s="34">
        <v>464</v>
      </c>
      <c r="B468" s="20"/>
      <c r="C468" s="61"/>
      <c r="D468" s="47"/>
      <c r="E468" s="30"/>
    </row>
    <row r="469" spans="1:5">
      <c r="A469" s="34">
        <v>465</v>
      </c>
      <c r="B469" s="35"/>
      <c r="C469" s="55"/>
      <c r="D469" s="47"/>
      <c r="E469" s="30"/>
    </row>
    <row r="470" spans="1:5">
      <c r="A470" s="34">
        <v>466</v>
      </c>
      <c r="B470" s="35"/>
      <c r="C470" s="55"/>
      <c r="D470" s="47"/>
      <c r="E470" s="30"/>
    </row>
    <row r="471" spans="1:5">
      <c r="A471" s="34">
        <v>467</v>
      </c>
      <c r="B471" s="35"/>
      <c r="C471" s="55"/>
      <c r="D471" s="47"/>
      <c r="E471" s="30"/>
    </row>
    <row r="472" spans="1:5">
      <c r="A472" s="34">
        <v>468</v>
      </c>
      <c r="B472" s="35"/>
      <c r="C472" s="55"/>
      <c r="D472" s="47"/>
      <c r="E472" s="30"/>
    </row>
    <row r="473" spans="1:5">
      <c r="A473" s="34">
        <v>469</v>
      </c>
      <c r="B473" s="35"/>
      <c r="C473" s="55"/>
      <c r="D473" s="47"/>
      <c r="E473" s="30"/>
    </row>
    <row r="474" spans="1:5">
      <c r="A474" s="34">
        <v>470</v>
      </c>
      <c r="B474" s="35"/>
      <c r="C474" s="55"/>
      <c r="D474" s="47"/>
      <c r="E474" s="30"/>
    </row>
    <row r="475" spans="1:5">
      <c r="A475" s="34">
        <v>471</v>
      </c>
      <c r="B475" s="35"/>
      <c r="C475" s="55"/>
      <c r="D475" s="47"/>
      <c r="E475" s="30"/>
    </row>
    <row r="476" spans="1:5">
      <c r="A476" s="34">
        <v>472</v>
      </c>
      <c r="B476" s="35"/>
      <c r="C476" s="55"/>
      <c r="D476" s="47"/>
      <c r="E476" s="30"/>
    </row>
    <row r="477" spans="1:5">
      <c r="A477" s="34">
        <v>473</v>
      </c>
      <c r="B477" s="35"/>
      <c r="C477" s="55"/>
      <c r="D477" s="47"/>
      <c r="E477" s="30"/>
    </row>
    <row r="478" spans="1:5">
      <c r="A478" s="34">
        <v>474</v>
      </c>
      <c r="B478" s="35"/>
      <c r="C478" s="55"/>
      <c r="D478" s="47"/>
      <c r="E478" s="30"/>
    </row>
    <row r="479" spans="1:5">
      <c r="A479" s="34">
        <v>475</v>
      </c>
      <c r="B479" s="35"/>
      <c r="C479" s="55"/>
      <c r="D479" s="47"/>
      <c r="E479" s="30"/>
    </row>
    <row r="480" spans="1:5">
      <c r="A480" s="34">
        <v>476</v>
      </c>
      <c r="B480" s="35"/>
      <c r="C480" s="55"/>
      <c r="D480" s="47"/>
      <c r="E480" s="30"/>
    </row>
    <row r="481" spans="1:5">
      <c r="A481" s="34">
        <v>477</v>
      </c>
      <c r="B481" s="35"/>
      <c r="C481" s="55"/>
      <c r="D481" s="47"/>
      <c r="E481" s="30"/>
    </row>
    <row r="482" spans="1:5">
      <c r="A482" s="34">
        <v>478</v>
      </c>
      <c r="B482" s="35"/>
      <c r="C482" s="55"/>
      <c r="D482" s="47"/>
      <c r="E482" s="30"/>
    </row>
    <row r="483" spans="1:5">
      <c r="A483" s="34">
        <v>479</v>
      </c>
      <c r="B483" s="35"/>
      <c r="C483" s="55"/>
      <c r="D483" s="47"/>
      <c r="E483" s="30"/>
    </row>
    <row r="484" spans="1:5">
      <c r="A484" s="34">
        <v>480</v>
      </c>
      <c r="B484" s="35"/>
      <c r="C484" s="55"/>
      <c r="D484" s="62"/>
      <c r="E484" s="30"/>
    </row>
    <row r="485" spans="1:5">
      <c r="A485" s="34">
        <v>481</v>
      </c>
      <c r="B485" s="35"/>
      <c r="C485" s="55"/>
      <c r="D485" s="47"/>
      <c r="E485" s="30"/>
    </row>
    <row r="486" spans="1:5">
      <c r="A486" s="34">
        <v>482</v>
      </c>
      <c r="B486" s="35"/>
      <c r="C486" s="55"/>
      <c r="D486" s="47"/>
      <c r="E486" s="30"/>
    </row>
    <row r="487" spans="1:5">
      <c r="A487" s="34">
        <v>483</v>
      </c>
      <c r="B487" s="20"/>
      <c r="C487" s="61"/>
      <c r="D487" s="47"/>
      <c r="E487" s="30"/>
    </row>
    <row r="488" spans="1:5">
      <c r="A488" s="34">
        <v>484</v>
      </c>
      <c r="B488" s="35"/>
      <c r="C488" s="55"/>
      <c r="D488" s="47"/>
      <c r="E488" s="30"/>
    </row>
    <row r="489" spans="1:5">
      <c r="A489" s="34">
        <v>485</v>
      </c>
      <c r="B489" s="35"/>
      <c r="C489" s="55"/>
      <c r="D489" s="47"/>
      <c r="E489" s="30"/>
    </row>
    <row r="490" spans="1:5">
      <c r="A490" s="34">
        <v>486</v>
      </c>
      <c r="B490" s="63"/>
      <c r="C490" s="54"/>
      <c r="D490" s="64"/>
      <c r="E490" s="53"/>
    </row>
    <row r="491" spans="1:5">
      <c r="A491" s="34">
        <v>487</v>
      </c>
      <c r="B491" s="35"/>
      <c r="C491" s="55"/>
      <c r="D491" s="47"/>
      <c r="E491" s="30"/>
    </row>
    <row r="492" spans="1:5">
      <c r="A492" s="34">
        <v>488</v>
      </c>
      <c r="B492" s="63"/>
      <c r="C492" s="54"/>
      <c r="D492" s="64"/>
      <c r="E492" s="53"/>
    </row>
    <row r="493" spans="1:5">
      <c r="A493" s="34">
        <v>489</v>
      </c>
      <c r="B493" s="35"/>
      <c r="C493" s="55"/>
      <c r="D493" s="64"/>
      <c r="E493" s="30"/>
    </row>
    <row r="494" spans="1:5">
      <c r="A494" s="34">
        <v>490</v>
      </c>
      <c r="B494" s="35"/>
      <c r="C494" s="55"/>
      <c r="D494" s="64"/>
      <c r="E494" s="30"/>
    </row>
    <row r="495" spans="1:5">
      <c r="A495" s="34">
        <v>491</v>
      </c>
      <c r="B495" s="35"/>
      <c r="C495" s="55"/>
      <c r="D495" s="64"/>
      <c r="E495" s="30"/>
    </row>
    <row r="496" spans="1:5">
      <c r="A496" s="34">
        <v>492</v>
      </c>
      <c r="B496" s="35"/>
      <c r="C496" s="55"/>
      <c r="D496" s="64"/>
      <c r="E496" s="30"/>
    </row>
    <row r="497" spans="1:5">
      <c r="A497" s="34">
        <v>493</v>
      </c>
      <c r="B497" s="35"/>
      <c r="C497" s="55"/>
      <c r="D497" s="64"/>
      <c r="E497" s="30"/>
    </row>
    <row r="498" spans="1:5">
      <c r="A498" s="34">
        <v>494</v>
      </c>
      <c r="B498" s="35"/>
      <c r="C498" s="55"/>
      <c r="D498" s="64"/>
      <c r="E498" s="30"/>
    </row>
    <row r="499" spans="1:5">
      <c r="A499" s="34">
        <v>495</v>
      </c>
      <c r="B499" s="35"/>
      <c r="C499" s="55"/>
      <c r="D499" s="47"/>
      <c r="E499" s="30"/>
    </row>
    <row r="500" spans="1:5">
      <c r="A500" s="34">
        <v>496</v>
      </c>
      <c r="B500" s="35"/>
      <c r="C500" s="55"/>
      <c r="D500" s="47"/>
      <c r="E500" s="30"/>
    </row>
    <row r="501" spans="1:5">
      <c r="A501" s="34">
        <v>497</v>
      </c>
      <c r="B501" s="63"/>
      <c r="C501" s="54"/>
      <c r="D501" s="64"/>
      <c r="E501" s="53"/>
    </row>
    <row r="502" spans="1:5">
      <c r="A502" s="34">
        <v>498</v>
      </c>
      <c r="B502" s="35"/>
      <c r="C502" s="55"/>
      <c r="D502" s="47"/>
      <c r="E502" s="30"/>
    </row>
    <row r="503" spans="1:5">
      <c r="A503" s="34">
        <v>499</v>
      </c>
      <c r="B503" s="35"/>
      <c r="C503" s="55"/>
      <c r="D503" s="47"/>
      <c r="E503" s="30"/>
    </row>
    <row r="504" spans="1:5">
      <c r="A504" s="34">
        <v>500</v>
      </c>
      <c r="B504" s="35"/>
      <c r="C504" s="55"/>
      <c r="D504" s="47"/>
      <c r="E504" s="30"/>
    </row>
    <row r="505" spans="1:5">
      <c r="A505" s="34">
        <v>501</v>
      </c>
      <c r="B505" s="35"/>
      <c r="C505" s="55"/>
      <c r="D505" s="47"/>
      <c r="E505" s="30"/>
    </row>
    <row r="506" spans="1:5">
      <c r="A506" s="34">
        <v>502</v>
      </c>
      <c r="B506" s="35"/>
      <c r="C506" s="55"/>
      <c r="D506" s="47"/>
      <c r="E506" s="30"/>
    </row>
    <row r="507" spans="1:5">
      <c r="A507" s="34">
        <v>503</v>
      </c>
      <c r="B507" s="35"/>
      <c r="C507" s="55"/>
      <c r="D507" s="47"/>
      <c r="E507" s="30"/>
    </row>
    <row r="508" spans="1:5">
      <c r="A508" s="34">
        <v>504</v>
      </c>
      <c r="B508" s="35"/>
      <c r="C508" s="55"/>
      <c r="D508" s="47"/>
      <c r="E508" s="30"/>
    </row>
    <row r="509" spans="1:5">
      <c r="A509" s="34">
        <v>505</v>
      </c>
      <c r="B509" s="35"/>
      <c r="C509" s="55"/>
      <c r="D509" s="47"/>
      <c r="E509" s="30"/>
    </row>
    <row r="510" spans="1:5">
      <c r="A510" s="34">
        <v>506</v>
      </c>
      <c r="B510" s="35"/>
      <c r="C510" s="55"/>
      <c r="D510" s="47"/>
      <c r="E510" s="30"/>
    </row>
    <row r="511" spans="1:5">
      <c r="A511" s="34">
        <v>507</v>
      </c>
      <c r="B511" s="35"/>
      <c r="C511" s="55"/>
      <c r="D511" s="47"/>
      <c r="E511" s="30"/>
    </row>
    <row r="512" spans="1:5">
      <c r="A512" s="34">
        <v>508</v>
      </c>
      <c r="B512" s="35"/>
      <c r="C512" s="55"/>
      <c r="D512" s="47"/>
      <c r="E512" s="30"/>
    </row>
    <row r="513" spans="1:5">
      <c r="A513" s="34">
        <v>509</v>
      </c>
      <c r="B513" s="35"/>
      <c r="C513" s="55"/>
      <c r="D513" s="47"/>
      <c r="E513" s="30"/>
    </row>
    <row r="514" spans="1:5">
      <c r="A514" s="34">
        <v>510</v>
      </c>
      <c r="B514" s="35"/>
      <c r="C514" s="55"/>
      <c r="D514" s="47"/>
      <c r="E514" s="30"/>
    </row>
    <row r="515" spans="1:5">
      <c r="A515" s="34">
        <v>511</v>
      </c>
      <c r="B515" s="35"/>
      <c r="C515" s="55"/>
      <c r="D515" s="47"/>
      <c r="E515" s="30"/>
    </row>
    <row r="516" spans="1:5">
      <c r="A516" s="34">
        <v>512</v>
      </c>
      <c r="B516" s="35"/>
      <c r="C516" s="55"/>
      <c r="D516" s="47"/>
      <c r="E516" s="30"/>
    </row>
    <row r="517" spans="1:5">
      <c r="A517" s="34">
        <v>513</v>
      </c>
      <c r="B517" s="35"/>
      <c r="C517" s="55"/>
      <c r="D517" s="47"/>
      <c r="E517" s="30"/>
    </row>
    <row r="518" spans="1:5">
      <c r="A518" s="34">
        <v>514</v>
      </c>
      <c r="B518" s="35"/>
      <c r="C518" s="55"/>
      <c r="D518" s="47"/>
      <c r="E518" s="30"/>
    </row>
    <row r="519" spans="1:5">
      <c r="A519" s="34">
        <v>515</v>
      </c>
      <c r="B519" s="35"/>
      <c r="C519" s="55"/>
      <c r="D519" s="47"/>
      <c r="E519" s="30"/>
    </row>
    <row r="520" spans="1:5">
      <c r="A520" s="34">
        <v>516</v>
      </c>
      <c r="B520" s="35"/>
      <c r="C520" s="55"/>
      <c r="D520" s="47"/>
      <c r="E520" s="30"/>
    </row>
    <row r="521" spans="1:5">
      <c r="A521" s="34">
        <v>517</v>
      </c>
      <c r="B521" s="35"/>
      <c r="C521" s="55"/>
      <c r="D521" s="47"/>
      <c r="E521" s="30"/>
    </row>
    <row r="522" spans="1:5">
      <c r="A522" s="34">
        <v>518</v>
      </c>
      <c r="B522" s="35"/>
      <c r="C522" s="55"/>
      <c r="D522" s="47"/>
      <c r="E522" s="30"/>
    </row>
    <row r="523" spans="1:5">
      <c r="A523" s="34">
        <v>519</v>
      </c>
      <c r="B523" s="35"/>
      <c r="C523" s="55"/>
      <c r="D523" s="47"/>
      <c r="E523" s="30"/>
    </row>
    <row r="524" spans="1:5">
      <c r="A524" s="34">
        <v>520</v>
      </c>
      <c r="B524" s="35"/>
      <c r="C524" s="55"/>
      <c r="D524" s="47"/>
      <c r="E524" s="30"/>
    </row>
    <row r="525" spans="1:5">
      <c r="A525" s="34">
        <v>521</v>
      </c>
      <c r="B525" s="63"/>
      <c r="C525" s="54"/>
      <c r="D525" s="64"/>
      <c r="E525" s="53"/>
    </row>
    <row r="526" spans="1:5">
      <c r="A526" s="34">
        <v>522</v>
      </c>
      <c r="B526" s="63"/>
      <c r="C526" s="54"/>
      <c r="D526" s="64"/>
      <c r="E526" s="53"/>
    </row>
    <row r="527" spans="1:5">
      <c r="A527" s="34">
        <v>523</v>
      </c>
      <c r="B527" s="35"/>
      <c r="C527" s="55"/>
      <c r="D527" s="47"/>
      <c r="E527" s="30"/>
    </row>
    <row r="528" spans="1:5">
      <c r="A528" s="34">
        <v>524</v>
      </c>
      <c r="B528" s="35"/>
      <c r="C528" s="55"/>
      <c r="D528" s="47"/>
      <c r="E528" s="30"/>
    </row>
    <row r="529" spans="1:5">
      <c r="A529" s="34">
        <v>525</v>
      </c>
      <c r="B529" s="35"/>
      <c r="C529" s="55"/>
      <c r="D529" s="47"/>
      <c r="E529" s="30"/>
    </row>
    <row r="530" spans="1:5">
      <c r="A530" s="34">
        <v>526</v>
      </c>
      <c r="B530" s="35"/>
      <c r="C530" s="55"/>
      <c r="D530" s="47"/>
      <c r="E530" s="30"/>
    </row>
    <row r="531" spans="1:5">
      <c r="A531" s="34">
        <v>527</v>
      </c>
      <c r="B531" s="35"/>
      <c r="C531" s="55"/>
      <c r="D531" s="47"/>
      <c r="E531" s="30"/>
    </row>
    <row r="532" spans="1:5">
      <c r="A532" s="34">
        <v>528</v>
      </c>
      <c r="B532" s="35"/>
      <c r="C532" s="55"/>
      <c r="D532" s="47"/>
      <c r="E532" s="30"/>
    </row>
    <row r="533" spans="1:5">
      <c r="A533" s="34">
        <v>529</v>
      </c>
      <c r="B533" s="35"/>
      <c r="C533" s="55"/>
      <c r="D533" s="47"/>
      <c r="E533" s="30"/>
    </row>
    <row r="534" spans="1:5">
      <c r="A534" s="34">
        <v>530</v>
      </c>
      <c r="B534" s="63"/>
      <c r="C534" s="55"/>
      <c r="D534" s="47"/>
      <c r="E534" s="53"/>
    </row>
    <row r="535" spans="1:5">
      <c r="A535" s="34">
        <v>531</v>
      </c>
      <c r="B535" s="63"/>
      <c r="C535" s="55"/>
      <c r="D535" s="47"/>
      <c r="E535" s="53"/>
    </row>
    <row r="536" spans="1:5">
      <c r="A536" s="34">
        <v>532</v>
      </c>
      <c r="B536" s="63"/>
      <c r="C536" s="55"/>
      <c r="D536" s="47"/>
      <c r="E536" s="53"/>
    </row>
    <row r="537" spans="1:5">
      <c r="A537" s="34">
        <v>533</v>
      </c>
      <c r="B537" s="63"/>
      <c r="C537" s="55"/>
      <c r="D537" s="47"/>
      <c r="E537" s="53"/>
    </row>
    <row r="538" spans="1:5">
      <c r="A538" s="34">
        <v>534</v>
      </c>
      <c r="B538" s="63"/>
      <c r="C538" s="55"/>
      <c r="D538" s="47"/>
      <c r="E538" s="53"/>
    </row>
    <row r="539" spans="1:5">
      <c r="A539" s="34">
        <v>535</v>
      </c>
      <c r="B539" s="63"/>
      <c r="C539" s="55"/>
      <c r="D539" s="47"/>
      <c r="E539" s="53"/>
    </row>
    <row r="540" spans="1:5">
      <c r="A540" s="34">
        <v>536</v>
      </c>
      <c r="B540" s="63"/>
      <c r="C540" s="55"/>
      <c r="D540" s="47"/>
      <c r="E540" s="53"/>
    </row>
    <row r="541" spans="1:5">
      <c r="A541" s="34">
        <v>537</v>
      </c>
      <c r="B541" s="63"/>
      <c r="C541" s="55"/>
      <c r="D541" s="47"/>
      <c r="E541" s="53"/>
    </row>
    <row r="542" spans="1:5">
      <c r="A542" s="34">
        <v>538</v>
      </c>
      <c r="B542" s="63"/>
      <c r="C542" s="55"/>
      <c r="D542" s="47"/>
      <c r="E542" s="53"/>
    </row>
    <row r="543" spans="1:5">
      <c r="A543" s="34">
        <v>539</v>
      </c>
      <c r="B543" s="63"/>
      <c r="C543" s="55"/>
      <c r="D543" s="47"/>
      <c r="E543" s="53"/>
    </row>
    <row r="544" spans="1:5">
      <c r="A544" s="34">
        <v>540</v>
      </c>
      <c r="B544" s="63"/>
      <c r="C544" s="55"/>
      <c r="D544" s="47"/>
      <c r="E544" s="53"/>
    </row>
    <row r="545" spans="1:5">
      <c r="A545" s="34">
        <v>541</v>
      </c>
      <c r="B545" s="63"/>
      <c r="C545" s="55"/>
      <c r="D545" s="47"/>
      <c r="E545" s="53"/>
    </row>
    <row r="546" spans="1:5">
      <c r="A546" s="34">
        <v>542</v>
      </c>
      <c r="B546" s="63"/>
      <c r="C546" s="55"/>
      <c r="D546" s="47"/>
      <c r="E546" s="53"/>
    </row>
    <row r="547" spans="1:5">
      <c r="A547" s="34">
        <v>543</v>
      </c>
      <c r="B547" s="63"/>
      <c r="C547" s="55"/>
      <c r="D547" s="47"/>
      <c r="E547" s="53"/>
    </row>
    <row r="548" spans="1:5">
      <c r="A548" s="34">
        <v>544</v>
      </c>
      <c r="B548" s="63"/>
      <c r="C548" s="55"/>
      <c r="D548" s="47"/>
      <c r="E548" s="53"/>
    </row>
    <row r="549" spans="1:5">
      <c r="A549" s="34">
        <v>545</v>
      </c>
      <c r="B549" s="63"/>
      <c r="C549" s="55"/>
      <c r="D549" s="47"/>
      <c r="E549" s="53"/>
    </row>
    <row r="550" spans="1:5">
      <c r="A550" s="34">
        <v>546</v>
      </c>
      <c r="B550" s="63"/>
      <c r="C550" s="55"/>
      <c r="D550" s="47"/>
      <c r="E550" s="53"/>
    </row>
    <row r="551" spans="1:5">
      <c r="A551" s="34">
        <v>547</v>
      </c>
      <c r="B551" s="63"/>
      <c r="C551" s="55"/>
      <c r="D551" s="47"/>
      <c r="E551" s="53"/>
    </row>
    <row r="552" spans="1:5">
      <c r="A552" s="34">
        <v>548</v>
      </c>
      <c r="B552" s="63"/>
      <c r="C552" s="55"/>
      <c r="D552" s="47"/>
      <c r="E552" s="53"/>
    </row>
    <row r="553" spans="1:5">
      <c r="A553" s="34">
        <v>549</v>
      </c>
      <c r="B553" s="63"/>
      <c r="C553" s="55"/>
      <c r="D553" s="47"/>
      <c r="E553" s="53"/>
    </row>
    <row r="554" spans="1:5">
      <c r="A554" s="34">
        <v>550</v>
      </c>
      <c r="B554" s="63"/>
      <c r="C554" s="55"/>
      <c r="D554" s="47"/>
      <c r="E554" s="53"/>
    </row>
    <row r="555" spans="1:5">
      <c r="A555" s="34">
        <v>551</v>
      </c>
      <c r="B555" s="63"/>
      <c r="C555" s="55"/>
      <c r="D555" s="47"/>
      <c r="E555" s="53"/>
    </row>
    <row r="556" spans="1:5">
      <c r="A556" s="34">
        <v>552</v>
      </c>
      <c r="B556" s="63"/>
      <c r="C556" s="55"/>
      <c r="D556" s="47"/>
      <c r="E556" s="53"/>
    </row>
    <row r="557" spans="1:5">
      <c r="A557" s="34">
        <v>553</v>
      </c>
      <c r="B557" s="63"/>
      <c r="C557" s="55"/>
      <c r="D557" s="47"/>
      <c r="E557" s="53"/>
    </row>
    <row r="558" spans="1:5">
      <c r="A558" s="34">
        <v>554</v>
      </c>
      <c r="B558" s="63"/>
      <c r="C558" s="55"/>
      <c r="D558" s="47"/>
      <c r="E558" s="53"/>
    </row>
    <row r="559" spans="1:5">
      <c r="A559" s="34">
        <v>555</v>
      </c>
      <c r="B559" s="63"/>
      <c r="C559" s="55"/>
      <c r="D559" s="47"/>
      <c r="E559" s="53"/>
    </row>
    <row r="560" spans="1:5">
      <c r="A560" s="34">
        <v>556</v>
      </c>
      <c r="B560" s="63"/>
      <c r="C560" s="55"/>
      <c r="D560" s="47"/>
      <c r="E560" s="53"/>
    </row>
    <row r="561" spans="1:5">
      <c r="A561" s="34">
        <v>557</v>
      </c>
      <c r="B561" s="63"/>
      <c r="C561" s="55"/>
      <c r="D561" s="47"/>
      <c r="E561" s="53"/>
    </row>
    <row r="562" spans="1:5">
      <c r="A562" s="34">
        <v>558</v>
      </c>
      <c r="B562" s="63"/>
      <c r="C562" s="55"/>
      <c r="D562" s="47"/>
      <c r="E562" s="53"/>
    </row>
    <row r="563" spans="1:5">
      <c r="A563" s="34">
        <v>559</v>
      </c>
      <c r="B563" s="63"/>
      <c r="C563" s="55"/>
      <c r="D563" s="47"/>
      <c r="E563" s="53"/>
    </row>
    <row r="564" spans="1:5">
      <c r="A564" s="34">
        <v>560</v>
      </c>
      <c r="B564" s="63"/>
      <c r="C564" s="55"/>
      <c r="D564" s="47"/>
      <c r="E564" s="53"/>
    </row>
    <row r="565" spans="1:5">
      <c r="A565" s="34">
        <v>561</v>
      </c>
      <c r="B565" s="63"/>
      <c r="C565" s="55"/>
      <c r="D565" s="47"/>
      <c r="E565" s="53"/>
    </row>
    <row r="566" spans="1:5">
      <c r="A566" s="34">
        <v>562</v>
      </c>
      <c r="B566" s="63"/>
      <c r="C566" s="55"/>
      <c r="D566" s="47"/>
      <c r="E566" s="53"/>
    </row>
    <row r="567" spans="1:5">
      <c r="A567" s="34">
        <v>563</v>
      </c>
      <c r="B567" s="63"/>
      <c r="C567" s="55"/>
      <c r="D567" s="47"/>
      <c r="E567" s="53"/>
    </row>
    <row r="568" spans="1:5">
      <c r="A568" s="34">
        <v>564</v>
      </c>
      <c r="B568" s="63"/>
      <c r="C568" s="55"/>
      <c r="D568" s="47"/>
      <c r="E568" s="53"/>
    </row>
    <row r="569" spans="1:5">
      <c r="A569" s="34">
        <v>565</v>
      </c>
      <c r="B569" s="63"/>
      <c r="C569" s="55"/>
      <c r="D569" s="47"/>
      <c r="E569" s="53"/>
    </row>
    <row r="570" spans="1:5">
      <c r="A570" s="34">
        <v>566</v>
      </c>
      <c r="B570" s="63"/>
      <c r="C570" s="55"/>
      <c r="D570" s="47"/>
      <c r="E570" s="53"/>
    </row>
    <row r="571" spans="1:5">
      <c r="A571" s="34">
        <v>567</v>
      </c>
      <c r="B571" s="63"/>
      <c r="C571" s="55"/>
      <c r="D571" s="47"/>
      <c r="E571" s="53"/>
    </row>
    <row r="572" spans="1:5">
      <c r="A572" s="34">
        <v>568</v>
      </c>
      <c r="B572" s="63"/>
      <c r="C572" s="55"/>
      <c r="D572" s="47"/>
      <c r="E572" s="53"/>
    </row>
    <row r="573" spans="1:5">
      <c r="A573" s="34">
        <v>569</v>
      </c>
      <c r="B573" s="63"/>
      <c r="C573" s="55"/>
      <c r="D573" s="47"/>
      <c r="E573" s="53"/>
    </row>
    <row r="574" spans="1:5">
      <c r="A574" s="34">
        <v>570</v>
      </c>
      <c r="B574" s="63"/>
      <c r="C574" s="55"/>
      <c r="D574" s="47"/>
      <c r="E574" s="53"/>
    </row>
    <row r="575" spans="1:5">
      <c r="A575" s="34">
        <v>571</v>
      </c>
      <c r="B575" s="63"/>
      <c r="C575" s="55"/>
      <c r="D575" s="47"/>
      <c r="E575" s="53"/>
    </row>
    <row r="576" spans="1:5">
      <c r="A576" s="34">
        <v>572</v>
      </c>
      <c r="B576" s="63"/>
      <c r="C576" s="55"/>
      <c r="D576" s="47"/>
      <c r="E576" s="53"/>
    </row>
    <row r="577" spans="1:5">
      <c r="A577" s="34">
        <v>573</v>
      </c>
      <c r="B577" s="63"/>
      <c r="C577" s="55"/>
      <c r="D577" s="47"/>
      <c r="E577" s="53"/>
    </row>
    <row r="578" spans="1:5">
      <c r="A578" s="34">
        <v>574</v>
      </c>
      <c r="B578" s="63"/>
      <c r="C578" s="55"/>
      <c r="D578" s="47"/>
      <c r="E578" s="53"/>
    </row>
    <row r="579" spans="1:5">
      <c r="A579" s="34">
        <v>575</v>
      </c>
      <c r="B579" s="63"/>
      <c r="C579" s="55"/>
      <c r="D579" s="47"/>
      <c r="E579" s="53"/>
    </row>
    <row r="580" spans="1:5">
      <c r="A580" s="34">
        <v>576</v>
      </c>
      <c r="B580" s="63"/>
      <c r="C580" s="55"/>
      <c r="D580" s="47"/>
      <c r="E580" s="53"/>
    </row>
    <row r="581" spans="1:5">
      <c r="A581" s="34">
        <v>577</v>
      </c>
      <c r="B581" s="63"/>
      <c r="C581" s="55"/>
      <c r="D581" s="47"/>
      <c r="E581" s="53"/>
    </row>
    <row r="582" spans="1:5">
      <c r="A582" s="34">
        <v>578</v>
      </c>
      <c r="B582" s="63"/>
      <c r="C582" s="55"/>
      <c r="D582" s="47"/>
      <c r="E582" s="53"/>
    </row>
    <row r="583" spans="1:5">
      <c r="A583" s="34">
        <v>579</v>
      </c>
      <c r="B583" s="63"/>
      <c r="C583" s="55"/>
      <c r="D583" s="47"/>
      <c r="E583" s="53"/>
    </row>
    <row r="584" spans="1:5">
      <c r="A584" s="34">
        <v>580</v>
      </c>
      <c r="B584" s="63"/>
      <c r="C584" s="55"/>
      <c r="D584" s="47"/>
      <c r="E584" s="53"/>
    </row>
    <row r="585" spans="1:5">
      <c r="A585" s="34">
        <v>581</v>
      </c>
      <c r="B585" s="63"/>
      <c r="C585" s="55"/>
      <c r="D585" s="47"/>
      <c r="E585" s="53"/>
    </row>
    <row r="586" spans="1:5">
      <c r="A586" s="34">
        <v>582</v>
      </c>
      <c r="B586" s="63"/>
      <c r="C586" s="55"/>
      <c r="D586" s="47"/>
      <c r="E586" s="53"/>
    </row>
    <row r="587" spans="1:5">
      <c r="A587" s="34">
        <v>583</v>
      </c>
      <c r="B587" s="63"/>
      <c r="C587" s="55"/>
      <c r="D587" s="47"/>
      <c r="E587" s="53"/>
    </row>
    <row r="588" spans="1:5">
      <c r="A588" s="34">
        <v>584</v>
      </c>
      <c r="B588" s="63"/>
      <c r="C588" s="55"/>
      <c r="D588" s="47"/>
      <c r="E588" s="53"/>
    </row>
    <row r="589" spans="1:5">
      <c r="A589" s="34">
        <v>585</v>
      </c>
      <c r="B589" s="63"/>
      <c r="C589" s="55"/>
      <c r="D589" s="47"/>
      <c r="E589" s="53"/>
    </row>
    <row r="590" spans="1:5">
      <c r="A590" s="34">
        <v>586</v>
      </c>
      <c r="B590" s="63"/>
      <c r="C590" s="55"/>
      <c r="D590" s="47"/>
      <c r="E590" s="53"/>
    </row>
    <row r="591" spans="1:5">
      <c r="A591" s="34">
        <v>587</v>
      </c>
      <c r="B591" s="63"/>
      <c r="C591" s="55"/>
      <c r="D591" s="47"/>
      <c r="E591" s="53"/>
    </row>
    <row r="592" spans="1:5">
      <c r="A592" s="34">
        <v>588</v>
      </c>
      <c r="B592" s="63"/>
      <c r="C592" s="55"/>
      <c r="D592" s="47"/>
      <c r="E592" s="53"/>
    </row>
    <row r="593" spans="1:5">
      <c r="A593" s="34">
        <v>589</v>
      </c>
      <c r="B593" s="63"/>
      <c r="C593" s="55"/>
      <c r="D593" s="47"/>
      <c r="E593" s="53"/>
    </row>
    <row r="594" spans="1:5">
      <c r="A594" s="34">
        <v>590</v>
      </c>
      <c r="B594" s="63"/>
      <c r="C594" s="55"/>
      <c r="D594" s="47"/>
      <c r="E594" s="53"/>
    </row>
    <row r="595" spans="1:5">
      <c r="A595" s="34">
        <v>591</v>
      </c>
      <c r="B595" s="63"/>
      <c r="C595" s="55"/>
      <c r="D595" s="47"/>
      <c r="E595" s="53"/>
    </row>
    <row r="596" spans="1:5">
      <c r="A596" s="34">
        <v>592</v>
      </c>
      <c r="B596" s="63"/>
      <c r="C596" s="55"/>
      <c r="D596" s="47"/>
      <c r="E596" s="53"/>
    </row>
    <row r="597" spans="1:5">
      <c r="A597" s="34">
        <v>593</v>
      </c>
      <c r="B597" s="63"/>
      <c r="C597" s="55"/>
      <c r="D597" s="47"/>
      <c r="E597" s="53"/>
    </row>
    <row r="598" spans="1:5">
      <c r="A598" s="34">
        <v>594</v>
      </c>
      <c r="B598" s="63"/>
      <c r="C598" s="55"/>
      <c r="D598" s="47"/>
      <c r="E598" s="53"/>
    </row>
    <row r="599" spans="1:5">
      <c r="A599" s="34">
        <v>595</v>
      </c>
      <c r="B599" s="63"/>
      <c r="C599" s="55"/>
      <c r="D599" s="47"/>
      <c r="E599" s="53"/>
    </row>
    <row r="600" spans="1:5">
      <c r="A600" s="34">
        <v>596</v>
      </c>
      <c r="B600" s="63"/>
      <c r="C600" s="55"/>
      <c r="D600" s="47"/>
      <c r="E600" s="53"/>
    </row>
    <row r="601" spans="1:5">
      <c r="A601" s="34">
        <v>597</v>
      </c>
      <c r="B601" s="63"/>
      <c r="C601" s="55"/>
      <c r="D601" s="47"/>
      <c r="E601" s="53"/>
    </row>
    <row r="602" spans="1:5">
      <c r="A602" s="34">
        <v>598</v>
      </c>
      <c r="B602" s="63"/>
      <c r="C602" s="55"/>
      <c r="D602" s="47"/>
      <c r="E602" s="53"/>
    </row>
    <row r="603" spans="1:5">
      <c r="A603" s="34">
        <v>599</v>
      </c>
      <c r="B603" s="63"/>
      <c r="C603" s="55"/>
      <c r="D603" s="47"/>
      <c r="E603" s="53"/>
    </row>
    <row r="604" spans="1:5">
      <c r="A604" s="34">
        <v>600</v>
      </c>
      <c r="B604" s="63"/>
      <c r="C604" s="55"/>
      <c r="D604" s="47"/>
      <c r="E604" s="53"/>
    </row>
    <row r="605" spans="1:5">
      <c r="A605" s="34">
        <v>601</v>
      </c>
      <c r="B605" s="63"/>
      <c r="C605" s="55"/>
      <c r="D605" s="47"/>
      <c r="E605" s="53"/>
    </row>
    <row r="606" spans="1:5">
      <c r="A606" s="34">
        <v>602</v>
      </c>
      <c r="B606" s="63"/>
      <c r="C606" s="55"/>
      <c r="D606" s="47"/>
      <c r="E606" s="53"/>
    </row>
    <row r="607" spans="1:5">
      <c r="A607" s="34">
        <v>603</v>
      </c>
      <c r="B607" s="63"/>
      <c r="C607" s="55"/>
      <c r="D607" s="47"/>
      <c r="E607" s="53"/>
    </row>
    <row r="608" spans="1:5">
      <c r="A608" s="34">
        <v>604</v>
      </c>
      <c r="B608" s="63"/>
      <c r="C608" s="55"/>
      <c r="D608" s="47"/>
      <c r="E608" s="53"/>
    </row>
    <row r="609" spans="1:5">
      <c r="A609" s="34">
        <v>605</v>
      </c>
      <c r="B609" s="63"/>
      <c r="C609" s="55"/>
      <c r="D609" s="47"/>
      <c r="E609" s="53"/>
    </row>
    <row r="610" spans="1:5">
      <c r="A610" s="34">
        <v>606</v>
      </c>
      <c r="B610" s="63"/>
      <c r="C610" s="55"/>
      <c r="D610" s="47"/>
      <c r="E610" s="53"/>
    </row>
    <row r="611" spans="1:5">
      <c r="A611" s="34">
        <v>607</v>
      </c>
      <c r="B611" s="63"/>
      <c r="C611" s="55"/>
      <c r="D611" s="47"/>
      <c r="E611" s="53"/>
    </row>
    <row r="612" spans="1:5">
      <c r="A612" s="34">
        <v>608</v>
      </c>
      <c r="B612" s="63"/>
      <c r="C612" s="55"/>
      <c r="D612" s="47"/>
      <c r="E612" s="53"/>
    </row>
    <row r="613" spans="1:5">
      <c r="A613" s="34">
        <v>609</v>
      </c>
      <c r="B613" s="63"/>
      <c r="C613" s="55"/>
      <c r="D613" s="47"/>
      <c r="E613" s="53"/>
    </row>
    <row r="614" spans="1:5">
      <c r="A614" s="34">
        <v>610</v>
      </c>
    </row>
    <row r="615" spans="1:5">
      <c r="A615" s="34">
        <v>611</v>
      </c>
    </row>
    <row r="616" spans="1:5">
      <c r="A616" s="34">
        <v>612</v>
      </c>
    </row>
    <row r="617" spans="1:5">
      <c r="A617" s="34">
        <v>613</v>
      </c>
    </row>
    <row r="618" spans="1:5">
      <c r="A618" s="34">
        <v>614</v>
      </c>
    </row>
    <row r="619" spans="1:5">
      <c r="A619" s="34">
        <v>615</v>
      </c>
    </row>
    <row r="620" spans="1:5">
      <c r="A620" s="34">
        <v>616</v>
      </c>
    </row>
    <row r="621" spans="1:5">
      <c r="A621" s="34">
        <v>617</v>
      </c>
    </row>
    <row r="622" spans="1:5">
      <c r="A622" s="34">
        <v>618</v>
      </c>
    </row>
    <row r="623" spans="1:5">
      <c r="A623" s="34">
        <v>619</v>
      </c>
    </row>
    <row r="624" spans="1:5">
      <c r="A624" s="34">
        <v>620</v>
      </c>
    </row>
    <row r="625" spans="1:1">
      <c r="A625" s="34">
        <v>621</v>
      </c>
    </row>
    <row r="626" spans="1:1">
      <c r="A626" s="34">
        <v>622</v>
      </c>
    </row>
    <row r="627" spans="1:1">
      <c r="A627" s="34">
        <v>623</v>
      </c>
    </row>
  </sheetData>
  <mergeCells count="4">
    <mergeCell ref="A1:A4"/>
    <mergeCell ref="C1:E1"/>
    <mergeCell ref="C2:E2"/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3529"/>
  <sheetViews>
    <sheetView showGridLines="0" workbookViewId="0">
      <pane ySplit="4" topLeftCell="A5" activePane="bottomLeft" state="frozenSplit"/>
      <selection pane="bottomLeft" activeCell="C4" sqref="C4"/>
    </sheetView>
  </sheetViews>
  <sheetFormatPr baseColWidth="10" defaultRowHeight="12.75"/>
  <cols>
    <col min="1" max="1" width="5.5703125" style="7" bestFit="1" customWidth="1"/>
    <col min="2" max="2" width="62.42578125" style="7" customWidth="1"/>
    <col min="3" max="3" width="41" style="52" customWidth="1"/>
    <col min="4" max="4" width="37.42578125" style="7" customWidth="1"/>
    <col min="5" max="16384" width="11.42578125" style="7"/>
  </cols>
  <sheetData>
    <row r="1" spans="1:4">
      <c r="A1" s="249" t="s">
        <v>14</v>
      </c>
      <c r="B1" s="10" t="s">
        <v>15</v>
      </c>
      <c r="C1" s="248" t="s">
        <v>29</v>
      </c>
      <c r="D1" s="248"/>
    </row>
    <row r="2" spans="1:4">
      <c r="A2" s="249"/>
      <c r="B2" s="10" t="s">
        <v>16</v>
      </c>
      <c r="C2" s="254" t="s">
        <v>24</v>
      </c>
      <c r="D2" s="254"/>
    </row>
    <row r="3" spans="1:4">
      <c r="A3" s="249"/>
      <c r="B3" s="10" t="s">
        <v>17</v>
      </c>
      <c r="C3" s="254" t="s">
        <v>725</v>
      </c>
      <c r="D3" s="254"/>
    </row>
    <row r="4" spans="1:4" ht="70.5" customHeight="1">
      <c r="A4" s="249"/>
      <c r="B4" s="57" t="s">
        <v>18</v>
      </c>
      <c r="C4" s="9" t="s">
        <v>154</v>
      </c>
      <c r="D4" s="57" t="s">
        <v>12</v>
      </c>
    </row>
    <row r="5" spans="1:4" s="65" customFormat="1">
      <c r="A5" s="66">
        <v>1</v>
      </c>
      <c r="B5" s="29"/>
      <c r="C5" s="255"/>
      <c r="D5" s="58"/>
    </row>
    <row r="6" spans="1:4" s="65" customFormat="1">
      <c r="A6" s="66">
        <v>2</v>
      </c>
      <c r="B6" s="29"/>
      <c r="C6" s="255"/>
      <c r="D6" s="58"/>
    </row>
    <row r="7" spans="1:4" s="65" customFormat="1">
      <c r="A7" s="66">
        <v>3</v>
      </c>
      <c r="B7" s="29"/>
      <c r="C7" s="255"/>
      <c r="D7" s="58"/>
    </row>
    <row r="8" spans="1:4" s="65" customFormat="1">
      <c r="A8" s="66">
        <v>4</v>
      </c>
      <c r="B8" s="29"/>
      <c r="C8" s="255"/>
      <c r="D8" s="58"/>
    </row>
    <row r="9" spans="1:4" s="65" customFormat="1">
      <c r="A9" s="66">
        <v>5</v>
      </c>
      <c r="B9" s="29"/>
      <c r="C9" s="255"/>
      <c r="D9" s="58"/>
    </row>
    <row r="10" spans="1:4" s="65" customFormat="1">
      <c r="A10" s="66">
        <v>6</v>
      </c>
      <c r="B10" s="29"/>
      <c r="C10" s="255"/>
      <c r="D10" s="58"/>
    </row>
    <row r="11" spans="1:4" s="65" customFormat="1">
      <c r="A11" s="66">
        <v>7</v>
      </c>
      <c r="B11" s="29"/>
      <c r="C11" s="255"/>
      <c r="D11" s="58"/>
    </row>
    <row r="12" spans="1:4" s="65" customFormat="1">
      <c r="A12" s="66">
        <v>8</v>
      </c>
      <c r="B12" s="29"/>
      <c r="C12" s="255"/>
      <c r="D12" s="58"/>
    </row>
    <row r="13" spans="1:4" s="65" customFormat="1">
      <c r="A13" s="66">
        <v>9</v>
      </c>
      <c r="B13" s="29"/>
      <c r="C13" s="255"/>
      <c r="D13" s="58"/>
    </row>
    <row r="14" spans="1:4" s="65" customFormat="1">
      <c r="A14" s="66">
        <v>10</v>
      </c>
      <c r="B14" s="29"/>
      <c r="C14" s="255"/>
      <c r="D14" s="58"/>
    </row>
    <row r="15" spans="1:4" s="65" customFormat="1">
      <c r="A15" s="66">
        <v>11</v>
      </c>
      <c r="B15" s="29"/>
      <c r="C15" s="255"/>
      <c r="D15" s="58"/>
    </row>
    <row r="16" spans="1:4" s="65" customFormat="1">
      <c r="A16" s="66">
        <v>12</v>
      </c>
      <c r="B16" s="29"/>
      <c r="C16" s="255"/>
      <c r="D16" s="58"/>
    </row>
    <row r="17" spans="1:4" s="65" customFormat="1">
      <c r="A17" s="66">
        <v>13</v>
      </c>
      <c r="B17" s="29"/>
      <c r="C17" s="255"/>
      <c r="D17" s="58"/>
    </row>
    <row r="18" spans="1:4" s="65" customFormat="1">
      <c r="A18" s="66">
        <v>14</v>
      </c>
      <c r="B18" s="29"/>
      <c r="C18" s="255"/>
      <c r="D18" s="58"/>
    </row>
    <row r="19" spans="1:4" s="65" customFormat="1">
      <c r="A19" s="66">
        <v>15</v>
      </c>
      <c r="B19" s="29"/>
      <c r="C19" s="255"/>
      <c r="D19" s="58"/>
    </row>
    <row r="20" spans="1:4" s="65" customFormat="1">
      <c r="A20" s="66">
        <v>16</v>
      </c>
      <c r="B20" s="29"/>
      <c r="C20" s="255"/>
      <c r="D20" s="58"/>
    </row>
    <row r="21" spans="1:4" s="65" customFormat="1">
      <c r="A21" s="66">
        <v>17</v>
      </c>
      <c r="B21" s="29"/>
      <c r="C21" s="255"/>
      <c r="D21" s="58"/>
    </row>
    <row r="22" spans="1:4" s="65" customFormat="1">
      <c r="A22" s="66">
        <v>18</v>
      </c>
      <c r="B22" s="29"/>
      <c r="C22" s="255"/>
      <c r="D22" s="58"/>
    </row>
    <row r="23" spans="1:4" s="65" customFormat="1">
      <c r="A23" s="66">
        <v>19</v>
      </c>
      <c r="B23" s="29"/>
      <c r="C23" s="255"/>
      <c r="D23" s="58"/>
    </row>
    <row r="24" spans="1:4" s="65" customFormat="1">
      <c r="A24" s="66">
        <v>20</v>
      </c>
      <c r="B24" s="29"/>
      <c r="C24" s="255"/>
      <c r="D24" s="58"/>
    </row>
    <row r="25" spans="1:4" s="65" customFormat="1">
      <c r="A25" s="66">
        <v>21</v>
      </c>
      <c r="B25" s="29"/>
      <c r="C25" s="255"/>
      <c r="D25" s="58"/>
    </row>
    <row r="26" spans="1:4" s="65" customFormat="1">
      <c r="A26" s="66">
        <v>22</v>
      </c>
      <c r="B26" s="29"/>
      <c r="C26" s="255"/>
      <c r="D26" s="58"/>
    </row>
    <row r="27" spans="1:4" s="65" customFormat="1">
      <c r="A27" s="66">
        <v>23</v>
      </c>
      <c r="B27" s="29"/>
      <c r="C27" s="255"/>
      <c r="D27" s="58"/>
    </row>
    <row r="28" spans="1:4" s="65" customFormat="1">
      <c r="A28" s="66">
        <v>24</v>
      </c>
      <c r="B28" s="29"/>
      <c r="C28" s="255"/>
      <c r="D28" s="58"/>
    </row>
    <row r="29" spans="1:4" s="65" customFormat="1">
      <c r="A29" s="66">
        <v>25</v>
      </c>
      <c r="B29" s="29"/>
      <c r="C29" s="255"/>
      <c r="D29" s="58"/>
    </row>
    <row r="30" spans="1:4" s="65" customFormat="1">
      <c r="A30" s="66">
        <v>26</v>
      </c>
      <c r="B30" s="29"/>
      <c r="C30" s="255"/>
      <c r="D30" s="58"/>
    </row>
    <row r="31" spans="1:4" s="65" customFormat="1">
      <c r="A31" s="66">
        <v>27</v>
      </c>
      <c r="B31" s="29"/>
      <c r="C31" s="255"/>
      <c r="D31" s="58"/>
    </row>
    <row r="32" spans="1:4" s="65" customFormat="1">
      <c r="A32" s="66">
        <v>28</v>
      </c>
      <c r="B32" s="29"/>
      <c r="C32" s="255"/>
      <c r="D32" s="58"/>
    </row>
    <row r="33" spans="1:4" s="65" customFormat="1">
      <c r="A33" s="66">
        <v>29</v>
      </c>
      <c r="B33" s="29"/>
      <c r="C33" s="255"/>
      <c r="D33" s="58"/>
    </row>
    <row r="34" spans="1:4" s="65" customFormat="1">
      <c r="A34" s="66">
        <v>30</v>
      </c>
      <c r="B34" s="29"/>
      <c r="C34" s="255"/>
      <c r="D34" s="58"/>
    </row>
    <row r="35" spans="1:4" s="65" customFormat="1">
      <c r="A35" s="66">
        <v>31</v>
      </c>
      <c r="B35" s="29"/>
      <c r="C35" s="255"/>
      <c r="D35" s="58"/>
    </row>
    <row r="36" spans="1:4" s="65" customFormat="1">
      <c r="A36" s="66">
        <v>32</v>
      </c>
      <c r="B36" s="29"/>
      <c r="C36" s="255"/>
      <c r="D36" s="58"/>
    </row>
    <row r="37" spans="1:4" s="65" customFormat="1">
      <c r="A37" s="66">
        <v>33</v>
      </c>
      <c r="B37" s="29"/>
      <c r="C37" s="255"/>
      <c r="D37" s="58"/>
    </row>
    <row r="38" spans="1:4" s="65" customFormat="1">
      <c r="A38" s="66">
        <v>34</v>
      </c>
      <c r="B38" s="29"/>
      <c r="C38" s="255"/>
      <c r="D38" s="58"/>
    </row>
    <row r="39" spans="1:4" s="65" customFormat="1">
      <c r="A39" s="66">
        <v>35</v>
      </c>
      <c r="B39" s="29"/>
      <c r="C39" s="255"/>
      <c r="D39" s="58"/>
    </row>
    <row r="40" spans="1:4" s="65" customFormat="1">
      <c r="A40" s="66">
        <v>36</v>
      </c>
      <c r="B40" s="29"/>
      <c r="C40" s="255"/>
      <c r="D40" s="58"/>
    </row>
    <row r="41" spans="1:4" s="65" customFormat="1">
      <c r="A41" s="66">
        <v>37</v>
      </c>
      <c r="B41" s="29"/>
      <c r="C41" s="255"/>
      <c r="D41" s="58"/>
    </row>
    <row r="42" spans="1:4" s="65" customFormat="1">
      <c r="A42" s="66">
        <v>38</v>
      </c>
      <c r="B42" s="29"/>
      <c r="C42" s="255"/>
      <c r="D42" s="58"/>
    </row>
    <row r="43" spans="1:4" s="65" customFormat="1">
      <c r="A43" s="66">
        <v>39</v>
      </c>
      <c r="B43" s="29"/>
      <c r="C43" s="255"/>
      <c r="D43" s="58"/>
    </row>
    <row r="44" spans="1:4" s="65" customFormat="1">
      <c r="A44" s="66">
        <v>40</v>
      </c>
      <c r="B44" s="29"/>
      <c r="C44" s="255"/>
      <c r="D44" s="58"/>
    </row>
    <row r="45" spans="1:4" s="65" customFormat="1">
      <c r="A45" s="66">
        <v>41</v>
      </c>
      <c r="B45" s="29"/>
      <c r="C45" s="255"/>
      <c r="D45" s="58"/>
    </row>
    <row r="46" spans="1:4" s="65" customFormat="1">
      <c r="A46" s="66">
        <v>42</v>
      </c>
      <c r="B46" s="29"/>
      <c r="C46" s="255"/>
      <c r="D46" s="58"/>
    </row>
    <row r="47" spans="1:4" s="65" customFormat="1">
      <c r="A47" s="66">
        <v>43</v>
      </c>
      <c r="B47" s="29"/>
      <c r="C47" s="255"/>
      <c r="D47" s="58"/>
    </row>
    <row r="48" spans="1:4" s="65" customFormat="1">
      <c r="A48" s="66">
        <v>44</v>
      </c>
      <c r="B48" s="29"/>
      <c r="C48" s="255"/>
      <c r="D48" s="58"/>
    </row>
    <row r="49" spans="1:4" s="65" customFormat="1">
      <c r="A49" s="66">
        <v>45</v>
      </c>
      <c r="B49" s="29"/>
      <c r="C49" s="255"/>
      <c r="D49" s="58"/>
    </row>
    <row r="50" spans="1:4" s="65" customFormat="1">
      <c r="A50" s="66">
        <v>46</v>
      </c>
      <c r="B50" s="29"/>
      <c r="C50" s="255"/>
      <c r="D50" s="58"/>
    </row>
    <row r="51" spans="1:4" s="65" customFormat="1">
      <c r="A51" s="66">
        <v>47</v>
      </c>
      <c r="B51" s="29"/>
      <c r="C51" s="255"/>
      <c r="D51" s="58"/>
    </row>
    <row r="52" spans="1:4" s="65" customFormat="1">
      <c r="A52" s="66">
        <v>48</v>
      </c>
      <c r="B52" s="29"/>
      <c r="C52" s="255"/>
      <c r="D52" s="58"/>
    </row>
    <row r="53" spans="1:4" s="65" customFormat="1">
      <c r="A53" s="66">
        <v>49</v>
      </c>
      <c r="B53" s="29"/>
      <c r="C53" s="255"/>
      <c r="D53" s="58"/>
    </row>
    <row r="54" spans="1:4" s="65" customFormat="1">
      <c r="A54" s="66">
        <v>50</v>
      </c>
      <c r="B54" s="29"/>
      <c r="C54" s="255"/>
      <c r="D54" s="58"/>
    </row>
    <row r="55" spans="1:4" s="65" customFormat="1">
      <c r="A55" s="66">
        <v>51</v>
      </c>
      <c r="B55" s="29"/>
      <c r="C55" s="255"/>
      <c r="D55" s="58"/>
    </row>
    <row r="56" spans="1:4" s="65" customFormat="1">
      <c r="A56" s="66">
        <v>52</v>
      </c>
      <c r="B56" s="29"/>
      <c r="C56" s="255"/>
      <c r="D56" s="58"/>
    </row>
    <row r="57" spans="1:4" s="65" customFormat="1">
      <c r="A57" s="66">
        <v>53</v>
      </c>
      <c r="B57" s="29"/>
      <c r="C57" s="255"/>
      <c r="D57" s="58"/>
    </row>
    <row r="58" spans="1:4" s="65" customFormat="1">
      <c r="A58" s="66">
        <v>54</v>
      </c>
      <c r="B58" s="29"/>
      <c r="C58" s="255"/>
      <c r="D58" s="58"/>
    </row>
    <row r="59" spans="1:4" s="65" customFormat="1">
      <c r="A59" s="66">
        <v>55</v>
      </c>
      <c r="B59" s="29"/>
      <c r="C59" s="255"/>
      <c r="D59" s="58"/>
    </row>
    <row r="60" spans="1:4" s="65" customFormat="1">
      <c r="A60" s="66">
        <v>56</v>
      </c>
      <c r="B60" s="29"/>
      <c r="C60" s="255"/>
      <c r="D60" s="58"/>
    </row>
    <row r="61" spans="1:4" s="65" customFormat="1">
      <c r="A61" s="66">
        <v>57</v>
      </c>
      <c r="B61" s="29"/>
      <c r="C61" s="255"/>
      <c r="D61" s="58"/>
    </row>
    <row r="62" spans="1:4" s="65" customFormat="1">
      <c r="A62" s="66">
        <v>58</v>
      </c>
      <c r="B62" s="29"/>
      <c r="C62" s="255"/>
      <c r="D62" s="58"/>
    </row>
    <row r="63" spans="1:4" s="65" customFormat="1">
      <c r="A63" s="66">
        <v>59</v>
      </c>
      <c r="B63" s="29"/>
      <c r="C63" s="255"/>
      <c r="D63" s="58"/>
    </row>
    <row r="64" spans="1:4" s="65" customFormat="1">
      <c r="A64" s="66">
        <v>60</v>
      </c>
      <c r="B64" s="29"/>
      <c r="C64" s="255"/>
      <c r="D64" s="58"/>
    </row>
    <row r="65" spans="1:4" s="65" customFormat="1">
      <c r="A65" s="66">
        <v>61</v>
      </c>
      <c r="B65" s="29"/>
      <c r="C65" s="255"/>
      <c r="D65" s="58"/>
    </row>
    <row r="66" spans="1:4" s="65" customFormat="1">
      <c r="A66" s="66">
        <v>62</v>
      </c>
      <c r="B66" s="29"/>
      <c r="C66" s="255"/>
      <c r="D66" s="58"/>
    </row>
    <row r="67" spans="1:4" s="65" customFormat="1">
      <c r="A67" s="66">
        <v>63</v>
      </c>
      <c r="B67" s="29"/>
      <c r="C67" s="255"/>
      <c r="D67" s="58"/>
    </row>
    <row r="68" spans="1:4" s="65" customFormat="1">
      <c r="A68" s="66">
        <v>64</v>
      </c>
      <c r="B68" s="29"/>
      <c r="C68" s="255"/>
      <c r="D68" s="58"/>
    </row>
    <row r="69" spans="1:4" s="65" customFormat="1">
      <c r="A69" s="66">
        <v>65</v>
      </c>
      <c r="B69" s="29"/>
      <c r="C69" s="255"/>
      <c r="D69" s="58"/>
    </row>
    <row r="70" spans="1:4" s="65" customFormat="1">
      <c r="A70" s="66">
        <v>66</v>
      </c>
      <c r="B70" s="29"/>
      <c r="C70" s="255"/>
      <c r="D70" s="58"/>
    </row>
    <row r="71" spans="1:4" s="65" customFormat="1">
      <c r="A71" s="66">
        <v>67</v>
      </c>
      <c r="B71" s="29"/>
      <c r="C71" s="255"/>
      <c r="D71" s="58"/>
    </row>
    <row r="72" spans="1:4" s="65" customFormat="1">
      <c r="A72" s="66">
        <v>68</v>
      </c>
      <c r="B72" s="29"/>
      <c r="C72" s="255"/>
      <c r="D72" s="58"/>
    </row>
    <row r="73" spans="1:4" s="65" customFormat="1">
      <c r="A73" s="66">
        <v>69</v>
      </c>
      <c r="B73" s="29"/>
      <c r="C73" s="255"/>
      <c r="D73" s="58"/>
    </row>
    <row r="74" spans="1:4" s="65" customFormat="1">
      <c r="A74" s="66">
        <v>70</v>
      </c>
      <c r="B74" s="29"/>
      <c r="C74" s="255"/>
      <c r="D74" s="58"/>
    </row>
    <row r="75" spans="1:4" s="65" customFormat="1">
      <c r="A75" s="66">
        <v>71</v>
      </c>
      <c r="B75" s="29"/>
      <c r="C75" s="255"/>
      <c r="D75" s="58"/>
    </row>
    <row r="76" spans="1:4" s="65" customFormat="1">
      <c r="A76" s="66">
        <v>72</v>
      </c>
      <c r="B76" s="29"/>
      <c r="C76" s="255"/>
      <c r="D76" s="58"/>
    </row>
    <row r="77" spans="1:4" s="65" customFormat="1">
      <c r="A77" s="66">
        <v>73</v>
      </c>
      <c r="B77" s="29"/>
      <c r="C77" s="255"/>
      <c r="D77" s="58"/>
    </row>
    <row r="78" spans="1:4" s="65" customFormat="1">
      <c r="A78" s="66">
        <v>74</v>
      </c>
      <c r="B78" s="29"/>
      <c r="C78" s="255"/>
      <c r="D78" s="58"/>
    </row>
    <row r="79" spans="1:4" s="65" customFormat="1">
      <c r="A79" s="66">
        <v>75</v>
      </c>
      <c r="B79" s="29"/>
      <c r="C79" s="255"/>
      <c r="D79" s="58"/>
    </row>
    <row r="80" spans="1:4" s="65" customFormat="1">
      <c r="A80" s="66">
        <v>76</v>
      </c>
      <c r="B80" s="29"/>
      <c r="C80" s="255"/>
      <c r="D80" s="58"/>
    </row>
    <row r="81" spans="1:4" s="65" customFormat="1">
      <c r="A81" s="66">
        <v>77</v>
      </c>
      <c r="B81" s="29"/>
      <c r="C81" s="255"/>
      <c r="D81" s="58"/>
    </row>
    <row r="82" spans="1:4" s="65" customFormat="1">
      <c r="A82" s="66">
        <v>78</v>
      </c>
      <c r="B82" s="29"/>
      <c r="C82" s="255"/>
      <c r="D82" s="58"/>
    </row>
    <row r="83" spans="1:4" s="65" customFormat="1">
      <c r="A83" s="66">
        <v>79</v>
      </c>
      <c r="B83" s="29"/>
      <c r="C83" s="255"/>
      <c r="D83" s="58"/>
    </row>
    <row r="84" spans="1:4" s="65" customFormat="1">
      <c r="A84" s="66">
        <v>80</v>
      </c>
      <c r="B84" s="29"/>
      <c r="C84" s="255"/>
      <c r="D84" s="58"/>
    </row>
    <row r="85" spans="1:4" s="65" customFormat="1">
      <c r="A85" s="66">
        <v>81</v>
      </c>
      <c r="B85" s="29"/>
      <c r="C85" s="255"/>
      <c r="D85" s="58"/>
    </row>
    <row r="86" spans="1:4" s="65" customFormat="1">
      <c r="A86" s="66">
        <v>82</v>
      </c>
      <c r="B86" s="29"/>
      <c r="C86" s="255"/>
      <c r="D86" s="58"/>
    </row>
    <row r="87" spans="1:4" s="65" customFormat="1">
      <c r="A87" s="66">
        <v>83</v>
      </c>
      <c r="B87" s="29"/>
      <c r="C87" s="255"/>
      <c r="D87" s="58"/>
    </row>
    <row r="88" spans="1:4" s="65" customFormat="1">
      <c r="A88" s="66">
        <v>84</v>
      </c>
      <c r="B88" s="29"/>
      <c r="C88" s="255"/>
      <c r="D88" s="58"/>
    </row>
    <row r="89" spans="1:4" s="65" customFormat="1">
      <c r="A89" s="66">
        <v>85</v>
      </c>
      <c r="B89" s="29"/>
      <c r="C89" s="255"/>
      <c r="D89" s="58"/>
    </row>
    <row r="90" spans="1:4" s="65" customFormat="1">
      <c r="A90" s="66">
        <v>86</v>
      </c>
      <c r="B90" s="29"/>
      <c r="C90" s="255"/>
      <c r="D90" s="58"/>
    </row>
    <row r="91" spans="1:4" s="65" customFormat="1">
      <c r="A91" s="66">
        <v>87</v>
      </c>
      <c r="B91" s="29"/>
      <c r="C91" s="255"/>
      <c r="D91" s="58"/>
    </row>
    <row r="92" spans="1:4" s="65" customFormat="1">
      <c r="A92" s="66">
        <v>88</v>
      </c>
      <c r="B92" s="29"/>
      <c r="C92" s="255"/>
      <c r="D92" s="58"/>
    </row>
    <row r="93" spans="1:4" s="65" customFormat="1">
      <c r="A93" s="66">
        <v>89</v>
      </c>
      <c r="B93" s="29"/>
      <c r="C93" s="255"/>
      <c r="D93" s="58"/>
    </row>
    <row r="94" spans="1:4" s="65" customFormat="1">
      <c r="A94" s="66">
        <v>90</v>
      </c>
      <c r="B94" s="29"/>
      <c r="C94" s="255"/>
      <c r="D94" s="58"/>
    </row>
    <row r="95" spans="1:4" s="65" customFormat="1">
      <c r="A95" s="66">
        <v>91</v>
      </c>
      <c r="B95" s="29"/>
      <c r="C95" s="255"/>
      <c r="D95" s="58"/>
    </row>
    <row r="96" spans="1:4" s="65" customFormat="1">
      <c r="A96" s="66">
        <v>92</v>
      </c>
      <c r="B96" s="29"/>
      <c r="C96" s="255"/>
      <c r="D96" s="58"/>
    </row>
    <row r="97" spans="1:4" s="65" customFormat="1">
      <c r="A97" s="66">
        <v>93</v>
      </c>
      <c r="B97" s="29"/>
      <c r="C97" s="255"/>
      <c r="D97" s="58"/>
    </row>
    <row r="98" spans="1:4" s="65" customFormat="1">
      <c r="A98" s="66">
        <v>94</v>
      </c>
      <c r="B98" s="29"/>
      <c r="C98" s="255"/>
      <c r="D98" s="58"/>
    </row>
    <row r="99" spans="1:4" s="65" customFormat="1">
      <c r="A99" s="66">
        <v>95</v>
      </c>
      <c r="B99" s="29"/>
      <c r="C99" s="255"/>
      <c r="D99" s="58"/>
    </row>
    <row r="100" spans="1:4" s="65" customFormat="1">
      <c r="A100" s="66">
        <v>96</v>
      </c>
      <c r="B100" s="29"/>
      <c r="C100" s="255"/>
      <c r="D100" s="58"/>
    </row>
    <row r="101" spans="1:4" s="65" customFormat="1">
      <c r="A101" s="66">
        <v>97</v>
      </c>
      <c r="B101" s="29"/>
      <c r="C101" s="255"/>
      <c r="D101" s="58"/>
    </row>
    <row r="102" spans="1:4" s="65" customFormat="1">
      <c r="A102" s="66">
        <v>98</v>
      </c>
      <c r="B102" s="29"/>
      <c r="C102" s="255"/>
      <c r="D102" s="58"/>
    </row>
    <row r="103" spans="1:4" s="65" customFormat="1">
      <c r="A103" s="66">
        <v>99</v>
      </c>
      <c r="B103" s="29"/>
      <c r="C103" s="255"/>
      <c r="D103" s="58"/>
    </row>
    <row r="104" spans="1:4" s="65" customFormat="1">
      <c r="A104" s="66">
        <v>100</v>
      </c>
      <c r="B104" s="29"/>
      <c r="C104" s="255"/>
      <c r="D104" s="58"/>
    </row>
    <row r="105" spans="1:4" s="65" customFormat="1">
      <c r="A105" s="66">
        <v>101</v>
      </c>
      <c r="B105" s="29"/>
      <c r="C105" s="255"/>
      <c r="D105" s="58"/>
    </row>
    <row r="106" spans="1:4" s="65" customFormat="1">
      <c r="A106" s="66">
        <v>102</v>
      </c>
      <c r="B106" s="29"/>
      <c r="C106" s="255"/>
      <c r="D106" s="58"/>
    </row>
    <row r="107" spans="1:4" s="65" customFormat="1">
      <c r="A107" s="66">
        <v>103</v>
      </c>
      <c r="B107" s="29"/>
      <c r="C107" s="255"/>
      <c r="D107" s="58"/>
    </row>
    <row r="108" spans="1:4" s="65" customFormat="1">
      <c r="A108" s="66">
        <v>104</v>
      </c>
      <c r="B108" s="29"/>
      <c r="C108" s="255"/>
      <c r="D108" s="58"/>
    </row>
    <row r="109" spans="1:4" s="65" customFormat="1">
      <c r="A109" s="66">
        <v>105</v>
      </c>
      <c r="B109" s="29"/>
      <c r="C109" s="255"/>
      <c r="D109" s="58"/>
    </row>
    <row r="110" spans="1:4" s="65" customFormat="1">
      <c r="A110" s="66">
        <v>106</v>
      </c>
      <c r="B110" s="29"/>
      <c r="C110" s="255"/>
      <c r="D110" s="58"/>
    </row>
    <row r="111" spans="1:4" s="65" customFormat="1">
      <c r="A111" s="66">
        <v>107</v>
      </c>
      <c r="B111" s="29"/>
      <c r="C111" s="255"/>
      <c r="D111" s="58"/>
    </row>
    <row r="112" spans="1:4" s="65" customFormat="1">
      <c r="A112" s="66">
        <v>108</v>
      </c>
      <c r="B112" s="29"/>
      <c r="C112" s="255"/>
      <c r="D112" s="58"/>
    </row>
    <row r="113" spans="1:4" s="65" customFormat="1">
      <c r="A113" s="66">
        <v>109</v>
      </c>
      <c r="B113" s="29"/>
      <c r="C113" s="255"/>
      <c r="D113" s="58"/>
    </row>
    <row r="114" spans="1:4" s="65" customFormat="1">
      <c r="A114" s="66">
        <v>110</v>
      </c>
      <c r="B114" s="29"/>
      <c r="C114" s="255"/>
      <c r="D114" s="58"/>
    </row>
    <row r="115" spans="1:4" s="65" customFormat="1">
      <c r="A115" s="66">
        <v>111</v>
      </c>
      <c r="B115" s="29"/>
      <c r="C115" s="255"/>
      <c r="D115" s="58"/>
    </row>
    <row r="116" spans="1:4" s="65" customFormat="1">
      <c r="A116" s="66">
        <v>112</v>
      </c>
      <c r="B116" s="29"/>
      <c r="C116" s="255"/>
      <c r="D116" s="58"/>
    </row>
    <row r="117" spans="1:4" s="65" customFormat="1">
      <c r="A117" s="66">
        <v>113</v>
      </c>
      <c r="B117" s="29"/>
      <c r="C117" s="255"/>
      <c r="D117" s="58"/>
    </row>
    <row r="118" spans="1:4" s="65" customFormat="1">
      <c r="A118" s="66">
        <v>114</v>
      </c>
      <c r="B118" s="29"/>
      <c r="C118" s="255"/>
      <c r="D118" s="58"/>
    </row>
    <row r="119" spans="1:4" s="65" customFormat="1">
      <c r="A119" s="66">
        <v>115</v>
      </c>
      <c r="B119" s="29"/>
      <c r="C119" s="255"/>
      <c r="D119" s="58"/>
    </row>
    <row r="120" spans="1:4" s="65" customFormat="1">
      <c r="A120" s="66">
        <v>116</v>
      </c>
      <c r="B120" s="29"/>
      <c r="C120" s="255"/>
      <c r="D120" s="58"/>
    </row>
    <row r="121" spans="1:4" s="65" customFormat="1">
      <c r="A121" s="66">
        <v>117</v>
      </c>
      <c r="B121" s="29"/>
      <c r="C121" s="255"/>
      <c r="D121" s="58"/>
    </row>
    <row r="122" spans="1:4" s="65" customFormat="1">
      <c r="A122" s="66">
        <v>118</v>
      </c>
      <c r="B122" s="29"/>
      <c r="C122" s="255"/>
      <c r="D122" s="58"/>
    </row>
    <row r="123" spans="1:4" s="65" customFormat="1">
      <c r="A123" s="66">
        <v>119</v>
      </c>
      <c r="B123" s="29"/>
      <c r="C123" s="255"/>
      <c r="D123" s="58"/>
    </row>
    <row r="124" spans="1:4" s="65" customFormat="1">
      <c r="A124" s="66">
        <v>120</v>
      </c>
      <c r="B124" s="29"/>
      <c r="C124" s="255"/>
      <c r="D124" s="58"/>
    </row>
    <row r="125" spans="1:4" s="65" customFormat="1">
      <c r="A125" s="66">
        <v>121</v>
      </c>
      <c r="B125" s="29"/>
      <c r="C125" s="255"/>
      <c r="D125" s="58"/>
    </row>
    <row r="126" spans="1:4" s="65" customFormat="1">
      <c r="A126" s="66">
        <v>122</v>
      </c>
      <c r="B126" s="29"/>
      <c r="C126" s="255"/>
      <c r="D126" s="58"/>
    </row>
    <row r="127" spans="1:4" s="65" customFormat="1">
      <c r="A127" s="66">
        <v>123</v>
      </c>
      <c r="B127" s="29"/>
      <c r="C127" s="255"/>
      <c r="D127" s="58"/>
    </row>
    <row r="128" spans="1:4" s="65" customFormat="1">
      <c r="A128" s="66">
        <v>124</v>
      </c>
      <c r="B128" s="29"/>
      <c r="C128" s="255"/>
      <c r="D128" s="58"/>
    </row>
    <row r="129" spans="1:4" s="65" customFormat="1">
      <c r="A129" s="66">
        <v>125</v>
      </c>
      <c r="B129" s="29"/>
      <c r="C129" s="255"/>
      <c r="D129" s="58"/>
    </row>
    <row r="130" spans="1:4" s="65" customFormat="1">
      <c r="A130" s="66">
        <v>126</v>
      </c>
      <c r="B130" s="29"/>
      <c r="C130" s="255"/>
      <c r="D130" s="58"/>
    </row>
    <row r="131" spans="1:4" s="65" customFormat="1">
      <c r="A131" s="66">
        <v>127</v>
      </c>
      <c r="B131" s="29"/>
      <c r="C131" s="255"/>
      <c r="D131" s="58"/>
    </row>
    <row r="132" spans="1:4" s="65" customFormat="1">
      <c r="A132" s="66">
        <v>128</v>
      </c>
      <c r="B132" s="29"/>
      <c r="C132" s="255"/>
      <c r="D132" s="58"/>
    </row>
    <row r="133" spans="1:4" s="65" customFormat="1">
      <c r="A133" s="66">
        <v>129</v>
      </c>
      <c r="B133" s="29"/>
      <c r="C133" s="255"/>
      <c r="D133" s="58"/>
    </row>
    <row r="134" spans="1:4" s="65" customFormat="1">
      <c r="A134" s="66">
        <v>130</v>
      </c>
      <c r="B134" s="29"/>
      <c r="C134" s="255"/>
      <c r="D134" s="58"/>
    </row>
    <row r="135" spans="1:4" s="65" customFormat="1">
      <c r="A135" s="66">
        <v>131</v>
      </c>
      <c r="B135" s="29"/>
      <c r="C135" s="255"/>
      <c r="D135" s="58"/>
    </row>
    <row r="136" spans="1:4" s="65" customFormat="1">
      <c r="A136" s="66">
        <v>132</v>
      </c>
      <c r="B136" s="29"/>
      <c r="C136" s="255"/>
      <c r="D136" s="58"/>
    </row>
    <row r="137" spans="1:4" s="65" customFormat="1">
      <c r="A137" s="66">
        <v>133</v>
      </c>
      <c r="B137" s="29"/>
      <c r="C137" s="255"/>
      <c r="D137" s="58"/>
    </row>
    <row r="138" spans="1:4" s="65" customFormat="1">
      <c r="A138" s="66">
        <v>134</v>
      </c>
      <c r="B138" s="29"/>
      <c r="C138" s="255"/>
      <c r="D138" s="58"/>
    </row>
    <row r="139" spans="1:4" s="65" customFormat="1">
      <c r="A139" s="66">
        <v>135</v>
      </c>
      <c r="B139" s="29"/>
      <c r="C139" s="255"/>
      <c r="D139" s="58"/>
    </row>
    <row r="140" spans="1:4" s="65" customFormat="1">
      <c r="A140" s="66">
        <v>136</v>
      </c>
      <c r="B140" s="29"/>
      <c r="C140" s="255"/>
      <c r="D140" s="58"/>
    </row>
    <row r="141" spans="1:4" s="65" customFormat="1">
      <c r="A141" s="66">
        <v>137</v>
      </c>
      <c r="B141" s="29"/>
      <c r="C141" s="255"/>
      <c r="D141" s="58"/>
    </row>
    <row r="142" spans="1:4" s="65" customFormat="1">
      <c r="A142" s="66">
        <v>138</v>
      </c>
      <c r="B142" s="29"/>
      <c r="C142" s="255"/>
      <c r="D142" s="58"/>
    </row>
    <row r="143" spans="1:4" s="65" customFormat="1">
      <c r="A143" s="66">
        <v>139</v>
      </c>
      <c r="B143" s="29"/>
      <c r="C143" s="255"/>
      <c r="D143" s="58"/>
    </row>
    <row r="144" spans="1:4" s="65" customFormat="1">
      <c r="A144" s="66">
        <v>140</v>
      </c>
      <c r="B144" s="29"/>
      <c r="C144" s="255"/>
      <c r="D144" s="58"/>
    </row>
    <row r="145" spans="1:4" s="65" customFormat="1">
      <c r="A145" s="66">
        <v>141</v>
      </c>
      <c r="B145" s="29"/>
      <c r="C145" s="255"/>
      <c r="D145" s="58"/>
    </row>
    <row r="146" spans="1:4" s="65" customFormat="1">
      <c r="A146" s="66">
        <v>142</v>
      </c>
      <c r="B146" s="29"/>
      <c r="C146" s="255"/>
      <c r="D146" s="58"/>
    </row>
    <row r="147" spans="1:4" s="65" customFormat="1">
      <c r="A147" s="66">
        <v>143</v>
      </c>
      <c r="B147" s="29"/>
      <c r="C147" s="255"/>
      <c r="D147" s="58"/>
    </row>
    <row r="148" spans="1:4" s="65" customFormat="1">
      <c r="A148" s="66">
        <v>144</v>
      </c>
      <c r="B148" s="29"/>
      <c r="C148" s="255"/>
      <c r="D148" s="58"/>
    </row>
    <row r="149" spans="1:4" s="65" customFormat="1">
      <c r="A149" s="66">
        <v>145</v>
      </c>
      <c r="B149" s="29"/>
      <c r="C149" s="255"/>
      <c r="D149" s="58"/>
    </row>
    <row r="150" spans="1:4" s="65" customFormat="1">
      <c r="A150" s="66">
        <v>146</v>
      </c>
      <c r="B150" s="29"/>
      <c r="C150" s="255"/>
      <c r="D150" s="58"/>
    </row>
    <row r="151" spans="1:4" s="65" customFormat="1">
      <c r="A151" s="66">
        <v>147</v>
      </c>
      <c r="B151" s="29"/>
      <c r="C151" s="255"/>
      <c r="D151" s="58"/>
    </row>
    <row r="152" spans="1:4" s="65" customFormat="1">
      <c r="A152" s="66">
        <v>148</v>
      </c>
      <c r="B152" s="29"/>
      <c r="C152" s="255"/>
      <c r="D152" s="58"/>
    </row>
    <row r="153" spans="1:4" s="65" customFormat="1">
      <c r="A153" s="66">
        <v>149</v>
      </c>
      <c r="B153" s="29"/>
      <c r="C153" s="255"/>
      <c r="D153" s="58"/>
    </row>
    <row r="154" spans="1:4" s="65" customFormat="1">
      <c r="A154" s="66">
        <v>150</v>
      </c>
      <c r="B154" s="29"/>
      <c r="C154" s="255"/>
      <c r="D154" s="58"/>
    </row>
    <row r="155" spans="1:4" s="65" customFormat="1">
      <c r="A155" s="66">
        <v>151</v>
      </c>
      <c r="B155" s="29"/>
      <c r="C155" s="255"/>
      <c r="D155" s="58"/>
    </row>
    <row r="156" spans="1:4" s="65" customFormat="1">
      <c r="A156" s="66">
        <v>152</v>
      </c>
      <c r="B156" s="29"/>
      <c r="C156" s="255"/>
      <c r="D156" s="58"/>
    </row>
    <row r="157" spans="1:4" s="65" customFormat="1">
      <c r="A157" s="66">
        <v>153</v>
      </c>
      <c r="B157" s="29"/>
      <c r="C157" s="255"/>
      <c r="D157" s="58"/>
    </row>
    <row r="158" spans="1:4" s="65" customFormat="1">
      <c r="A158" s="66">
        <v>154</v>
      </c>
      <c r="B158" s="29"/>
      <c r="C158" s="255"/>
      <c r="D158" s="58"/>
    </row>
    <row r="159" spans="1:4" s="65" customFormat="1">
      <c r="A159" s="66">
        <v>155</v>
      </c>
      <c r="B159" s="29"/>
      <c r="C159" s="255"/>
      <c r="D159" s="58"/>
    </row>
    <row r="160" spans="1:4" s="65" customFormat="1">
      <c r="A160" s="66">
        <v>156</v>
      </c>
      <c r="B160" s="29"/>
      <c r="C160" s="255"/>
      <c r="D160" s="58"/>
    </row>
    <row r="161" spans="1:4" s="65" customFormat="1">
      <c r="A161" s="66">
        <v>157</v>
      </c>
      <c r="B161" s="29"/>
      <c r="C161" s="255"/>
      <c r="D161" s="58"/>
    </row>
    <row r="162" spans="1:4" s="65" customFormat="1">
      <c r="A162" s="66">
        <v>158</v>
      </c>
      <c r="B162" s="29"/>
      <c r="C162" s="255"/>
      <c r="D162" s="58"/>
    </row>
    <row r="163" spans="1:4" s="65" customFormat="1">
      <c r="A163" s="66">
        <v>159</v>
      </c>
      <c r="B163" s="29"/>
      <c r="C163" s="255"/>
      <c r="D163" s="58"/>
    </row>
    <row r="164" spans="1:4" s="65" customFormat="1">
      <c r="A164" s="66">
        <v>160</v>
      </c>
      <c r="B164" s="29"/>
      <c r="C164" s="255"/>
      <c r="D164" s="58"/>
    </row>
    <row r="165" spans="1:4" s="65" customFormat="1">
      <c r="A165" s="66">
        <v>161</v>
      </c>
      <c r="B165" s="29"/>
      <c r="C165" s="255"/>
      <c r="D165" s="58"/>
    </row>
    <row r="166" spans="1:4" s="65" customFormat="1">
      <c r="A166" s="66">
        <v>162</v>
      </c>
      <c r="B166" s="29"/>
      <c r="C166" s="255"/>
      <c r="D166" s="58"/>
    </row>
    <row r="167" spans="1:4" s="65" customFormat="1">
      <c r="A167" s="66">
        <v>163</v>
      </c>
      <c r="B167" s="29"/>
      <c r="C167" s="255"/>
      <c r="D167" s="58"/>
    </row>
    <row r="168" spans="1:4" s="65" customFormat="1">
      <c r="A168" s="66">
        <v>164</v>
      </c>
      <c r="B168" s="29"/>
      <c r="C168" s="255"/>
      <c r="D168" s="58"/>
    </row>
    <row r="169" spans="1:4" s="65" customFormat="1">
      <c r="A169" s="66">
        <v>165</v>
      </c>
      <c r="B169" s="29"/>
      <c r="C169" s="255"/>
      <c r="D169" s="58"/>
    </row>
    <row r="170" spans="1:4" s="65" customFormat="1">
      <c r="A170" s="66">
        <v>166</v>
      </c>
      <c r="B170" s="29"/>
      <c r="C170" s="255"/>
      <c r="D170" s="58"/>
    </row>
    <row r="171" spans="1:4" s="65" customFormat="1">
      <c r="A171" s="66">
        <v>167</v>
      </c>
      <c r="B171" s="29"/>
      <c r="C171" s="255"/>
      <c r="D171" s="58"/>
    </row>
    <row r="172" spans="1:4" s="65" customFormat="1">
      <c r="A172" s="66">
        <v>168</v>
      </c>
      <c r="B172" s="29"/>
      <c r="C172" s="255"/>
      <c r="D172" s="58"/>
    </row>
    <row r="173" spans="1:4" s="65" customFormat="1">
      <c r="A173" s="66">
        <v>169</v>
      </c>
      <c r="B173" s="29"/>
      <c r="C173" s="255"/>
      <c r="D173" s="58"/>
    </row>
    <row r="174" spans="1:4" s="65" customFormat="1">
      <c r="A174" s="66">
        <v>170</v>
      </c>
      <c r="B174" s="29"/>
      <c r="C174" s="255"/>
      <c r="D174" s="58"/>
    </row>
    <row r="175" spans="1:4" s="65" customFormat="1">
      <c r="A175" s="66">
        <v>171</v>
      </c>
      <c r="B175" s="29"/>
      <c r="C175" s="255"/>
      <c r="D175" s="58"/>
    </row>
    <row r="176" spans="1:4" s="65" customFormat="1">
      <c r="A176" s="66">
        <v>172</v>
      </c>
      <c r="B176" s="29"/>
      <c r="C176" s="255"/>
      <c r="D176" s="58"/>
    </row>
    <row r="177" spans="1:4" s="65" customFormat="1">
      <c r="A177" s="66">
        <v>173</v>
      </c>
      <c r="B177" s="29"/>
      <c r="C177" s="255"/>
      <c r="D177" s="58"/>
    </row>
    <row r="178" spans="1:4" s="65" customFormat="1">
      <c r="A178" s="66">
        <v>174</v>
      </c>
      <c r="B178" s="29"/>
      <c r="C178" s="255"/>
      <c r="D178" s="58"/>
    </row>
    <row r="179" spans="1:4" s="65" customFormat="1">
      <c r="A179" s="66">
        <v>175</v>
      </c>
      <c r="B179" s="29"/>
      <c r="C179" s="255"/>
      <c r="D179" s="58"/>
    </row>
    <row r="180" spans="1:4" s="65" customFormat="1">
      <c r="A180" s="66">
        <v>176</v>
      </c>
      <c r="B180" s="29"/>
      <c r="C180" s="255"/>
      <c r="D180" s="58"/>
    </row>
    <row r="181" spans="1:4" s="65" customFormat="1">
      <c r="A181" s="66">
        <v>177</v>
      </c>
      <c r="B181" s="29"/>
      <c r="C181" s="255"/>
      <c r="D181" s="58"/>
    </row>
    <row r="182" spans="1:4" s="65" customFormat="1">
      <c r="A182" s="66">
        <v>178</v>
      </c>
      <c r="B182" s="29"/>
      <c r="C182" s="255"/>
      <c r="D182" s="58"/>
    </row>
    <row r="183" spans="1:4" s="65" customFormat="1">
      <c r="A183" s="66">
        <v>179</v>
      </c>
      <c r="B183" s="29"/>
      <c r="C183" s="255"/>
      <c r="D183" s="58"/>
    </row>
    <row r="184" spans="1:4" s="65" customFormat="1">
      <c r="A184" s="66">
        <v>180</v>
      </c>
      <c r="B184" s="29"/>
      <c r="C184" s="255"/>
      <c r="D184" s="58"/>
    </row>
    <row r="185" spans="1:4" s="65" customFormat="1">
      <c r="A185" s="66">
        <v>181</v>
      </c>
      <c r="B185" s="29"/>
      <c r="C185" s="255"/>
      <c r="D185" s="58"/>
    </row>
    <row r="186" spans="1:4" s="65" customFormat="1">
      <c r="A186" s="66">
        <v>182</v>
      </c>
      <c r="B186" s="29"/>
      <c r="C186" s="255"/>
      <c r="D186" s="58"/>
    </row>
    <row r="187" spans="1:4" s="65" customFormat="1">
      <c r="A187" s="66">
        <v>183</v>
      </c>
      <c r="B187" s="29"/>
      <c r="C187" s="255"/>
      <c r="D187" s="58"/>
    </row>
    <row r="188" spans="1:4" s="65" customFormat="1">
      <c r="A188" s="66">
        <v>184</v>
      </c>
      <c r="B188" s="29"/>
      <c r="C188" s="255"/>
      <c r="D188" s="58"/>
    </row>
    <row r="189" spans="1:4" s="65" customFormat="1">
      <c r="A189" s="66">
        <v>185</v>
      </c>
      <c r="B189" s="29"/>
      <c r="C189" s="255"/>
      <c r="D189" s="58"/>
    </row>
    <row r="190" spans="1:4" s="65" customFormat="1">
      <c r="A190" s="66">
        <v>186</v>
      </c>
      <c r="B190" s="29"/>
      <c r="C190" s="255"/>
      <c r="D190" s="58"/>
    </row>
    <row r="191" spans="1:4" s="65" customFormat="1">
      <c r="A191" s="66">
        <v>187</v>
      </c>
      <c r="B191" s="29"/>
      <c r="C191" s="255"/>
      <c r="D191" s="58"/>
    </row>
    <row r="192" spans="1:4" s="65" customFormat="1">
      <c r="A192" s="66">
        <v>188</v>
      </c>
      <c r="B192" s="29"/>
      <c r="C192" s="255"/>
      <c r="D192" s="58"/>
    </row>
    <row r="193" spans="1:4" s="65" customFormat="1">
      <c r="A193" s="66">
        <v>189</v>
      </c>
      <c r="B193" s="29"/>
      <c r="C193" s="255"/>
      <c r="D193" s="58"/>
    </row>
    <row r="194" spans="1:4" s="65" customFormat="1">
      <c r="A194" s="66">
        <v>190</v>
      </c>
      <c r="B194" s="29"/>
      <c r="C194" s="255"/>
      <c r="D194" s="58"/>
    </row>
    <row r="195" spans="1:4" s="65" customFormat="1">
      <c r="A195" s="66">
        <v>191</v>
      </c>
      <c r="B195" s="29"/>
      <c r="C195" s="255"/>
      <c r="D195" s="58"/>
    </row>
    <row r="196" spans="1:4" s="65" customFormat="1">
      <c r="A196" s="66">
        <v>192</v>
      </c>
      <c r="B196" s="29"/>
      <c r="C196" s="255"/>
      <c r="D196" s="58"/>
    </row>
    <row r="197" spans="1:4" s="65" customFormat="1">
      <c r="A197" s="66">
        <v>193</v>
      </c>
      <c r="B197" s="29"/>
      <c r="C197" s="255"/>
      <c r="D197" s="58"/>
    </row>
    <row r="198" spans="1:4" s="65" customFormat="1">
      <c r="A198" s="66">
        <v>194</v>
      </c>
      <c r="B198" s="29"/>
      <c r="C198" s="255"/>
      <c r="D198" s="58"/>
    </row>
    <row r="199" spans="1:4" s="65" customFormat="1">
      <c r="A199" s="66">
        <v>195</v>
      </c>
      <c r="B199" s="29"/>
      <c r="C199" s="255"/>
      <c r="D199" s="58"/>
    </row>
    <row r="200" spans="1:4" s="65" customFormat="1">
      <c r="A200" s="66">
        <v>196</v>
      </c>
      <c r="B200" s="29"/>
      <c r="C200" s="255"/>
      <c r="D200" s="58"/>
    </row>
    <row r="201" spans="1:4" s="65" customFormat="1">
      <c r="A201" s="66">
        <v>197</v>
      </c>
      <c r="B201" s="29"/>
      <c r="C201" s="255"/>
      <c r="D201" s="58"/>
    </row>
    <row r="202" spans="1:4" s="65" customFormat="1">
      <c r="A202" s="66">
        <v>198</v>
      </c>
      <c r="B202" s="29"/>
      <c r="C202" s="255"/>
      <c r="D202" s="58"/>
    </row>
    <row r="203" spans="1:4" s="65" customFormat="1">
      <c r="A203" s="66">
        <v>199</v>
      </c>
      <c r="B203" s="29"/>
      <c r="C203" s="255"/>
      <c r="D203" s="58"/>
    </row>
    <row r="204" spans="1:4" s="65" customFormat="1">
      <c r="A204" s="66">
        <v>200</v>
      </c>
      <c r="B204" s="29"/>
      <c r="C204" s="255"/>
      <c r="D204" s="58"/>
    </row>
    <row r="205" spans="1:4" s="65" customFormat="1">
      <c r="A205" s="66">
        <v>201</v>
      </c>
      <c r="B205" s="29"/>
      <c r="C205" s="255"/>
      <c r="D205" s="58"/>
    </row>
    <row r="206" spans="1:4" s="65" customFormat="1">
      <c r="A206" s="66">
        <v>202</v>
      </c>
      <c r="B206" s="29"/>
      <c r="C206" s="255"/>
      <c r="D206" s="58"/>
    </row>
    <row r="207" spans="1:4" s="65" customFormat="1">
      <c r="A207" s="66">
        <v>203</v>
      </c>
      <c r="B207" s="29"/>
      <c r="C207" s="255"/>
      <c r="D207" s="58"/>
    </row>
    <row r="208" spans="1:4" s="65" customFormat="1">
      <c r="A208" s="66">
        <v>204</v>
      </c>
      <c r="B208" s="29"/>
      <c r="C208" s="255"/>
      <c r="D208" s="58"/>
    </row>
    <row r="209" spans="1:4" s="65" customFormat="1">
      <c r="A209" s="66">
        <v>205</v>
      </c>
      <c r="B209" s="29"/>
      <c r="C209" s="255"/>
      <c r="D209" s="58"/>
    </row>
    <row r="210" spans="1:4" s="65" customFormat="1">
      <c r="A210" s="66">
        <v>206</v>
      </c>
      <c r="B210" s="29"/>
      <c r="C210" s="255"/>
      <c r="D210" s="58"/>
    </row>
    <row r="211" spans="1:4" s="65" customFormat="1">
      <c r="A211" s="66">
        <v>207</v>
      </c>
      <c r="B211" s="29"/>
      <c r="C211" s="255"/>
      <c r="D211" s="58"/>
    </row>
    <row r="212" spans="1:4" s="65" customFormat="1">
      <c r="A212" s="66">
        <v>208</v>
      </c>
      <c r="B212" s="29"/>
      <c r="C212" s="255"/>
      <c r="D212" s="58"/>
    </row>
    <row r="213" spans="1:4" s="65" customFormat="1">
      <c r="A213" s="66">
        <v>209</v>
      </c>
      <c r="B213" s="29"/>
      <c r="C213" s="255"/>
      <c r="D213" s="58"/>
    </row>
    <row r="214" spans="1:4" s="65" customFormat="1">
      <c r="A214" s="66">
        <v>210</v>
      </c>
      <c r="B214" s="29"/>
      <c r="C214" s="255"/>
      <c r="D214" s="58"/>
    </row>
    <row r="215" spans="1:4" s="65" customFormat="1">
      <c r="A215" s="66">
        <v>211</v>
      </c>
      <c r="B215" s="29"/>
      <c r="C215" s="255"/>
      <c r="D215" s="58"/>
    </row>
    <row r="216" spans="1:4" s="65" customFormat="1">
      <c r="A216" s="66">
        <v>212</v>
      </c>
      <c r="B216" s="29"/>
      <c r="C216" s="255"/>
      <c r="D216" s="58"/>
    </row>
    <row r="217" spans="1:4" s="65" customFormat="1">
      <c r="A217" s="66">
        <v>213</v>
      </c>
      <c r="B217" s="29"/>
      <c r="C217" s="255"/>
      <c r="D217" s="58"/>
    </row>
    <row r="218" spans="1:4" s="65" customFormat="1">
      <c r="A218" s="66">
        <v>214</v>
      </c>
      <c r="B218" s="29"/>
      <c r="C218" s="255"/>
      <c r="D218" s="58"/>
    </row>
    <row r="219" spans="1:4" s="65" customFormat="1">
      <c r="A219" s="66">
        <v>215</v>
      </c>
      <c r="B219" s="29"/>
      <c r="C219" s="255"/>
      <c r="D219" s="58"/>
    </row>
    <row r="220" spans="1:4" s="65" customFormat="1">
      <c r="A220" s="66">
        <v>216</v>
      </c>
      <c r="B220" s="29"/>
      <c r="C220" s="255"/>
      <c r="D220" s="58"/>
    </row>
    <row r="221" spans="1:4" s="65" customFormat="1">
      <c r="A221" s="66">
        <v>217</v>
      </c>
      <c r="B221" s="29"/>
      <c r="C221" s="255"/>
      <c r="D221" s="58"/>
    </row>
    <row r="222" spans="1:4" s="65" customFormat="1">
      <c r="A222" s="66">
        <v>218</v>
      </c>
      <c r="B222" s="29"/>
      <c r="C222" s="255"/>
      <c r="D222" s="58"/>
    </row>
    <row r="223" spans="1:4" s="65" customFormat="1">
      <c r="A223" s="66">
        <v>219</v>
      </c>
      <c r="B223" s="29"/>
      <c r="C223" s="255"/>
      <c r="D223" s="58"/>
    </row>
    <row r="224" spans="1:4" s="65" customFormat="1">
      <c r="A224" s="66">
        <v>220</v>
      </c>
      <c r="B224" s="29"/>
      <c r="C224" s="255"/>
      <c r="D224" s="58"/>
    </row>
    <row r="225" spans="1:4" s="65" customFormat="1">
      <c r="A225" s="66">
        <v>221</v>
      </c>
      <c r="B225" s="29"/>
      <c r="C225" s="255"/>
      <c r="D225" s="58"/>
    </row>
    <row r="226" spans="1:4" s="65" customFormat="1">
      <c r="A226" s="66">
        <v>222</v>
      </c>
      <c r="B226" s="29"/>
      <c r="C226" s="255"/>
      <c r="D226" s="58"/>
    </row>
    <row r="227" spans="1:4" s="65" customFormat="1">
      <c r="A227" s="66">
        <v>223</v>
      </c>
      <c r="B227" s="29"/>
      <c r="C227" s="255"/>
      <c r="D227" s="58"/>
    </row>
    <row r="228" spans="1:4" s="65" customFormat="1">
      <c r="A228" s="66">
        <v>224</v>
      </c>
      <c r="B228" s="29"/>
      <c r="C228" s="255"/>
      <c r="D228" s="58"/>
    </row>
    <row r="229" spans="1:4" s="65" customFormat="1">
      <c r="A229" s="66">
        <v>225</v>
      </c>
      <c r="B229" s="29"/>
      <c r="C229" s="255"/>
      <c r="D229" s="58"/>
    </row>
    <row r="230" spans="1:4" s="65" customFormat="1">
      <c r="A230" s="66">
        <v>226</v>
      </c>
      <c r="B230" s="29"/>
      <c r="C230" s="255"/>
      <c r="D230" s="58"/>
    </row>
    <row r="231" spans="1:4" s="65" customFormat="1">
      <c r="A231" s="66">
        <v>227</v>
      </c>
      <c r="B231" s="29"/>
      <c r="C231" s="255"/>
      <c r="D231" s="58"/>
    </row>
    <row r="232" spans="1:4" s="65" customFormat="1">
      <c r="A232" s="66">
        <v>228</v>
      </c>
      <c r="B232" s="29"/>
      <c r="C232" s="255"/>
      <c r="D232" s="58"/>
    </row>
    <row r="233" spans="1:4" s="65" customFormat="1">
      <c r="A233" s="66">
        <v>229</v>
      </c>
      <c r="B233" s="29"/>
      <c r="C233" s="255"/>
      <c r="D233" s="58"/>
    </row>
    <row r="234" spans="1:4" s="65" customFormat="1">
      <c r="A234" s="66">
        <v>230</v>
      </c>
      <c r="B234" s="29"/>
      <c r="C234" s="255"/>
      <c r="D234" s="58"/>
    </row>
    <row r="235" spans="1:4" s="65" customFormat="1">
      <c r="A235" s="66">
        <v>231</v>
      </c>
      <c r="B235" s="29"/>
      <c r="C235" s="255"/>
      <c r="D235" s="58"/>
    </row>
    <row r="236" spans="1:4" s="65" customFormat="1">
      <c r="A236" s="66">
        <v>232</v>
      </c>
      <c r="B236" s="29"/>
      <c r="C236" s="255"/>
      <c r="D236" s="58"/>
    </row>
    <row r="237" spans="1:4" s="65" customFormat="1">
      <c r="A237" s="66">
        <v>233</v>
      </c>
      <c r="B237" s="29"/>
      <c r="C237" s="255"/>
      <c r="D237" s="58"/>
    </row>
    <row r="238" spans="1:4" s="65" customFormat="1">
      <c r="A238" s="66">
        <v>234</v>
      </c>
      <c r="B238" s="29"/>
      <c r="C238" s="255"/>
      <c r="D238" s="58"/>
    </row>
    <row r="239" spans="1:4" s="65" customFormat="1">
      <c r="A239" s="66">
        <v>235</v>
      </c>
      <c r="B239" s="29"/>
      <c r="C239" s="255"/>
      <c r="D239" s="58"/>
    </row>
    <row r="240" spans="1:4" s="65" customFormat="1">
      <c r="A240" s="66">
        <v>236</v>
      </c>
      <c r="B240" s="29"/>
      <c r="C240" s="255"/>
      <c r="D240" s="58"/>
    </row>
    <row r="241" spans="1:4" s="65" customFormat="1">
      <c r="A241" s="66">
        <v>237</v>
      </c>
      <c r="B241" s="29"/>
      <c r="C241" s="255"/>
      <c r="D241" s="58"/>
    </row>
    <row r="242" spans="1:4" s="65" customFormat="1">
      <c r="A242" s="66">
        <v>238</v>
      </c>
      <c r="B242" s="29"/>
      <c r="C242" s="255"/>
      <c r="D242" s="58"/>
    </row>
    <row r="243" spans="1:4" s="65" customFormat="1">
      <c r="A243" s="66">
        <v>239</v>
      </c>
      <c r="B243" s="29"/>
      <c r="C243" s="255"/>
      <c r="D243" s="58"/>
    </row>
    <row r="244" spans="1:4" s="65" customFormat="1">
      <c r="A244" s="66">
        <v>240</v>
      </c>
      <c r="B244" s="29"/>
      <c r="C244" s="255"/>
      <c r="D244" s="58"/>
    </row>
    <row r="245" spans="1:4" s="65" customFormat="1">
      <c r="A245" s="66">
        <v>241</v>
      </c>
      <c r="B245" s="29"/>
      <c r="C245" s="255"/>
      <c r="D245" s="58"/>
    </row>
    <row r="246" spans="1:4" s="65" customFormat="1">
      <c r="A246" s="66">
        <v>242</v>
      </c>
      <c r="B246" s="29"/>
      <c r="C246" s="255"/>
      <c r="D246" s="58"/>
    </row>
    <row r="247" spans="1:4" s="65" customFormat="1">
      <c r="A247" s="66">
        <v>243</v>
      </c>
      <c r="B247" s="29"/>
      <c r="C247" s="255"/>
      <c r="D247" s="58"/>
    </row>
    <row r="248" spans="1:4" s="65" customFormat="1">
      <c r="A248" s="66">
        <v>244</v>
      </c>
      <c r="B248" s="29"/>
      <c r="C248" s="255"/>
      <c r="D248" s="58"/>
    </row>
    <row r="249" spans="1:4" s="65" customFormat="1">
      <c r="A249" s="66">
        <v>245</v>
      </c>
      <c r="B249" s="29"/>
      <c r="C249" s="255"/>
      <c r="D249" s="58"/>
    </row>
    <row r="250" spans="1:4" s="65" customFormat="1">
      <c r="A250" s="66">
        <v>246</v>
      </c>
      <c r="B250" s="29"/>
      <c r="C250" s="255"/>
      <c r="D250" s="58"/>
    </row>
    <row r="251" spans="1:4" s="65" customFormat="1">
      <c r="A251" s="66">
        <v>247</v>
      </c>
      <c r="B251" s="29"/>
      <c r="C251" s="255"/>
      <c r="D251" s="58"/>
    </row>
    <row r="252" spans="1:4" s="65" customFormat="1">
      <c r="A252" s="66">
        <v>248</v>
      </c>
      <c r="B252" s="29"/>
      <c r="C252" s="255"/>
      <c r="D252" s="58"/>
    </row>
    <row r="253" spans="1:4" s="65" customFormat="1">
      <c r="A253" s="66">
        <v>249</v>
      </c>
      <c r="B253" s="29"/>
      <c r="C253" s="255"/>
      <c r="D253" s="58"/>
    </row>
    <row r="254" spans="1:4" s="65" customFormat="1">
      <c r="A254" s="66">
        <v>250</v>
      </c>
      <c r="B254" s="29"/>
      <c r="C254" s="255"/>
      <c r="D254" s="58"/>
    </row>
    <row r="255" spans="1:4" s="65" customFormat="1">
      <c r="A255" s="66">
        <v>251</v>
      </c>
      <c r="B255" s="29"/>
      <c r="C255" s="255"/>
      <c r="D255" s="58"/>
    </row>
    <row r="256" spans="1:4" s="65" customFormat="1">
      <c r="A256" s="66">
        <v>252</v>
      </c>
      <c r="B256" s="29"/>
      <c r="C256" s="255"/>
      <c r="D256" s="58"/>
    </row>
    <row r="257" spans="1:4" s="65" customFormat="1">
      <c r="A257" s="66">
        <v>253</v>
      </c>
      <c r="B257" s="29"/>
      <c r="C257" s="255"/>
      <c r="D257" s="58"/>
    </row>
    <row r="258" spans="1:4" s="65" customFormat="1">
      <c r="A258" s="66">
        <v>254</v>
      </c>
      <c r="B258" s="29"/>
      <c r="C258" s="255"/>
      <c r="D258" s="58"/>
    </row>
    <row r="259" spans="1:4" s="65" customFormat="1">
      <c r="A259" s="66">
        <v>255</v>
      </c>
      <c r="B259" s="29"/>
      <c r="C259" s="255"/>
      <c r="D259" s="58"/>
    </row>
    <row r="260" spans="1:4" s="65" customFormat="1">
      <c r="A260" s="66">
        <v>256</v>
      </c>
      <c r="B260" s="29"/>
      <c r="C260" s="255"/>
      <c r="D260" s="58"/>
    </row>
    <row r="261" spans="1:4" s="65" customFormat="1">
      <c r="A261" s="66">
        <v>257</v>
      </c>
      <c r="B261" s="29"/>
      <c r="C261" s="255"/>
      <c r="D261" s="58"/>
    </row>
    <row r="262" spans="1:4" s="65" customFormat="1">
      <c r="A262" s="66">
        <v>258</v>
      </c>
      <c r="B262" s="29"/>
      <c r="C262" s="255"/>
      <c r="D262" s="58"/>
    </row>
    <row r="263" spans="1:4" s="65" customFormat="1">
      <c r="A263" s="66">
        <v>259</v>
      </c>
      <c r="B263" s="29"/>
      <c r="C263" s="255"/>
      <c r="D263" s="58"/>
    </row>
    <row r="264" spans="1:4" s="65" customFormat="1">
      <c r="A264" s="66">
        <v>260</v>
      </c>
      <c r="B264" s="29"/>
      <c r="C264" s="255"/>
      <c r="D264" s="58"/>
    </row>
    <row r="265" spans="1:4" s="65" customFormat="1">
      <c r="A265" s="66">
        <v>261</v>
      </c>
      <c r="B265" s="29"/>
      <c r="C265" s="255"/>
      <c r="D265" s="58"/>
    </row>
    <row r="266" spans="1:4" s="65" customFormat="1">
      <c r="A266" s="66">
        <v>262</v>
      </c>
      <c r="B266" s="29"/>
      <c r="C266" s="255"/>
      <c r="D266" s="58"/>
    </row>
    <row r="267" spans="1:4" s="65" customFormat="1">
      <c r="A267" s="66">
        <v>263</v>
      </c>
      <c r="B267" s="29"/>
      <c r="C267" s="255"/>
      <c r="D267" s="58"/>
    </row>
    <row r="268" spans="1:4" s="65" customFormat="1">
      <c r="A268" s="66">
        <v>264</v>
      </c>
      <c r="B268" s="29"/>
      <c r="C268" s="255"/>
      <c r="D268" s="58"/>
    </row>
    <row r="269" spans="1:4" s="65" customFormat="1">
      <c r="A269" s="66">
        <v>265</v>
      </c>
      <c r="B269" s="29"/>
      <c r="C269" s="255"/>
      <c r="D269" s="58"/>
    </row>
    <row r="270" spans="1:4" s="65" customFormat="1">
      <c r="A270" s="66">
        <v>266</v>
      </c>
      <c r="B270" s="29"/>
      <c r="C270" s="255"/>
      <c r="D270" s="58"/>
    </row>
    <row r="271" spans="1:4" s="65" customFormat="1">
      <c r="A271" s="66">
        <v>267</v>
      </c>
      <c r="B271" s="29"/>
      <c r="C271" s="255"/>
      <c r="D271" s="58"/>
    </row>
    <row r="272" spans="1:4" s="65" customFormat="1">
      <c r="A272" s="66">
        <v>268</v>
      </c>
      <c r="B272" s="29"/>
      <c r="C272" s="255"/>
      <c r="D272" s="58"/>
    </row>
    <row r="273" spans="1:4" s="65" customFormat="1">
      <c r="A273" s="66">
        <v>269</v>
      </c>
      <c r="B273" s="29"/>
      <c r="C273" s="255"/>
      <c r="D273" s="58"/>
    </row>
    <row r="274" spans="1:4" s="65" customFormat="1">
      <c r="A274" s="66">
        <v>270</v>
      </c>
      <c r="B274" s="29"/>
      <c r="C274" s="255"/>
      <c r="D274" s="58"/>
    </row>
    <row r="275" spans="1:4" s="65" customFormat="1">
      <c r="A275" s="66">
        <v>271</v>
      </c>
      <c r="B275" s="29"/>
      <c r="C275" s="255"/>
      <c r="D275" s="58"/>
    </row>
    <row r="276" spans="1:4" s="65" customFormat="1">
      <c r="A276" s="66">
        <v>272</v>
      </c>
      <c r="B276" s="29"/>
      <c r="C276" s="255"/>
      <c r="D276" s="58"/>
    </row>
    <row r="277" spans="1:4" s="65" customFormat="1">
      <c r="A277" s="66">
        <v>273</v>
      </c>
      <c r="B277" s="29"/>
      <c r="C277" s="255"/>
      <c r="D277" s="58"/>
    </row>
    <row r="278" spans="1:4" s="65" customFormat="1">
      <c r="A278" s="66">
        <v>274</v>
      </c>
      <c r="B278" s="29"/>
      <c r="C278" s="255"/>
      <c r="D278" s="58"/>
    </row>
    <row r="279" spans="1:4" s="65" customFormat="1">
      <c r="A279" s="66">
        <v>275</v>
      </c>
      <c r="B279" s="29"/>
      <c r="C279" s="255"/>
      <c r="D279" s="58"/>
    </row>
    <row r="280" spans="1:4" s="65" customFormat="1">
      <c r="A280" s="66">
        <v>276</v>
      </c>
      <c r="B280" s="29"/>
      <c r="C280" s="255"/>
      <c r="D280" s="58"/>
    </row>
    <row r="281" spans="1:4" s="65" customFormat="1">
      <c r="A281" s="66">
        <v>277</v>
      </c>
      <c r="B281" s="29"/>
      <c r="C281" s="255"/>
      <c r="D281" s="58"/>
    </row>
    <row r="282" spans="1:4" s="65" customFormat="1">
      <c r="A282" s="66">
        <v>278</v>
      </c>
      <c r="B282" s="29"/>
      <c r="C282" s="255"/>
      <c r="D282" s="58"/>
    </row>
    <row r="283" spans="1:4" s="65" customFormat="1">
      <c r="A283" s="66">
        <v>279</v>
      </c>
      <c r="B283" s="29"/>
      <c r="C283" s="255"/>
      <c r="D283" s="58"/>
    </row>
    <row r="284" spans="1:4" s="65" customFormat="1">
      <c r="A284" s="66">
        <v>280</v>
      </c>
      <c r="B284" s="29"/>
      <c r="C284" s="255"/>
      <c r="D284" s="58"/>
    </row>
    <row r="285" spans="1:4" s="65" customFormat="1">
      <c r="A285" s="66">
        <v>281</v>
      </c>
      <c r="B285" s="29"/>
      <c r="C285" s="255"/>
      <c r="D285" s="58"/>
    </row>
    <row r="286" spans="1:4" s="65" customFormat="1">
      <c r="A286" s="66">
        <v>282</v>
      </c>
      <c r="B286" s="29"/>
      <c r="C286" s="255"/>
      <c r="D286" s="58"/>
    </row>
    <row r="287" spans="1:4" s="65" customFormat="1">
      <c r="A287" s="66">
        <v>283</v>
      </c>
      <c r="B287" s="29"/>
      <c r="C287" s="255"/>
      <c r="D287" s="58"/>
    </row>
    <row r="288" spans="1:4" s="65" customFormat="1">
      <c r="A288" s="66">
        <v>284</v>
      </c>
      <c r="B288" s="29"/>
      <c r="C288" s="255"/>
      <c r="D288" s="58"/>
    </row>
    <row r="289" spans="1:4" s="65" customFormat="1">
      <c r="A289" s="66">
        <v>285</v>
      </c>
      <c r="B289" s="29"/>
      <c r="C289" s="255"/>
      <c r="D289" s="58"/>
    </row>
    <row r="290" spans="1:4" s="65" customFormat="1">
      <c r="A290" s="66">
        <v>286</v>
      </c>
      <c r="B290" s="29"/>
      <c r="C290" s="255"/>
      <c r="D290" s="58"/>
    </row>
    <row r="291" spans="1:4" s="65" customFormat="1">
      <c r="A291" s="66">
        <v>287</v>
      </c>
      <c r="B291" s="29"/>
      <c r="C291" s="255"/>
      <c r="D291" s="58"/>
    </row>
    <row r="292" spans="1:4" s="65" customFormat="1">
      <c r="A292" s="66">
        <v>288</v>
      </c>
      <c r="B292" s="29"/>
      <c r="C292" s="255"/>
      <c r="D292" s="58"/>
    </row>
    <row r="293" spans="1:4" s="65" customFormat="1">
      <c r="A293" s="66">
        <v>289</v>
      </c>
      <c r="B293" s="29"/>
      <c r="C293" s="255"/>
      <c r="D293" s="58"/>
    </row>
    <row r="294" spans="1:4" s="65" customFormat="1">
      <c r="A294" s="66">
        <v>290</v>
      </c>
      <c r="B294" s="29"/>
      <c r="C294" s="255"/>
      <c r="D294" s="58"/>
    </row>
    <row r="295" spans="1:4" s="65" customFormat="1">
      <c r="A295" s="66">
        <v>291</v>
      </c>
      <c r="B295" s="29"/>
      <c r="C295" s="255"/>
      <c r="D295" s="58"/>
    </row>
    <row r="296" spans="1:4" s="65" customFormat="1">
      <c r="A296" s="66">
        <v>292</v>
      </c>
      <c r="B296" s="29"/>
      <c r="C296" s="255"/>
      <c r="D296" s="58"/>
    </row>
    <row r="297" spans="1:4" s="65" customFormat="1">
      <c r="A297" s="66">
        <v>293</v>
      </c>
      <c r="B297" s="29"/>
      <c r="C297" s="255"/>
      <c r="D297" s="58"/>
    </row>
    <row r="298" spans="1:4" s="65" customFormat="1">
      <c r="A298" s="66">
        <v>294</v>
      </c>
      <c r="B298" s="29"/>
      <c r="C298" s="255"/>
      <c r="D298" s="58"/>
    </row>
    <row r="299" spans="1:4" s="65" customFormat="1">
      <c r="A299" s="66">
        <v>295</v>
      </c>
      <c r="B299" s="29"/>
      <c r="C299" s="255"/>
      <c r="D299" s="58"/>
    </row>
    <row r="300" spans="1:4" s="65" customFormat="1">
      <c r="A300" s="66">
        <v>296</v>
      </c>
      <c r="B300" s="29"/>
      <c r="C300" s="255"/>
      <c r="D300" s="58"/>
    </row>
    <row r="301" spans="1:4" s="65" customFormat="1">
      <c r="A301" s="66">
        <v>297</v>
      </c>
      <c r="B301" s="29"/>
      <c r="C301" s="255"/>
      <c r="D301" s="58"/>
    </row>
    <row r="302" spans="1:4" s="65" customFormat="1">
      <c r="A302" s="66">
        <v>298</v>
      </c>
      <c r="B302" s="29"/>
      <c r="C302" s="255"/>
      <c r="D302" s="58"/>
    </row>
    <row r="303" spans="1:4" s="65" customFormat="1">
      <c r="A303" s="66">
        <v>299</v>
      </c>
      <c r="B303" s="29"/>
      <c r="C303" s="255"/>
      <c r="D303" s="58"/>
    </row>
    <row r="304" spans="1:4" s="65" customFormat="1">
      <c r="A304" s="66">
        <v>300</v>
      </c>
      <c r="B304" s="29"/>
      <c r="C304" s="255"/>
      <c r="D304" s="58"/>
    </row>
    <row r="305" spans="1:4" s="65" customFormat="1">
      <c r="A305" s="66">
        <v>301</v>
      </c>
      <c r="B305" s="29"/>
      <c r="C305" s="255"/>
      <c r="D305" s="58"/>
    </row>
    <row r="306" spans="1:4" s="65" customFormat="1">
      <c r="A306" s="66">
        <v>302</v>
      </c>
      <c r="B306" s="29"/>
      <c r="C306" s="255"/>
      <c r="D306" s="58"/>
    </row>
    <row r="307" spans="1:4" s="65" customFormat="1">
      <c r="A307" s="66">
        <v>303</v>
      </c>
      <c r="B307" s="29"/>
      <c r="C307" s="255"/>
      <c r="D307" s="58"/>
    </row>
    <row r="308" spans="1:4" s="65" customFormat="1">
      <c r="A308" s="66">
        <v>304</v>
      </c>
      <c r="B308" s="29"/>
      <c r="C308" s="255"/>
      <c r="D308" s="58"/>
    </row>
    <row r="309" spans="1:4" s="65" customFormat="1">
      <c r="A309" s="66">
        <v>305</v>
      </c>
      <c r="B309" s="29"/>
      <c r="C309" s="255"/>
      <c r="D309" s="58"/>
    </row>
    <row r="310" spans="1:4" s="65" customFormat="1">
      <c r="A310" s="66">
        <v>306</v>
      </c>
      <c r="B310" s="29"/>
      <c r="C310" s="255"/>
      <c r="D310" s="58"/>
    </row>
    <row r="311" spans="1:4" s="65" customFormat="1">
      <c r="A311" s="66">
        <v>307</v>
      </c>
      <c r="B311" s="29"/>
      <c r="C311" s="255"/>
      <c r="D311" s="58"/>
    </row>
    <row r="312" spans="1:4" s="65" customFormat="1">
      <c r="A312" s="66">
        <v>308</v>
      </c>
      <c r="B312" s="29"/>
      <c r="C312" s="255"/>
      <c r="D312" s="58"/>
    </row>
    <row r="313" spans="1:4" s="65" customFormat="1">
      <c r="A313" s="66">
        <v>309</v>
      </c>
      <c r="B313" s="29"/>
      <c r="C313" s="255"/>
      <c r="D313" s="58"/>
    </row>
    <row r="314" spans="1:4" s="65" customFormat="1">
      <c r="A314" s="66">
        <v>310</v>
      </c>
      <c r="B314" s="29"/>
      <c r="C314" s="255"/>
      <c r="D314" s="58"/>
    </row>
    <row r="315" spans="1:4" s="65" customFormat="1">
      <c r="A315" s="66">
        <v>311</v>
      </c>
      <c r="B315" s="29"/>
      <c r="C315" s="255"/>
      <c r="D315" s="58"/>
    </row>
    <row r="316" spans="1:4" s="65" customFormat="1">
      <c r="A316" s="66">
        <v>312</v>
      </c>
      <c r="B316" s="29"/>
      <c r="C316" s="255"/>
      <c r="D316" s="58"/>
    </row>
    <row r="317" spans="1:4" s="65" customFormat="1">
      <c r="A317" s="66">
        <v>313</v>
      </c>
      <c r="B317" s="29"/>
      <c r="C317" s="255"/>
      <c r="D317" s="58"/>
    </row>
    <row r="318" spans="1:4" s="65" customFormat="1">
      <c r="A318" s="66">
        <v>314</v>
      </c>
      <c r="B318" s="29"/>
      <c r="C318" s="255"/>
      <c r="D318" s="58"/>
    </row>
    <row r="319" spans="1:4" s="65" customFormat="1">
      <c r="A319" s="66">
        <v>315</v>
      </c>
      <c r="B319" s="29"/>
      <c r="C319" s="255"/>
      <c r="D319" s="58"/>
    </row>
    <row r="320" spans="1:4" s="65" customFormat="1">
      <c r="A320" s="66">
        <v>316</v>
      </c>
      <c r="B320" s="29"/>
      <c r="C320" s="255"/>
      <c r="D320" s="58"/>
    </row>
    <row r="321" spans="1:4" s="65" customFormat="1">
      <c r="A321" s="66">
        <v>317</v>
      </c>
      <c r="B321" s="29"/>
      <c r="C321" s="255"/>
      <c r="D321" s="58"/>
    </row>
    <row r="322" spans="1:4" s="65" customFormat="1">
      <c r="A322" s="66">
        <v>318</v>
      </c>
      <c r="B322" s="29"/>
      <c r="C322" s="255"/>
      <c r="D322" s="58"/>
    </row>
    <row r="323" spans="1:4" s="65" customFormat="1">
      <c r="A323" s="66">
        <v>319</v>
      </c>
      <c r="B323" s="29"/>
      <c r="C323" s="255"/>
      <c r="D323" s="58"/>
    </row>
    <row r="324" spans="1:4" s="65" customFormat="1">
      <c r="A324" s="66">
        <v>320</v>
      </c>
      <c r="B324" s="29"/>
      <c r="C324" s="255"/>
      <c r="D324" s="58"/>
    </row>
    <row r="325" spans="1:4" s="65" customFormat="1">
      <c r="A325" s="66">
        <v>321</v>
      </c>
      <c r="B325" s="29"/>
      <c r="C325" s="255"/>
      <c r="D325" s="58"/>
    </row>
    <row r="326" spans="1:4" s="65" customFormat="1">
      <c r="A326" s="66">
        <v>322</v>
      </c>
      <c r="B326" s="29"/>
      <c r="C326" s="255"/>
      <c r="D326" s="58"/>
    </row>
    <row r="327" spans="1:4" s="65" customFormat="1">
      <c r="A327" s="66">
        <v>323</v>
      </c>
      <c r="B327" s="29"/>
      <c r="C327" s="255"/>
      <c r="D327" s="58"/>
    </row>
    <row r="328" spans="1:4" s="65" customFormat="1">
      <c r="A328" s="66">
        <v>324</v>
      </c>
      <c r="B328" s="29"/>
      <c r="C328" s="255"/>
      <c r="D328" s="58"/>
    </row>
    <row r="329" spans="1:4" s="65" customFormat="1">
      <c r="A329" s="66">
        <v>325</v>
      </c>
      <c r="B329" s="29"/>
      <c r="C329" s="255"/>
      <c r="D329" s="58"/>
    </row>
    <row r="330" spans="1:4" s="65" customFormat="1">
      <c r="A330" s="66">
        <v>326</v>
      </c>
      <c r="B330" s="29"/>
      <c r="C330" s="255"/>
      <c r="D330" s="58"/>
    </row>
    <row r="331" spans="1:4" s="65" customFormat="1">
      <c r="A331" s="66">
        <v>327</v>
      </c>
      <c r="B331" s="29"/>
      <c r="C331" s="255"/>
      <c r="D331" s="58"/>
    </row>
    <row r="332" spans="1:4" s="65" customFormat="1">
      <c r="A332" s="66">
        <v>328</v>
      </c>
      <c r="B332" s="29"/>
      <c r="C332" s="255"/>
      <c r="D332" s="58"/>
    </row>
    <row r="333" spans="1:4" s="65" customFormat="1">
      <c r="A333" s="66">
        <v>329</v>
      </c>
      <c r="B333" s="29"/>
      <c r="C333" s="255"/>
      <c r="D333" s="58"/>
    </row>
    <row r="334" spans="1:4" s="65" customFormat="1">
      <c r="A334" s="66">
        <v>330</v>
      </c>
      <c r="B334" s="29"/>
      <c r="C334" s="255"/>
      <c r="D334" s="58"/>
    </row>
    <row r="335" spans="1:4" s="65" customFormat="1">
      <c r="A335" s="66">
        <v>331</v>
      </c>
      <c r="B335" s="29"/>
      <c r="C335" s="255"/>
      <c r="D335" s="58"/>
    </row>
    <row r="336" spans="1:4" s="65" customFormat="1">
      <c r="A336" s="66">
        <v>332</v>
      </c>
      <c r="B336" s="29"/>
      <c r="C336" s="255"/>
      <c r="D336" s="58"/>
    </row>
    <row r="337" spans="1:4" s="65" customFormat="1">
      <c r="A337" s="66">
        <v>333</v>
      </c>
      <c r="B337" s="29"/>
      <c r="C337" s="255"/>
      <c r="D337" s="58"/>
    </row>
    <row r="338" spans="1:4" s="65" customFormat="1">
      <c r="A338" s="66">
        <v>334</v>
      </c>
      <c r="B338" s="29"/>
      <c r="C338" s="255"/>
      <c r="D338" s="58"/>
    </row>
    <row r="339" spans="1:4" s="65" customFormat="1">
      <c r="A339" s="66">
        <v>335</v>
      </c>
      <c r="B339" s="29"/>
      <c r="C339" s="255"/>
      <c r="D339" s="58"/>
    </row>
    <row r="340" spans="1:4" s="65" customFormat="1">
      <c r="A340" s="66">
        <v>336</v>
      </c>
      <c r="B340" s="29"/>
      <c r="C340" s="255"/>
      <c r="D340" s="58"/>
    </row>
    <row r="341" spans="1:4" s="65" customFormat="1">
      <c r="A341" s="66">
        <v>337</v>
      </c>
      <c r="B341" s="29"/>
      <c r="C341" s="255"/>
      <c r="D341" s="58"/>
    </row>
    <row r="342" spans="1:4" s="65" customFormat="1">
      <c r="A342" s="66">
        <v>338</v>
      </c>
      <c r="B342" s="29"/>
      <c r="C342" s="255"/>
      <c r="D342" s="58"/>
    </row>
    <row r="343" spans="1:4" s="65" customFormat="1">
      <c r="A343" s="66">
        <v>339</v>
      </c>
      <c r="B343" s="29"/>
      <c r="C343" s="255"/>
      <c r="D343" s="58"/>
    </row>
    <row r="344" spans="1:4" s="65" customFormat="1">
      <c r="A344" s="66">
        <v>340</v>
      </c>
      <c r="B344" s="29"/>
      <c r="C344" s="255"/>
      <c r="D344" s="58"/>
    </row>
    <row r="345" spans="1:4" s="65" customFormat="1">
      <c r="A345" s="66">
        <v>341</v>
      </c>
      <c r="B345" s="29"/>
      <c r="C345" s="255"/>
      <c r="D345" s="58"/>
    </row>
    <row r="346" spans="1:4" s="65" customFormat="1">
      <c r="A346" s="66">
        <v>342</v>
      </c>
      <c r="B346" s="29"/>
      <c r="C346" s="255"/>
      <c r="D346" s="58"/>
    </row>
    <row r="347" spans="1:4" s="65" customFormat="1">
      <c r="A347" s="66">
        <v>343</v>
      </c>
      <c r="B347" s="29"/>
      <c r="C347" s="255"/>
      <c r="D347" s="58"/>
    </row>
    <row r="348" spans="1:4" s="65" customFormat="1">
      <c r="A348" s="66">
        <v>344</v>
      </c>
      <c r="B348" s="29"/>
      <c r="C348" s="255"/>
      <c r="D348" s="58"/>
    </row>
    <row r="349" spans="1:4" s="65" customFormat="1">
      <c r="A349" s="66">
        <v>345</v>
      </c>
      <c r="B349" s="29"/>
      <c r="C349" s="255"/>
      <c r="D349" s="58"/>
    </row>
    <row r="350" spans="1:4" s="65" customFormat="1">
      <c r="A350" s="66">
        <v>346</v>
      </c>
      <c r="B350" s="29"/>
      <c r="C350" s="255"/>
      <c r="D350" s="58"/>
    </row>
    <row r="351" spans="1:4" s="65" customFormat="1">
      <c r="A351" s="66">
        <v>347</v>
      </c>
      <c r="B351" s="29"/>
      <c r="C351" s="255"/>
      <c r="D351" s="58"/>
    </row>
    <row r="352" spans="1:4" s="65" customFormat="1">
      <c r="A352" s="66">
        <v>348</v>
      </c>
      <c r="B352" s="29"/>
      <c r="C352" s="255"/>
      <c r="D352" s="58"/>
    </row>
    <row r="353" spans="1:4" s="65" customFormat="1">
      <c r="A353" s="66">
        <v>349</v>
      </c>
      <c r="B353" s="29"/>
      <c r="C353" s="255"/>
      <c r="D353" s="58"/>
    </row>
    <row r="354" spans="1:4" s="65" customFormat="1">
      <c r="A354" s="66">
        <v>350</v>
      </c>
      <c r="B354" s="29"/>
      <c r="C354" s="255"/>
      <c r="D354" s="58"/>
    </row>
    <row r="355" spans="1:4" s="65" customFormat="1">
      <c r="A355" s="66">
        <v>351</v>
      </c>
      <c r="B355" s="29"/>
      <c r="C355" s="255"/>
      <c r="D355" s="58"/>
    </row>
    <row r="356" spans="1:4" s="65" customFormat="1">
      <c r="A356" s="66">
        <v>352</v>
      </c>
      <c r="B356" s="29"/>
      <c r="C356" s="255"/>
      <c r="D356" s="58"/>
    </row>
    <row r="357" spans="1:4" s="65" customFormat="1">
      <c r="A357" s="66">
        <v>353</v>
      </c>
      <c r="B357" s="29"/>
      <c r="C357" s="255"/>
      <c r="D357" s="58"/>
    </row>
    <row r="358" spans="1:4" s="65" customFormat="1">
      <c r="A358" s="66">
        <v>354</v>
      </c>
      <c r="B358" s="29"/>
      <c r="C358" s="255"/>
      <c r="D358" s="58"/>
    </row>
    <row r="359" spans="1:4" s="65" customFormat="1">
      <c r="A359" s="66">
        <v>355</v>
      </c>
      <c r="B359" s="29"/>
      <c r="C359" s="255"/>
      <c r="D359" s="58"/>
    </row>
    <row r="360" spans="1:4" s="65" customFormat="1">
      <c r="A360" s="66">
        <v>356</v>
      </c>
      <c r="B360" s="29"/>
      <c r="C360" s="255"/>
      <c r="D360" s="58"/>
    </row>
    <row r="361" spans="1:4" s="65" customFormat="1">
      <c r="A361" s="66">
        <v>357</v>
      </c>
      <c r="B361" s="29"/>
      <c r="C361" s="255"/>
      <c r="D361" s="58"/>
    </row>
    <row r="362" spans="1:4" s="65" customFormat="1">
      <c r="A362" s="66">
        <v>358</v>
      </c>
      <c r="B362" s="29"/>
      <c r="C362" s="255"/>
      <c r="D362" s="58"/>
    </row>
    <row r="363" spans="1:4" s="65" customFormat="1">
      <c r="A363" s="66">
        <v>359</v>
      </c>
      <c r="B363" s="29"/>
      <c r="C363" s="255"/>
      <c r="D363" s="58"/>
    </row>
    <row r="364" spans="1:4" s="65" customFormat="1">
      <c r="A364" s="66">
        <v>360</v>
      </c>
      <c r="B364" s="29"/>
      <c r="C364" s="255"/>
      <c r="D364" s="58"/>
    </row>
    <row r="365" spans="1:4" s="65" customFormat="1">
      <c r="A365" s="66">
        <v>361</v>
      </c>
      <c r="B365" s="29"/>
      <c r="C365" s="255"/>
      <c r="D365" s="58"/>
    </row>
    <row r="366" spans="1:4" s="65" customFormat="1">
      <c r="A366" s="66">
        <v>362</v>
      </c>
      <c r="B366" s="29"/>
      <c r="C366" s="255"/>
      <c r="D366" s="58"/>
    </row>
    <row r="367" spans="1:4" s="65" customFormat="1">
      <c r="A367" s="66">
        <v>363</v>
      </c>
      <c r="B367" s="29"/>
      <c r="C367" s="255"/>
      <c r="D367" s="58"/>
    </row>
    <row r="368" spans="1:4" s="65" customFormat="1">
      <c r="A368" s="66">
        <v>364</v>
      </c>
      <c r="B368" s="29"/>
      <c r="C368" s="255"/>
      <c r="D368" s="58"/>
    </row>
    <row r="369" spans="1:4" s="65" customFormat="1">
      <c r="A369" s="66">
        <v>365</v>
      </c>
      <c r="B369" s="29"/>
      <c r="C369" s="255"/>
      <c r="D369" s="58"/>
    </row>
    <row r="370" spans="1:4" s="65" customFormat="1">
      <c r="A370" s="66">
        <v>366</v>
      </c>
      <c r="B370" s="29"/>
      <c r="C370" s="255"/>
      <c r="D370" s="58"/>
    </row>
    <row r="371" spans="1:4" s="65" customFormat="1">
      <c r="A371" s="66">
        <v>367</v>
      </c>
      <c r="B371" s="29"/>
      <c r="C371" s="255"/>
      <c r="D371" s="58"/>
    </row>
    <row r="372" spans="1:4" s="65" customFormat="1">
      <c r="A372" s="66">
        <v>368</v>
      </c>
      <c r="B372" s="29"/>
      <c r="C372" s="255"/>
      <c r="D372" s="58"/>
    </row>
    <row r="373" spans="1:4" s="65" customFormat="1">
      <c r="A373" s="66">
        <v>369</v>
      </c>
      <c r="B373" s="29"/>
      <c r="C373" s="255"/>
      <c r="D373" s="58"/>
    </row>
    <row r="374" spans="1:4" s="65" customFormat="1">
      <c r="A374" s="66">
        <v>370</v>
      </c>
      <c r="B374" s="29"/>
      <c r="C374" s="255"/>
      <c r="D374" s="58"/>
    </row>
    <row r="375" spans="1:4" s="65" customFormat="1">
      <c r="A375" s="66">
        <v>371</v>
      </c>
      <c r="B375" s="29"/>
      <c r="C375" s="255"/>
      <c r="D375" s="58"/>
    </row>
    <row r="376" spans="1:4" s="65" customFormat="1">
      <c r="A376" s="66">
        <v>372</v>
      </c>
      <c r="B376" s="29"/>
      <c r="C376" s="255"/>
      <c r="D376" s="58"/>
    </row>
    <row r="377" spans="1:4" s="65" customFormat="1">
      <c r="A377" s="66">
        <v>373</v>
      </c>
      <c r="B377" s="29"/>
      <c r="C377" s="255"/>
      <c r="D377" s="58"/>
    </row>
    <row r="378" spans="1:4" s="65" customFormat="1">
      <c r="A378" s="66">
        <v>374</v>
      </c>
      <c r="B378" s="29"/>
      <c r="C378" s="255"/>
      <c r="D378" s="58"/>
    </row>
    <row r="379" spans="1:4" s="65" customFormat="1">
      <c r="A379" s="66">
        <v>375</v>
      </c>
      <c r="B379" s="29"/>
      <c r="C379" s="255"/>
      <c r="D379" s="58"/>
    </row>
    <row r="380" spans="1:4" s="65" customFormat="1">
      <c r="A380" s="66">
        <v>376</v>
      </c>
      <c r="B380" s="29"/>
      <c r="C380" s="255"/>
      <c r="D380" s="58"/>
    </row>
    <row r="381" spans="1:4" s="65" customFormat="1">
      <c r="A381" s="66">
        <v>377</v>
      </c>
      <c r="B381" s="29"/>
      <c r="C381" s="255"/>
      <c r="D381" s="58"/>
    </row>
    <row r="382" spans="1:4" s="65" customFormat="1">
      <c r="A382" s="66">
        <v>378</v>
      </c>
      <c r="B382" s="29"/>
      <c r="C382" s="255"/>
      <c r="D382" s="58"/>
    </row>
    <row r="383" spans="1:4" s="65" customFormat="1">
      <c r="A383" s="66">
        <v>379</v>
      </c>
      <c r="B383" s="29"/>
      <c r="C383" s="255"/>
      <c r="D383" s="58"/>
    </row>
    <row r="384" spans="1:4" s="65" customFormat="1">
      <c r="A384" s="66">
        <v>380</v>
      </c>
      <c r="B384" s="29"/>
      <c r="C384" s="255"/>
      <c r="D384" s="58"/>
    </row>
    <row r="385" spans="1:4" s="65" customFormat="1">
      <c r="A385" s="66">
        <v>381</v>
      </c>
      <c r="B385" s="29"/>
      <c r="C385" s="255"/>
      <c r="D385" s="58"/>
    </row>
    <row r="386" spans="1:4" s="65" customFormat="1">
      <c r="A386" s="66">
        <v>382</v>
      </c>
      <c r="B386" s="29"/>
      <c r="C386" s="255"/>
      <c r="D386" s="58"/>
    </row>
    <row r="387" spans="1:4" s="65" customFormat="1">
      <c r="A387" s="66">
        <v>383</v>
      </c>
      <c r="B387" s="29"/>
      <c r="C387" s="255"/>
      <c r="D387" s="58"/>
    </row>
    <row r="388" spans="1:4" s="65" customFormat="1">
      <c r="A388" s="66">
        <v>384</v>
      </c>
      <c r="B388" s="29"/>
      <c r="C388" s="255"/>
      <c r="D388" s="58"/>
    </row>
    <row r="389" spans="1:4" s="65" customFormat="1">
      <c r="A389" s="66">
        <v>385</v>
      </c>
      <c r="B389" s="29"/>
      <c r="C389" s="255"/>
      <c r="D389" s="58"/>
    </row>
    <row r="390" spans="1:4" s="65" customFormat="1">
      <c r="A390" s="66">
        <v>386</v>
      </c>
      <c r="B390" s="29"/>
      <c r="C390" s="255"/>
      <c r="D390" s="58"/>
    </row>
    <row r="391" spans="1:4" s="65" customFormat="1">
      <c r="A391" s="66">
        <v>387</v>
      </c>
      <c r="B391" s="29"/>
      <c r="C391" s="255"/>
      <c r="D391" s="58"/>
    </row>
    <row r="392" spans="1:4" s="65" customFormat="1">
      <c r="A392" s="66">
        <v>388</v>
      </c>
      <c r="B392" s="29"/>
      <c r="C392" s="255"/>
      <c r="D392" s="58"/>
    </row>
    <row r="393" spans="1:4" s="65" customFormat="1">
      <c r="A393" s="66">
        <v>389</v>
      </c>
      <c r="B393" s="29"/>
      <c r="C393" s="255"/>
      <c r="D393" s="58"/>
    </row>
    <row r="394" spans="1:4" s="65" customFormat="1">
      <c r="A394" s="66">
        <v>390</v>
      </c>
      <c r="B394" s="29"/>
      <c r="C394" s="255"/>
      <c r="D394" s="58"/>
    </row>
    <row r="395" spans="1:4" s="65" customFormat="1">
      <c r="A395" s="66">
        <v>391</v>
      </c>
      <c r="B395" s="29"/>
      <c r="C395" s="255"/>
      <c r="D395" s="58"/>
    </row>
    <row r="396" spans="1:4" s="65" customFormat="1">
      <c r="A396" s="66">
        <v>392</v>
      </c>
      <c r="B396" s="29"/>
      <c r="C396" s="255"/>
      <c r="D396" s="58"/>
    </row>
    <row r="397" spans="1:4" s="65" customFormat="1">
      <c r="A397" s="66">
        <v>393</v>
      </c>
      <c r="B397" s="29"/>
      <c r="C397" s="255"/>
      <c r="D397" s="58"/>
    </row>
    <row r="398" spans="1:4" s="65" customFormat="1">
      <c r="A398" s="66">
        <v>394</v>
      </c>
      <c r="B398" s="29"/>
      <c r="C398" s="255"/>
      <c r="D398" s="58"/>
    </row>
    <row r="399" spans="1:4" s="65" customFormat="1">
      <c r="A399" s="66">
        <v>395</v>
      </c>
      <c r="B399" s="29"/>
      <c r="C399" s="255"/>
      <c r="D399" s="58"/>
    </row>
    <row r="400" spans="1:4" s="65" customFormat="1">
      <c r="A400" s="66">
        <v>396</v>
      </c>
      <c r="B400" s="29"/>
      <c r="C400" s="255"/>
      <c r="D400" s="58"/>
    </row>
    <row r="401" spans="1:4" s="65" customFormat="1">
      <c r="A401" s="66">
        <v>397</v>
      </c>
      <c r="B401" s="29"/>
      <c r="C401" s="255"/>
      <c r="D401" s="58"/>
    </row>
    <row r="402" spans="1:4" s="65" customFormat="1">
      <c r="A402" s="66">
        <v>398</v>
      </c>
      <c r="B402" s="29"/>
      <c r="C402" s="255"/>
      <c r="D402" s="58"/>
    </row>
    <row r="403" spans="1:4" s="65" customFormat="1">
      <c r="A403" s="66">
        <v>399</v>
      </c>
      <c r="B403" s="29"/>
      <c r="C403" s="255"/>
      <c r="D403" s="58"/>
    </row>
    <row r="404" spans="1:4" s="65" customFormat="1">
      <c r="A404" s="66">
        <v>400</v>
      </c>
      <c r="B404" s="29"/>
      <c r="C404" s="255"/>
      <c r="D404" s="58"/>
    </row>
    <row r="405" spans="1:4" s="65" customFormat="1">
      <c r="A405" s="66">
        <v>401</v>
      </c>
      <c r="B405" s="29"/>
      <c r="C405" s="255"/>
      <c r="D405" s="58"/>
    </row>
    <row r="406" spans="1:4" s="65" customFormat="1">
      <c r="A406" s="66">
        <v>402</v>
      </c>
      <c r="B406" s="29"/>
      <c r="C406" s="255"/>
      <c r="D406" s="58"/>
    </row>
    <row r="407" spans="1:4" s="65" customFormat="1">
      <c r="A407" s="66">
        <v>403</v>
      </c>
      <c r="B407" s="29"/>
      <c r="C407" s="255"/>
      <c r="D407" s="58"/>
    </row>
    <row r="408" spans="1:4" s="65" customFormat="1">
      <c r="A408" s="66">
        <v>404</v>
      </c>
      <c r="B408" s="29"/>
      <c r="C408" s="255"/>
      <c r="D408" s="58"/>
    </row>
    <row r="409" spans="1:4" s="65" customFormat="1">
      <c r="A409" s="66">
        <v>405</v>
      </c>
      <c r="B409" s="29"/>
      <c r="C409" s="255"/>
      <c r="D409" s="58"/>
    </row>
    <row r="410" spans="1:4" s="65" customFormat="1">
      <c r="A410" s="66">
        <v>406</v>
      </c>
      <c r="B410" s="29"/>
      <c r="C410" s="255"/>
      <c r="D410" s="58"/>
    </row>
    <row r="411" spans="1:4" s="65" customFormat="1">
      <c r="A411" s="66">
        <v>407</v>
      </c>
      <c r="B411" s="29"/>
      <c r="C411" s="255"/>
      <c r="D411" s="58"/>
    </row>
    <row r="412" spans="1:4" s="65" customFormat="1">
      <c r="A412" s="66">
        <v>408</v>
      </c>
      <c r="B412" s="29"/>
      <c r="C412" s="255"/>
      <c r="D412" s="58"/>
    </row>
    <row r="413" spans="1:4" s="65" customFormat="1">
      <c r="A413" s="66">
        <v>409</v>
      </c>
      <c r="B413" s="29"/>
      <c r="C413" s="255"/>
      <c r="D413" s="58"/>
    </row>
    <row r="414" spans="1:4" s="65" customFormat="1">
      <c r="A414" s="66">
        <v>410</v>
      </c>
      <c r="B414" s="29"/>
      <c r="C414" s="255"/>
      <c r="D414" s="58"/>
    </row>
    <row r="415" spans="1:4" s="65" customFormat="1">
      <c r="A415" s="66">
        <v>411</v>
      </c>
      <c r="B415" s="29"/>
      <c r="C415" s="255"/>
      <c r="D415" s="58"/>
    </row>
    <row r="416" spans="1:4" s="65" customFormat="1">
      <c r="A416" s="66">
        <v>412</v>
      </c>
      <c r="B416" s="29"/>
      <c r="C416" s="255"/>
      <c r="D416" s="58"/>
    </row>
    <row r="417" spans="1:4" s="65" customFormat="1">
      <c r="A417" s="66">
        <v>413</v>
      </c>
      <c r="B417" s="29"/>
      <c r="C417" s="255"/>
      <c r="D417" s="58"/>
    </row>
    <row r="418" spans="1:4" s="65" customFormat="1">
      <c r="A418" s="66">
        <v>414</v>
      </c>
      <c r="B418" s="29"/>
      <c r="C418" s="255"/>
      <c r="D418" s="58"/>
    </row>
    <row r="419" spans="1:4" s="65" customFormat="1">
      <c r="A419" s="66">
        <v>415</v>
      </c>
      <c r="B419" s="29"/>
      <c r="C419" s="255"/>
      <c r="D419" s="58"/>
    </row>
    <row r="420" spans="1:4" s="65" customFormat="1">
      <c r="A420" s="66">
        <v>416</v>
      </c>
      <c r="B420" s="29"/>
      <c r="C420" s="255"/>
      <c r="D420" s="58"/>
    </row>
    <row r="421" spans="1:4" s="65" customFormat="1">
      <c r="A421" s="66">
        <v>417</v>
      </c>
      <c r="B421" s="29"/>
      <c r="C421" s="255"/>
      <c r="D421" s="58"/>
    </row>
    <row r="422" spans="1:4" s="65" customFormat="1">
      <c r="A422" s="66">
        <v>418</v>
      </c>
      <c r="B422" s="29"/>
      <c r="C422" s="255"/>
      <c r="D422" s="58"/>
    </row>
    <row r="423" spans="1:4" s="65" customFormat="1">
      <c r="A423" s="66">
        <v>419</v>
      </c>
      <c r="B423" s="29"/>
      <c r="C423" s="255"/>
      <c r="D423" s="58"/>
    </row>
    <row r="424" spans="1:4" s="65" customFormat="1">
      <c r="A424" s="66">
        <v>420</v>
      </c>
      <c r="B424" s="29"/>
      <c r="C424" s="255"/>
      <c r="D424" s="58"/>
    </row>
    <row r="425" spans="1:4" s="65" customFormat="1">
      <c r="A425" s="66">
        <v>421</v>
      </c>
      <c r="B425" s="29"/>
      <c r="C425" s="255"/>
      <c r="D425" s="58"/>
    </row>
    <row r="426" spans="1:4" s="65" customFormat="1">
      <c r="A426" s="66">
        <v>422</v>
      </c>
      <c r="B426" s="29"/>
      <c r="C426" s="255"/>
      <c r="D426" s="58"/>
    </row>
    <row r="427" spans="1:4" s="65" customFormat="1">
      <c r="A427" s="66">
        <v>423</v>
      </c>
      <c r="B427" s="29"/>
      <c r="C427" s="255"/>
      <c r="D427" s="58"/>
    </row>
    <row r="428" spans="1:4" s="65" customFormat="1">
      <c r="A428" s="66">
        <v>424</v>
      </c>
      <c r="B428" s="29"/>
      <c r="C428" s="255"/>
      <c r="D428" s="58"/>
    </row>
    <row r="429" spans="1:4" s="65" customFormat="1">
      <c r="A429" s="66">
        <v>425</v>
      </c>
      <c r="B429" s="29"/>
      <c r="C429" s="255"/>
      <c r="D429" s="58"/>
    </row>
    <row r="430" spans="1:4" s="65" customFormat="1">
      <c r="A430" s="66">
        <v>426</v>
      </c>
      <c r="B430" s="29"/>
      <c r="C430" s="255"/>
      <c r="D430" s="58"/>
    </row>
    <row r="431" spans="1:4" s="65" customFormat="1">
      <c r="A431" s="66">
        <v>427</v>
      </c>
      <c r="B431" s="29"/>
      <c r="C431" s="255"/>
      <c r="D431" s="58"/>
    </row>
    <row r="432" spans="1:4" s="65" customFormat="1">
      <c r="A432" s="66">
        <v>428</v>
      </c>
      <c r="B432" s="29"/>
      <c r="C432" s="255"/>
      <c r="D432" s="58"/>
    </row>
    <row r="433" spans="1:4" s="65" customFormat="1">
      <c r="A433" s="66">
        <v>429</v>
      </c>
      <c r="B433" s="29"/>
      <c r="C433" s="255"/>
      <c r="D433" s="58"/>
    </row>
    <row r="434" spans="1:4" s="65" customFormat="1">
      <c r="A434" s="66">
        <v>430</v>
      </c>
      <c r="B434" s="29"/>
      <c r="C434" s="255"/>
      <c r="D434" s="58"/>
    </row>
    <row r="435" spans="1:4" s="65" customFormat="1">
      <c r="A435" s="66">
        <v>431</v>
      </c>
      <c r="B435" s="29"/>
      <c r="C435" s="255"/>
      <c r="D435" s="58"/>
    </row>
    <row r="436" spans="1:4" s="65" customFormat="1">
      <c r="A436" s="66">
        <v>432</v>
      </c>
      <c r="B436" s="29"/>
      <c r="C436" s="255"/>
      <c r="D436" s="58"/>
    </row>
    <row r="437" spans="1:4" s="65" customFormat="1">
      <c r="A437" s="66">
        <v>433</v>
      </c>
      <c r="B437" s="29"/>
      <c r="C437" s="255"/>
      <c r="D437" s="58"/>
    </row>
    <row r="438" spans="1:4" s="65" customFormat="1">
      <c r="A438" s="66">
        <v>434</v>
      </c>
      <c r="B438" s="29"/>
      <c r="C438" s="255"/>
      <c r="D438" s="58"/>
    </row>
    <row r="439" spans="1:4" s="65" customFormat="1">
      <c r="A439" s="66">
        <v>435</v>
      </c>
      <c r="B439" s="29"/>
      <c r="C439" s="255"/>
      <c r="D439" s="58"/>
    </row>
    <row r="440" spans="1:4" s="65" customFormat="1">
      <c r="A440" s="66">
        <v>436</v>
      </c>
      <c r="B440" s="29"/>
      <c r="C440" s="255"/>
      <c r="D440" s="58"/>
    </row>
    <row r="441" spans="1:4" s="65" customFormat="1">
      <c r="A441" s="66">
        <v>437</v>
      </c>
      <c r="B441" s="29"/>
      <c r="C441" s="255"/>
      <c r="D441" s="58"/>
    </row>
    <row r="442" spans="1:4" s="65" customFormat="1">
      <c r="A442" s="66">
        <v>438</v>
      </c>
      <c r="B442" s="29"/>
      <c r="C442" s="255"/>
      <c r="D442" s="58"/>
    </row>
    <row r="443" spans="1:4" s="65" customFormat="1">
      <c r="A443" s="66">
        <v>439</v>
      </c>
      <c r="B443" s="29"/>
      <c r="C443" s="255"/>
      <c r="D443" s="58"/>
    </row>
    <row r="444" spans="1:4" s="65" customFormat="1">
      <c r="A444" s="66">
        <v>440</v>
      </c>
      <c r="B444" s="29"/>
      <c r="C444" s="255"/>
      <c r="D444" s="58"/>
    </row>
    <row r="445" spans="1:4" s="65" customFormat="1">
      <c r="A445" s="66">
        <v>441</v>
      </c>
      <c r="B445" s="29"/>
      <c r="C445" s="255"/>
      <c r="D445" s="58"/>
    </row>
    <row r="446" spans="1:4" s="65" customFormat="1">
      <c r="A446" s="66">
        <v>442</v>
      </c>
      <c r="B446" s="29"/>
      <c r="C446" s="255"/>
      <c r="D446" s="58"/>
    </row>
    <row r="447" spans="1:4" s="65" customFormat="1">
      <c r="A447" s="66">
        <v>443</v>
      </c>
      <c r="B447" s="29"/>
      <c r="C447" s="255"/>
      <c r="D447" s="58"/>
    </row>
    <row r="448" spans="1:4" s="65" customFormat="1">
      <c r="A448" s="66">
        <v>444</v>
      </c>
      <c r="B448" s="29"/>
      <c r="C448" s="255"/>
      <c r="D448" s="58"/>
    </row>
    <row r="449" spans="1:4" s="65" customFormat="1">
      <c r="A449" s="66">
        <v>445</v>
      </c>
      <c r="B449" s="29"/>
      <c r="C449" s="255"/>
      <c r="D449" s="58"/>
    </row>
    <row r="450" spans="1:4" s="65" customFormat="1">
      <c r="A450" s="66">
        <v>446</v>
      </c>
      <c r="B450" s="29"/>
      <c r="C450" s="255"/>
      <c r="D450" s="58"/>
    </row>
    <row r="451" spans="1:4" s="65" customFormat="1">
      <c r="A451" s="66">
        <v>447</v>
      </c>
      <c r="B451" s="29"/>
      <c r="C451" s="255"/>
      <c r="D451" s="58"/>
    </row>
    <row r="452" spans="1:4" s="65" customFormat="1">
      <c r="A452" s="66">
        <v>448</v>
      </c>
      <c r="B452" s="29"/>
      <c r="C452" s="255"/>
      <c r="D452" s="58"/>
    </row>
    <row r="453" spans="1:4" s="65" customFormat="1">
      <c r="A453" s="66">
        <v>449</v>
      </c>
      <c r="B453" s="29"/>
      <c r="C453" s="255"/>
      <c r="D453" s="58"/>
    </row>
    <row r="454" spans="1:4" s="65" customFormat="1">
      <c r="A454" s="66">
        <v>450</v>
      </c>
      <c r="B454" s="29"/>
      <c r="C454" s="255"/>
      <c r="D454" s="58"/>
    </row>
    <row r="455" spans="1:4" s="65" customFormat="1">
      <c r="A455" s="66">
        <v>451</v>
      </c>
      <c r="B455" s="29"/>
      <c r="C455" s="255"/>
      <c r="D455" s="58"/>
    </row>
    <row r="456" spans="1:4" s="65" customFormat="1">
      <c r="A456" s="66">
        <v>452</v>
      </c>
      <c r="B456" s="29"/>
      <c r="C456" s="255"/>
      <c r="D456" s="58"/>
    </row>
    <row r="457" spans="1:4" s="65" customFormat="1">
      <c r="A457" s="66">
        <v>453</v>
      </c>
      <c r="B457" s="29"/>
      <c r="C457" s="255"/>
      <c r="D457" s="58"/>
    </row>
    <row r="458" spans="1:4" s="65" customFormat="1">
      <c r="A458" s="66">
        <v>454</v>
      </c>
      <c r="B458" s="29"/>
      <c r="C458" s="255"/>
      <c r="D458" s="58"/>
    </row>
    <row r="459" spans="1:4" s="65" customFormat="1">
      <c r="A459" s="66">
        <v>455</v>
      </c>
      <c r="B459" s="29"/>
      <c r="C459" s="255"/>
      <c r="D459" s="58"/>
    </row>
    <row r="460" spans="1:4" s="65" customFormat="1">
      <c r="A460" s="66">
        <v>456</v>
      </c>
      <c r="B460" s="29"/>
      <c r="C460" s="255"/>
      <c r="D460" s="58"/>
    </row>
    <row r="461" spans="1:4" s="65" customFormat="1">
      <c r="A461" s="66">
        <v>457</v>
      </c>
      <c r="B461" s="29"/>
      <c r="C461" s="255"/>
      <c r="D461" s="58"/>
    </row>
    <row r="462" spans="1:4" s="65" customFormat="1">
      <c r="A462" s="66">
        <v>458</v>
      </c>
      <c r="B462" s="29"/>
      <c r="C462" s="255"/>
      <c r="D462" s="58"/>
    </row>
    <row r="463" spans="1:4" s="65" customFormat="1">
      <c r="A463" s="66">
        <v>459</v>
      </c>
      <c r="B463" s="29"/>
      <c r="C463" s="255"/>
      <c r="D463" s="58"/>
    </row>
    <row r="464" spans="1:4" s="65" customFormat="1">
      <c r="A464" s="66">
        <v>460</v>
      </c>
      <c r="B464" s="29"/>
      <c r="C464" s="255"/>
      <c r="D464" s="58"/>
    </row>
    <row r="465" spans="1:4" s="65" customFormat="1">
      <c r="A465" s="66">
        <v>461</v>
      </c>
      <c r="B465" s="29"/>
      <c r="C465" s="255"/>
      <c r="D465" s="58"/>
    </row>
    <row r="466" spans="1:4" s="65" customFormat="1">
      <c r="A466" s="66">
        <v>462</v>
      </c>
      <c r="B466" s="29"/>
      <c r="C466" s="255"/>
      <c r="D466" s="58"/>
    </row>
    <row r="467" spans="1:4" s="65" customFormat="1">
      <c r="A467" s="66">
        <v>463</v>
      </c>
      <c r="B467" s="29"/>
      <c r="C467" s="255"/>
      <c r="D467" s="58"/>
    </row>
    <row r="468" spans="1:4" s="65" customFormat="1">
      <c r="A468" s="66">
        <v>464</v>
      </c>
      <c r="B468" s="29"/>
      <c r="C468" s="255"/>
      <c r="D468" s="58"/>
    </row>
    <row r="469" spans="1:4" s="65" customFormat="1">
      <c r="A469" s="66">
        <v>465</v>
      </c>
      <c r="B469" s="29"/>
      <c r="C469" s="255"/>
      <c r="D469" s="58"/>
    </row>
    <row r="470" spans="1:4" s="65" customFormat="1">
      <c r="A470" s="66">
        <v>466</v>
      </c>
      <c r="B470" s="29"/>
      <c r="C470" s="255"/>
      <c r="D470" s="58"/>
    </row>
    <row r="471" spans="1:4" s="65" customFormat="1">
      <c r="A471" s="66">
        <v>467</v>
      </c>
      <c r="B471" s="29"/>
      <c r="C471" s="255"/>
      <c r="D471" s="58"/>
    </row>
    <row r="472" spans="1:4" s="65" customFormat="1">
      <c r="A472" s="66">
        <v>468</v>
      </c>
      <c r="B472" s="29"/>
      <c r="C472" s="255"/>
      <c r="D472" s="58"/>
    </row>
    <row r="473" spans="1:4" s="65" customFormat="1">
      <c r="A473" s="66">
        <v>469</v>
      </c>
      <c r="B473" s="29"/>
      <c r="C473" s="255"/>
      <c r="D473" s="58"/>
    </row>
    <row r="474" spans="1:4" s="65" customFormat="1">
      <c r="A474" s="66">
        <v>470</v>
      </c>
      <c r="B474" s="29"/>
      <c r="C474" s="255"/>
      <c r="D474" s="58"/>
    </row>
    <row r="475" spans="1:4" s="65" customFormat="1">
      <c r="A475" s="66">
        <v>471</v>
      </c>
      <c r="B475" s="29"/>
      <c r="C475" s="255"/>
      <c r="D475" s="58"/>
    </row>
    <row r="476" spans="1:4" s="65" customFormat="1">
      <c r="A476" s="66">
        <v>472</v>
      </c>
      <c r="B476" s="29"/>
      <c r="C476" s="255"/>
      <c r="D476" s="58"/>
    </row>
    <row r="477" spans="1:4" s="65" customFormat="1">
      <c r="A477" s="66">
        <v>473</v>
      </c>
      <c r="B477" s="29"/>
      <c r="C477" s="255"/>
      <c r="D477" s="58"/>
    </row>
    <row r="478" spans="1:4" s="65" customFormat="1">
      <c r="A478" s="66">
        <v>474</v>
      </c>
      <c r="B478" s="29"/>
      <c r="C478" s="255"/>
      <c r="D478" s="58"/>
    </row>
    <row r="479" spans="1:4" s="65" customFormat="1">
      <c r="A479" s="66">
        <v>475</v>
      </c>
      <c r="B479" s="29"/>
      <c r="C479" s="255"/>
      <c r="D479" s="58"/>
    </row>
    <row r="480" spans="1:4" s="65" customFormat="1">
      <c r="A480" s="66">
        <v>476</v>
      </c>
      <c r="B480" s="29"/>
      <c r="C480" s="255"/>
      <c r="D480" s="58"/>
    </row>
    <row r="481" spans="1:4" s="65" customFormat="1">
      <c r="A481" s="66">
        <v>477</v>
      </c>
      <c r="B481" s="29"/>
      <c r="C481" s="255"/>
      <c r="D481" s="58"/>
    </row>
    <row r="482" spans="1:4" s="65" customFormat="1">
      <c r="A482" s="66">
        <v>478</v>
      </c>
      <c r="B482" s="29"/>
      <c r="C482" s="255"/>
      <c r="D482" s="58"/>
    </row>
    <row r="483" spans="1:4" s="65" customFormat="1">
      <c r="A483" s="66">
        <v>479</v>
      </c>
      <c r="B483" s="29"/>
      <c r="C483" s="255"/>
      <c r="D483" s="58"/>
    </row>
    <row r="484" spans="1:4" s="65" customFormat="1">
      <c r="A484" s="66">
        <v>480</v>
      </c>
      <c r="B484" s="29"/>
      <c r="C484" s="255"/>
      <c r="D484" s="58"/>
    </row>
    <row r="485" spans="1:4" s="65" customFormat="1">
      <c r="A485" s="66">
        <v>481</v>
      </c>
      <c r="B485" s="29"/>
      <c r="C485" s="255"/>
      <c r="D485" s="58"/>
    </row>
    <row r="486" spans="1:4" s="65" customFormat="1">
      <c r="A486" s="66">
        <v>482</v>
      </c>
      <c r="B486" s="29"/>
      <c r="C486" s="255"/>
      <c r="D486" s="58"/>
    </row>
    <row r="487" spans="1:4" s="65" customFormat="1">
      <c r="A487" s="66">
        <v>483</v>
      </c>
      <c r="B487" s="29"/>
      <c r="C487" s="255"/>
      <c r="D487" s="58"/>
    </row>
    <row r="488" spans="1:4" s="65" customFormat="1">
      <c r="A488" s="66">
        <v>484</v>
      </c>
      <c r="B488" s="29"/>
      <c r="C488" s="255"/>
      <c r="D488" s="58"/>
    </row>
    <row r="489" spans="1:4" s="65" customFormat="1">
      <c r="A489" s="66">
        <v>485</v>
      </c>
      <c r="B489" s="29"/>
      <c r="C489" s="255"/>
      <c r="D489" s="58"/>
    </row>
    <row r="490" spans="1:4" s="65" customFormat="1">
      <c r="A490" s="66">
        <v>486</v>
      </c>
      <c r="B490" s="29"/>
      <c r="C490" s="255"/>
      <c r="D490" s="58"/>
    </row>
    <row r="491" spans="1:4" s="65" customFormat="1">
      <c r="A491" s="66">
        <v>487</v>
      </c>
      <c r="B491" s="29"/>
      <c r="C491" s="255"/>
      <c r="D491" s="58"/>
    </row>
    <row r="492" spans="1:4" s="65" customFormat="1">
      <c r="A492" s="66">
        <v>488</v>
      </c>
      <c r="B492" s="29"/>
      <c r="C492" s="255"/>
      <c r="D492" s="58"/>
    </row>
    <row r="493" spans="1:4" s="65" customFormat="1">
      <c r="A493" s="66">
        <v>489</v>
      </c>
      <c r="B493" s="29"/>
      <c r="C493" s="255"/>
      <c r="D493" s="58"/>
    </row>
    <row r="494" spans="1:4" s="65" customFormat="1">
      <c r="A494" s="66">
        <v>490</v>
      </c>
      <c r="B494" s="29"/>
      <c r="C494" s="255"/>
      <c r="D494" s="58"/>
    </row>
    <row r="495" spans="1:4" s="65" customFormat="1">
      <c r="A495" s="66">
        <v>491</v>
      </c>
      <c r="B495" s="29"/>
      <c r="C495" s="255"/>
      <c r="D495" s="58"/>
    </row>
    <row r="496" spans="1:4" s="65" customFormat="1">
      <c r="A496" s="66">
        <v>492</v>
      </c>
      <c r="B496" s="29"/>
      <c r="C496" s="255"/>
      <c r="D496" s="58"/>
    </row>
    <row r="497" spans="1:4" s="65" customFormat="1">
      <c r="A497" s="66">
        <v>493</v>
      </c>
      <c r="B497" s="29"/>
      <c r="C497" s="255"/>
      <c r="D497" s="58"/>
    </row>
    <row r="498" spans="1:4" s="65" customFormat="1">
      <c r="A498" s="66">
        <v>494</v>
      </c>
      <c r="B498" s="29"/>
      <c r="C498" s="255"/>
      <c r="D498" s="58"/>
    </row>
    <row r="499" spans="1:4" s="65" customFormat="1">
      <c r="A499" s="66">
        <v>495</v>
      </c>
      <c r="B499" s="29"/>
      <c r="C499" s="255"/>
      <c r="D499" s="58"/>
    </row>
    <row r="500" spans="1:4" s="65" customFormat="1">
      <c r="A500" s="66">
        <v>496</v>
      </c>
      <c r="B500" s="29"/>
      <c r="C500" s="255"/>
      <c r="D500" s="58"/>
    </row>
    <row r="501" spans="1:4" s="65" customFormat="1">
      <c r="A501" s="66">
        <v>497</v>
      </c>
      <c r="B501" s="29"/>
      <c r="C501" s="255"/>
      <c r="D501" s="58"/>
    </row>
    <row r="502" spans="1:4" s="65" customFormat="1">
      <c r="A502" s="66">
        <v>498</v>
      </c>
      <c r="B502" s="29"/>
      <c r="C502" s="255"/>
      <c r="D502" s="58"/>
    </row>
    <row r="503" spans="1:4" s="65" customFormat="1">
      <c r="A503" s="66">
        <v>499</v>
      </c>
      <c r="B503" s="29"/>
      <c r="C503" s="255"/>
      <c r="D503" s="58"/>
    </row>
    <row r="504" spans="1:4" s="65" customFormat="1">
      <c r="A504" s="66">
        <v>500</v>
      </c>
      <c r="B504" s="29"/>
      <c r="C504" s="255"/>
      <c r="D504" s="58"/>
    </row>
    <row r="505" spans="1:4" s="65" customFormat="1">
      <c r="A505" s="66">
        <v>501</v>
      </c>
      <c r="B505" s="29"/>
      <c r="C505" s="255"/>
      <c r="D505" s="58"/>
    </row>
    <row r="506" spans="1:4" s="65" customFormat="1">
      <c r="A506" s="66">
        <v>502</v>
      </c>
      <c r="B506" s="29"/>
      <c r="C506" s="255"/>
      <c r="D506" s="58"/>
    </row>
    <row r="507" spans="1:4" s="65" customFormat="1">
      <c r="A507" s="66">
        <v>503</v>
      </c>
      <c r="B507" s="29"/>
      <c r="C507" s="255"/>
      <c r="D507" s="58"/>
    </row>
    <row r="508" spans="1:4" s="65" customFormat="1">
      <c r="A508" s="66">
        <v>504</v>
      </c>
      <c r="B508" s="29"/>
      <c r="C508" s="255"/>
      <c r="D508" s="58"/>
    </row>
    <row r="509" spans="1:4" s="65" customFormat="1">
      <c r="A509" s="66">
        <v>505</v>
      </c>
      <c r="B509" s="29"/>
      <c r="C509" s="255"/>
      <c r="D509" s="58"/>
    </row>
    <row r="510" spans="1:4" s="65" customFormat="1">
      <c r="A510" s="66">
        <v>506</v>
      </c>
      <c r="B510" s="29"/>
      <c r="C510" s="255"/>
      <c r="D510" s="58"/>
    </row>
    <row r="511" spans="1:4" s="65" customFormat="1">
      <c r="A511" s="66">
        <v>507</v>
      </c>
      <c r="B511" s="29"/>
      <c r="C511" s="255"/>
      <c r="D511" s="58"/>
    </row>
    <row r="512" spans="1:4" s="65" customFormat="1">
      <c r="A512" s="66">
        <v>508</v>
      </c>
      <c r="B512" s="29"/>
      <c r="C512" s="255"/>
      <c r="D512" s="58"/>
    </row>
    <row r="513" spans="1:4" s="65" customFormat="1">
      <c r="A513" s="66">
        <v>509</v>
      </c>
      <c r="B513" s="29"/>
      <c r="C513" s="255"/>
      <c r="D513" s="58"/>
    </row>
    <row r="514" spans="1:4" s="65" customFormat="1">
      <c r="A514" s="66">
        <v>510</v>
      </c>
      <c r="B514" s="29"/>
      <c r="C514" s="255"/>
      <c r="D514" s="58"/>
    </row>
    <row r="515" spans="1:4" s="65" customFormat="1">
      <c r="A515" s="66">
        <v>511</v>
      </c>
      <c r="B515" s="29"/>
      <c r="C515" s="255"/>
      <c r="D515" s="58"/>
    </row>
    <row r="516" spans="1:4" s="65" customFormat="1">
      <c r="A516" s="66">
        <v>512</v>
      </c>
      <c r="B516" s="29"/>
      <c r="C516" s="255"/>
      <c r="D516" s="58"/>
    </row>
    <row r="517" spans="1:4" s="65" customFormat="1">
      <c r="A517" s="66">
        <v>513</v>
      </c>
      <c r="B517" s="29"/>
      <c r="C517" s="255"/>
      <c r="D517" s="58"/>
    </row>
    <row r="518" spans="1:4" s="65" customFormat="1">
      <c r="A518" s="66">
        <v>514</v>
      </c>
      <c r="B518" s="29"/>
      <c r="C518" s="255"/>
      <c r="D518" s="58"/>
    </row>
    <row r="519" spans="1:4" s="65" customFormat="1">
      <c r="A519" s="66">
        <v>515</v>
      </c>
      <c r="B519" s="29"/>
      <c r="C519" s="255"/>
      <c r="D519" s="58"/>
    </row>
    <row r="520" spans="1:4" s="65" customFormat="1">
      <c r="A520" s="66">
        <v>516</v>
      </c>
      <c r="B520" s="29"/>
      <c r="C520" s="255"/>
      <c r="D520" s="58"/>
    </row>
    <row r="521" spans="1:4" s="65" customFormat="1">
      <c r="A521" s="66">
        <v>517</v>
      </c>
      <c r="B521" s="29"/>
      <c r="C521" s="255"/>
      <c r="D521" s="58"/>
    </row>
    <row r="522" spans="1:4" s="65" customFormat="1">
      <c r="A522" s="66">
        <v>518</v>
      </c>
      <c r="B522" s="29"/>
      <c r="C522" s="255"/>
      <c r="D522" s="58"/>
    </row>
    <row r="523" spans="1:4" s="65" customFormat="1">
      <c r="A523" s="66">
        <v>519</v>
      </c>
      <c r="B523" s="29"/>
      <c r="C523" s="255"/>
      <c r="D523" s="58"/>
    </row>
    <row r="524" spans="1:4" s="65" customFormat="1">
      <c r="A524" s="66">
        <v>520</v>
      </c>
      <c r="B524" s="29"/>
      <c r="C524" s="255"/>
      <c r="D524" s="58"/>
    </row>
    <row r="525" spans="1:4" s="65" customFormat="1">
      <c r="A525" s="66">
        <v>521</v>
      </c>
      <c r="B525" s="29"/>
      <c r="C525" s="255"/>
      <c r="D525" s="58"/>
    </row>
    <row r="526" spans="1:4" s="65" customFormat="1">
      <c r="A526" s="66">
        <v>522</v>
      </c>
      <c r="B526" s="29"/>
      <c r="C526" s="255"/>
      <c r="D526" s="58"/>
    </row>
    <row r="527" spans="1:4" s="65" customFormat="1">
      <c r="A527" s="66">
        <v>523</v>
      </c>
      <c r="B527" s="29"/>
      <c r="C527" s="255"/>
      <c r="D527" s="58"/>
    </row>
    <row r="528" spans="1:4" s="65" customFormat="1">
      <c r="A528" s="66">
        <v>524</v>
      </c>
      <c r="B528" s="29"/>
      <c r="C528" s="255"/>
      <c r="D528" s="58"/>
    </row>
    <row r="529" spans="1:4" s="65" customFormat="1">
      <c r="A529" s="66">
        <v>525</v>
      </c>
      <c r="B529" s="29"/>
      <c r="C529" s="255"/>
      <c r="D529" s="58"/>
    </row>
    <row r="530" spans="1:4" s="65" customFormat="1">
      <c r="A530" s="66">
        <v>526</v>
      </c>
      <c r="B530" s="29"/>
      <c r="C530" s="255"/>
      <c r="D530" s="58"/>
    </row>
    <row r="531" spans="1:4" s="65" customFormat="1">
      <c r="A531" s="66">
        <v>527</v>
      </c>
      <c r="B531" s="29"/>
      <c r="C531" s="255"/>
      <c r="D531" s="58"/>
    </row>
    <row r="532" spans="1:4" s="65" customFormat="1">
      <c r="A532" s="66">
        <v>528</v>
      </c>
      <c r="B532" s="29"/>
      <c r="C532" s="255"/>
      <c r="D532" s="58"/>
    </row>
    <row r="533" spans="1:4" s="65" customFormat="1">
      <c r="A533" s="66">
        <v>529</v>
      </c>
      <c r="B533" s="29"/>
      <c r="C533" s="255"/>
      <c r="D533" s="58"/>
    </row>
    <row r="534" spans="1:4" s="65" customFormat="1">
      <c r="A534" s="66">
        <v>530</v>
      </c>
      <c r="B534" s="29"/>
      <c r="C534" s="255"/>
      <c r="D534" s="58"/>
    </row>
    <row r="535" spans="1:4" s="65" customFormat="1">
      <c r="A535" s="66">
        <v>531</v>
      </c>
      <c r="B535" s="29"/>
      <c r="C535" s="255"/>
      <c r="D535" s="58"/>
    </row>
    <row r="536" spans="1:4" s="65" customFormat="1">
      <c r="A536" s="66">
        <v>532</v>
      </c>
      <c r="B536" s="29"/>
      <c r="C536" s="255"/>
      <c r="D536" s="58"/>
    </row>
    <row r="537" spans="1:4" s="65" customFormat="1">
      <c r="A537" s="66">
        <v>533</v>
      </c>
      <c r="B537" s="29"/>
      <c r="C537" s="255"/>
      <c r="D537" s="58"/>
    </row>
    <row r="538" spans="1:4" s="65" customFormat="1">
      <c r="A538" s="66">
        <v>534</v>
      </c>
      <c r="B538" s="29"/>
      <c r="C538" s="255"/>
      <c r="D538" s="58"/>
    </row>
    <row r="539" spans="1:4" s="65" customFormat="1">
      <c r="A539" s="66">
        <v>535</v>
      </c>
      <c r="B539" s="29"/>
      <c r="C539" s="255"/>
      <c r="D539" s="58"/>
    </row>
    <row r="540" spans="1:4" s="65" customFormat="1">
      <c r="A540" s="66">
        <v>536</v>
      </c>
      <c r="B540" s="29"/>
      <c r="C540" s="255"/>
      <c r="D540" s="58"/>
    </row>
    <row r="541" spans="1:4" s="65" customFormat="1">
      <c r="A541" s="66">
        <v>537</v>
      </c>
      <c r="B541" s="29"/>
      <c r="C541" s="255"/>
      <c r="D541" s="58"/>
    </row>
    <row r="542" spans="1:4" s="65" customFormat="1">
      <c r="A542" s="66">
        <v>538</v>
      </c>
      <c r="B542" s="29"/>
      <c r="C542" s="255"/>
      <c r="D542" s="58"/>
    </row>
    <row r="543" spans="1:4" s="65" customFormat="1">
      <c r="A543" s="66">
        <v>539</v>
      </c>
      <c r="B543" s="29"/>
      <c r="C543" s="255"/>
      <c r="D543" s="58"/>
    </row>
    <row r="544" spans="1:4" s="65" customFormat="1">
      <c r="A544" s="66">
        <v>540</v>
      </c>
      <c r="B544" s="29"/>
      <c r="C544" s="255"/>
      <c r="D544" s="58"/>
    </row>
    <row r="545" spans="1:4" s="65" customFormat="1">
      <c r="A545" s="66">
        <v>541</v>
      </c>
      <c r="B545" s="29"/>
      <c r="C545" s="255"/>
      <c r="D545" s="58"/>
    </row>
    <row r="546" spans="1:4" s="65" customFormat="1">
      <c r="A546" s="66">
        <v>542</v>
      </c>
      <c r="B546" s="29"/>
      <c r="C546" s="255"/>
      <c r="D546" s="58"/>
    </row>
    <row r="547" spans="1:4" s="65" customFormat="1">
      <c r="A547" s="66">
        <v>543</v>
      </c>
      <c r="B547" s="29"/>
      <c r="C547" s="255"/>
      <c r="D547" s="58"/>
    </row>
    <row r="548" spans="1:4" s="65" customFormat="1">
      <c r="A548" s="66">
        <v>544</v>
      </c>
      <c r="B548" s="29"/>
      <c r="C548" s="255"/>
      <c r="D548" s="58"/>
    </row>
    <row r="549" spans="1:4" s="65" customFormat="1">
      <c r="A549" s="66">
        <v>545</v>
      </c>
      <c r="B549" s="29"/>
      <c r="C549" s="255"/>
      <c r="D549" s="58"/>
    </row>
    <row r="550" spans="1:4" s="65" customFormat="1">
      <c r="A550" s="66">
        <v>546</v>
      </c>
      <c r="B550" s="29"/>
      <c r="C550" s="255"/>
      <c r="D550" s="58"/>
    </row>
    <row r="551" spans="1:4" s="65" customFormat="1">
      <c r="A551" s="66">
        <v>547</v>
      </c>
      <c r="B551" s="29"/>
      <c r="C551" s="255"/>
      <c r="D551" s="58"/>
    </row>
    <row r="552" spans="1:4" s="65" customFormat="1">
      <c r="A552" s="66">
        <v>548</v>
      </c>
      <c r="B552" s="29"/>
      <c r="C552" s="255"/>
      <c r="D552" s="58"/>
    </row>
    <row r="553" spans="1:4" s="65" customFormat="1">
      <c r="A553" s="66">
        <v>549</v>
      </c>
      <c r="B553" s="29"/>
      <c r="C553" s="255"/>
      <c r="D553" s="58"/>
    </row>
    <row r="554" spans="1:4" s="65" customFormat="1">
      <c r="A554" s="66">
        <v>550</v>
      </c>
      <c r="B554" s="29"/>
      <c r="C554" s="255"/>
      <c r="D554" s="58"/>
    </row>
    <row r="555" spans="1:4" s="65" customFormat="1">
      <c r="A555" s="66">
        <v>551</v>
      </c>
      <c r="B555" s="29"/>
      <c r="C555" s="255"/>
      <c r="D555" s="58"/>
    </row>
    <row r="556" spans="1:4" s="65" customFormat="1">
      <c r="A556" s="66">
        <v>552</v>
      </c>
      <c r="B556" s="29"/>
      <c r="C556" s="255"/>
      <c r="D556" s="58"/>
    </row>
    <row r="557" spans="1:4" s="65" customFormat="1">
      <c r="A557" s="66">
        <v>553</v>
      </c>
      <c r="B557" s="29"/>
      <c r="C557" s="255"/>
      <c r="D557" s="58"/>
    </row>
    <row r="558" spans="1:4" s="65" customFormat="1">
      <c r="A558" s="66">
        <v>554</v>
      </c>
      <c r="B558" s="29"/>
      <c r="C558" s="255"/>
      <c r="D558" s="58"/>
    </row>
    <row r="559" spans="1:4" s="65" customFormat="1">
      <c r="A559" s="66">
        <v>555</v>
      </c>
      <c r="B559" s="29"/>
      <c r="C559" s="255"/>
      <c r="D559" s="58"/>
    </row>
    <row r="560" spans="1:4" s="65" customFormat="1">
      <c r="A560" s="66">
        <v>556</v>
      </c>
      <c r="B560" s="29"/>
      <c r="C560" s="255"/>
      <c r="D560" s="58"/>
    </row>
    <row r="561" spans="1:4" s="65" customFormat="1">
      <c r="A561" s="66">
        <v>557</v>
      </c>
      <c r="B561" s="29"/>
      <c r="C561" s="255"/>
      <c r="D561" s="58"/>
    </row>
    <row r="562" spans="1:4" s="65" customFormat="1">
      <c r="A562" s="66">
        <v>558</v>
      </c>
      <c r="B562" s="29"/>
      <c r="C562" s="255"/>
      <c r="D562" s="58"/>
    </row>
    <row r="563" spans="1:4" s="65" customFormat="1">
      <c r="A563" s="66">
        <v>559</v>
      </c>
      <c r="B563" s="29"/>
      <c r="C563" s="255"/>
      <c r="D563" s="58"/>
    </row>
    <row r="564" spans="1:4" s="65" customFormat="1">
      <c r="A564" s="66">
        <v>560</v>
      </c>
      <c r="B564" s="29"/>
      <c r="C564" s="255"/>
      <c r="D564" s="58"/>
    </row>
    <row r="565" spans="1:4" s="65" customFormat="1">
      <c r="A565" s="66">
        <v>561</v>
      </c>
      <c r="B565" s="29"/>
      <c r="C565" s="255"/>
      <c r="D565" s="58"/>
    </row>
    <row r="566" spans="1:4" s="65" customFormat="1">
      <c r="A566" s="66">
        <v>562</v>
      </c>
      <c r="B566" s="29"/>
      <c r="C566" s="255"/>
      <c r="D566" s="58"/>
    </row>
    <row r="567" spans="1:4" s="65" customFormat="1">
      <c r="A567" s="66">
        <v>563</v>
      </c>
      <c r="B567" s="29"/>
      <c r="C567" s="255"/>
      <c r="D567" s="58"/>
    </row>
    <row r="568" spans="1:4" s="65" customFormat="1">
      <c r="A568" s="66">
        <v>564</v>
      </c>
      <c r="B568" s="29"/>
      <c r="C568" s="255"/>
      <c r="D568" s="58"/>
    </row>
    <row r="569" spans="1:4" s="65" customFormat="1">
      <c r="A569" s="66">
        <v>565</v>
      </c>
      <c r="B569" s="29"/>
      <c r="C569" s="255"/>
      <c r="D569" s="58"/>
    </row>
    <row r="570" spans="1:4" s="65" customFormat="1">
      <c r="A570" s="66">
        <v>566</v>
      </c>
      <c r="B570" s="29"/>
      <c r="C570" s="255"/>
      <c r="D570" s="58"/>
    </row>
    <row r="571" spans="1:4" s="65" customFormat="1">
      <c r="A571" s="66">
        <v>567</v>
      </c>
      <c r="B571" s="29"/>
      <c r="C571" s="255"/>
      <c r="D571" s="58"/>
    </row>
    <row r="572" spans="1:4" s="65" customFormat="1">
      <c r="A572" s="66">
        <v>568</v>
      </c>
      <c r="B572" s="29"/>
      <c r="C572" s="255"/>
      <c r="D572" s="58"/>
    </row>
    <row r="573" spans="1:4" s="65" customFormat="1">
      <c r="A573" s="66">
        <v>569</v>
      </c>
      <c r="B573" s="29"/>
      <c r="C573" s="255"/>
      <c r="D573" s="58"/>
    </row>
    <row r="574" spans="1:4" s="65" customFormat="1">
      <c r="A574" s="66">
        <v>570</v>
      </c>
      <c r="B574" s="29"/>
      <c r="C574" s="255"/>
      <c r="D574" s="58"/>
    </row>
    <row r="575" spans="1:4" s="65" customFormat="1">
      <c r="A575" s="66">
        <v>571</v>
      </c>
      <c r="B575" s="29"/>
      <c r="C575" s="255"/>
      <c r="D575" s="58"/>
    </row>
    <row r="576" spans="1:4" s="65" customFormat="1">
      <c r="A576" s="66">
        <v>572</v>
      </c>
      <c r="B576" s="29"/>
      <c r="C576" s="255"/>
      <c r="D576" s="58"/>
    </row>
    <row r="577" spans="1:4" s="65" customFormat="1">
      <c r="A577" s="66">
        <v>573</v>
      </c>
      <c r="B577" s="29"/>
      <c r="C577" s="255"/>
      <c r="D577" s="58"/>
    </row>
    <row r="578" spans="1:4" s="65" customFormat="1">
      <c r="A578" s="66">
        <v>574</v>
      </c>
      <c r="B578" s="29"/>
      <c r="C578" s="255"/>
      <c r="D578" s="58"/>
    </row>
    <row r="579" spans="1:4" s="65" customFormat="1">
      <c r="A579" s="66">
        <v>575</v>
      </c>
      <c r="B579" s="29"/>
      <c r="C579" s="255"/>
      <c r="D579" s="58"/>
    </row>
    <row r="580" spans="1:4" s="65" customFormat="1">
      <c r="A580" s="66">
        <v>576</v>
      </c>
      <c r="B580" s="29"/>
      <c r="C580" s="255"/>
      <c r="D580" s="58"/>
    </row>
    <row r="581" spans="1:4" s="65" customFormat="1">
      <c r="A581" s="66">
        <v>577</v>
      </c>
      <c r="B581" s="29"/>
      <c r="C581" s="255"/>
      <c r="D581" s="58"/>
    </row>
    <row r="582" spans="1:4" s="65" customFormat="1">
      <c r="A582" s="66">
        <v>578</v>
      </c>
      <c r="B582" s="29"/>
      <c r="C582" s="255"/>
      <c r="D582" s="58"/>
    </row>
    <row r="583" spans="1:4" s="65" customFormat="1">
      <c r="A583" s="66">
        <v>579</v>
      </c>
      <c r="B583" s="29"/>
      <c r="C583" s="255"/>
      <c r="D583" s="58"/>
    </row>
    <row r="584" spans="1:4" s="65" customFormat="1">
      <c r="A584" s="66">
        <v>580</v>
      </c>
      <c r="B584" s="29"/>
      <c r="C584" s="255"/>
      <c r="D584" s="58"/>
    </row>
    <row r="585" spans="1:4" s="65" customFormat="1">
      <c r="A585" s="66">
        <v>581</v>
      </c>
      <c r="B585" s="29"/>
      <c r="C585" s="255"/>
      <c r="D585" s="58"/>
    </row>
    <row r="586" spans="1:4" s="65" customFormat="1">
      <c r="A586" s="66">
        <v>582</v>
      </c>
      <c r="B586" s="29"/>
      <c r="C586" s="255"/>
      <c r="D586" s="58"/>
    </row>
    <row r="587" spans="1:4" s="65" customFormat="1">
      <c r="A587" s="66">
        <v>583</v>
      </c>
      <c r="B587" s="29"/>
      <c r="C587" s="255"/>
      <c r="D587" s="58"/>
    </row>
    <row r="588" spans="1:4" s="65" customFormat="1">
      <c r="A588" s="66">
        <v>584</v>
      </c>
      <c r="B588" s="29"/>
      <c r="C588" s="255"/>
      <c r="D588" s="58"/>
    </row>
    <row r="589" spans="1:4" s="65" customFormat="1">
      <c r="A589" s="66">
        <v>585</v>
      </c>
      <c r="B589" s="29"/>
      <c r="C589" s="255"/>
      <c r="D589" s="58"/>
    </row>
    <row r="590" spans="1:4" s="65" customFormat="1">
      <c r="A590" s="66">
        <v>586</v>
      </c>
      <c r="B590" s="29"/>
      <c r="C590" s="255"/>
      <c r="D590" s="58"/>
    </row>
    <row r="591" spans="1:4" s="65" customFormat="1">
      <c r="A591" s="66">
        <v>587</v>
      </c>
      <c r="B591" s="29"/>
      <c r="C591" s="255"/>
      <c r="D591" s="58"/>
    </row>
    <row r="592" spans="1:4" s="65" customFormat="1">
      <c r="A592" s="66">
        <v>588</v>
      </c>
      <c r="B592" s="29"/>
      <c r="C592" s="255"/>
      <c r="D592" s="58"/>
    </row>
    <row r="593" spans="1:4" s="65" customFormat="1">
      <c r="A593" s="66">
        <v>589</v>
      </c>
      <c r="B593" s="29"/>
      <c r="C593" s="255"/>
      <c r="D593" s="58"/>
    </row>
    <row r="594" spans="1:4" s="65" customFormat="1">
      <c r="A594" s="66">
        <v>590</v>
      </c>
      <c r="B594" s="29"/>
      <c r="C594" s="255"/>
      <c r="D594" s="58"/>
    </row>
    <row r="595" spans="1:4" s="65" customFormat="1">
      <c r="A595" s="66">
        <v>591</v>
      </c>
      <c r="B595" s="29"/>
      <c r="C595" s="255"/>
      <c r="D595" s="58"/>
    </row>
    <row r="596" spans="1:4" s="65" customFormat="1">
      <c r="A596" s="66">
        <v>592</v>
      </c>
      <c r="B596" s="29"/>
      <c r="C596" s="255"/>
      <c r="D596" s="58"/>
    </row>
    <row r="597" spans="1:4" s="65" customFormat="1">
      <c r="A597" s="66">
        <v>593</v>
      </c>
      <c r="B597" s="29"/>
      <c r="C597" s="255"/>
      <c r="D597" s="58"/>
    </row>
    <row r="598" spans="1:4" s="65" customFormat="1">
      <c r="A598" s="66">
        <v>594</v>
      </c>
      <c r="B598" s="29"/>
      <c r="C598" s="255"/>
      <c r="D598" s="58"/>
    </row>
    <row r="599" spans="1:4" s="65" customFormat="1">
      <c r="A599" s="66">
        <v>595</v>
      </c>
      <c r="B599" s="29"/>
      <c r="C599" s="255"/>
      <c r="D599" s="58"/>
    </row>
    <row r="600" spans="1:4" s="65" customFormat="1">
      <c r="A600" s="66">
        <v>596</v>
      </c>
      <c r="B600" s="29"/>
      <c r="C600" s="255"/>
      <c r="D600" s="58"/>
    </row>
    <row r="601" spans="1:4" s="65" customFormat="1">
      <c r="A601" s="66">
        <v>597</v>
      </c>
      <c r="B601" s="29"/>
      <c r="C601" s="255"/>
      <c r="D601" s="58"/>
    </row>
    <row r="602" spans="1:4" s="65" customFormat="1">
      <c r="A602" s="66">
        <v>598</v>
      </c>
      <c r="B602" s="29"/>
      <c r="C602" s="255"/>
      <c r="D602" s="58"/>
    </row>
    <row r="603" spans="1:4" s="65" customFormat="1">
      <c r="A603" s="66">
        <v>599</v>
      </c>
      <c r="B603" s="29"/>
      <c r="C603" s="255"/>
      <c r="D603" s="58"/>
    </row>
    <row r="604" spans="1:4" s="65" customFormat="1">
      <c r="A604" s="66">
        <v>600</v>
      </c>
      <c r="B604" s="29"/>
      <c r="C604" s="255"/>
      <c r="D604" s="58"/>
    </row>
    <row r="605" spans="1:4" s="65" customFormat="1">
      <c r="A605" s="66">
        <v>601</v>
      </c>
      <c r="B605" s="29"/>
      <c r="C605" s="255"/>
      <c r="D605" s="58"/>
    </row>
    <row r="606" spans="1:4" s="65" customFormat="1">
      <c r="A606" s="66">
        <v>602</v>
      </c>
      <c r="B606" s="29"/>
      <c r="C606" s="255"/>
      <c r="D606" s="58"/>
    </row>
    <row r="607" spans="1:4" s="65" customFormat="1">
      <c r="A607" s="66">
        <v>603</v>
      </c>
      <c r="B607" s="29"/>
      <c r="C607" s="255"/>
      <c r="D607" s="58"/>
    </row>
    <row r="608" spans="1:4" s="65" customFormat="1">
      <c r="A608" s="66">
        <v>604</v>
      </c>
      <c r="B608" s="29"/>
      <c r="C608" s="255"/>
      <c r="D608" s="58"/>
    </row>
    <row r="609" spans="1:4" s="65" customFormat="1">
      <c r="A609" s="66">
        <v>605</v>
      </c>
      <c r="B609" s="29"/>
      <c r="C609" s="255"/>
      <c r="D609" s="58"/>
    </row>
    <row r="610" spans="1:4" s="65" customFormat="1">
      <c r="A610" s="66">
        <v>606</v>
      </c>
      <c r="B610" s="29"/>
      <c r="C610" s="255"/>
      <c r="D610" s="58"/>
    </row>
    <row r="611" spans="1:4" s="65" customFormat="1">
      <c r="A611" s="66">
        <v>607</v>
      </c>
      <c r="B611" s="29"/>
      <c r="C611" s="255"/>
      <c r="D611" s="58"/>
    </row>
    <row r="612" spans="1:4" s="65" customFormat="1">
      <c r="A612" s="66">
        <v>608</v>
      </c>
      <c r="B612" s="29"/>
      <c r="C612" s="255"/>
      <c r="D612" s="58"/>
    </row>
    <row r="613" spans="1:4" s="65" customFormat="1">
      <c r="A613" s="66">
        <v>609</v>
      </c>
      <c r="B613" s="29"/>
      <c r="C613" s="255"/>
      <c r="D613" s="58"/>
    </row>
    <row r="614" spans="1:4" s="65" customFormat="1">
      <c r="A614" s="66">
        <v>610</v>
      </c>
      <c r="B614" s="29"/>
      <c r="C614" s="255"/>
      <c r="D614" s="58"/>
    </row>
    <row r="615" spans="1:4" s="65" customFormat="1">
      <c r="A615" s="66">
        <v>611</v>
      </c>
      <c r="B615" s="29"/>
      <c r="C615" s="255"/>
      <c r="D615" s="58"/>
    </row>
    <row r="616" spans="1:4" s="65" customFormat="1">
      <c r="A616" s="66">
        <v>612</v>
      </c>
      <c r="B616" s="29"/>
      <c r="C616" s="255"/>
      <c r="D616" s="58"/>
    </row>
    <row r="617" spans="1:4" s="65" customFormat="1">
      <c r="A617" s="66">
        <v>613</v>
      </c>
      <c r="B617" s="29"/>
      <c r="C617" s="255"/>
      <c r="D617" s="58"/>
    </row>
    <row r="618" spans="1:4" s="65" customFormat="1">
      <c r="A618" s="66">
        <v>614</v>
      </c>
      <c r="B618" s="29"/>
      <c r="C618" s="255"/>
      <c r="D618" s="58"/>
    </row>
    <row r="619" spans="1:4" s="65" customFormat="1">
      <c r="A619" s="66">
        <v>615</v>
      </c>
      <c r="B619" s="29"/>
      <c r="C619" s="255"/>
      <c r="D619" s="58"/>
    </row>
    <row r="620" spans="1:4" s="65" customFormat="1">
      <c r="A620" s="66">
        <v>616</v>
      </c>
      <c r="B620" s="29"/>
      <c r="C620" s="255"/>
      <c r="D620" s="58"/>
    </row>
    <row r="621" spans="1:4" s="65" customFormat="1">
      <c r="A621" s="66">
        <v>617</v>
      </c>
      <c r="B621" s="29"/>
      <c r="C621" s="255"/>
      <c r="D621" s="58"/>
    </row>
    <row r="622" spans="1:4" s="65" customFormat="1">
      <c r="A622" s="66">
        <v>618</v>
      </c>
      <c r="B622" s="29"/>
      <c r="C622" s="255"/>
      <c r="D622" s="58"/>
    </row>
    <row r="623" spans="1:4" s="65" customFormat="1">
      <c r="A623" s="66">
        <v>619</v>
      </c>
      <c r="B623" s="29"/>
      <c r="C623" s="255"/>
      <c r="D623" s="58"/>
    </row>
    <row r="624" spans="1:4" s="65" customFormat="1">
      <c r="A624" s="66">
        <v>620</v>
      </c>
      <c r="B624" s="29"/>
      <c r="C624" s="255"/>
      <c r="D624" s="58"/>
    </row>
    <row r="625" spans="1:4" s="65" customFormat="1">
      <c r="A625" s="66">
        <v>621</v>
      </c>
      <c r="B625" s="29"/>
      <c r="C625" s="255"/>
      <c r="D625" s="58"/>
    </row>
    <row r="626" spans="1:4" s="65" customFormat="1">
      <c r="A626" s="66">
        <v>622</v>
      </c>
      <c r="B626" s="29"/>
      <c r="C626" s="255"/>
      <c r="D626" s="58"/>
    </row>
    <row r="627" spans="1:4" s="65" customFormat="1">
      <c r="A627" s="66">
        <v>623</v>
      </c>
      <c r="B627" s="29"/>
      <c r="C627" s="255"/>
      <c r="D627" s="58"/>
    </row>
    <row r="628" spans="1:4" s="65" customFormat="1">
      <c r="A628" s="66">
        <v>624</v>
      </c>
      <c r="B628" s="29"/>
      <c r="C628" s="255"/>
      <c r="D628" s="58"/>
    </row>
    <row r="629" spans="1:4" s="65" customFormat="1">
      <c r="A629" s="66">
        <v>625</v>
      </c>
      <c r="B629" s="29"/>
      <c r="C629" s="255"/>
      <c r="D629" s="58"/>
    </row>
    <row r="630" spans="1:4" s="65" customFormat="1">
      <c r="A630" s="66">
        <v>626</v>
      </c>
      <c r="B630" s="29"/>
      <c r="C630" s="255"/>
      <c r="D630" s="58"/>
    </row>
    <row r="631" spans="1:4" s="65" customFormat="1">
      <c r="A631" s="66">
        <v>627</v>
      </c>
      <c r="B631" s="29"/>
      <c r="C631" s="255"/>
      <c r="D631" s="58"/>
    </row>
    <row r="632" spans="1:4" s="65" customFormat="1">
      <c r="A632" s="66">
        <v>628</v>
      </c>
      <c r="B632" s="29"/>
      <c r="C632" s="255"/>
      <c r="D632" s="58"/>
    </row>
    <row r="633" spans="1:4" s="65" customFormat="1">
      <c r="A633" s="66">
        <v>629</v>
      </c>
      <c r="B633" s="29"/>
      <c r="C633" s="255"/>
      <c r="D633" s="58"/>
    </row>
    <row r="634" spans="1:4" s="65" customFormat="1">
      <c r="A634" s="66">
        <v>630</v>
      </c>
      <c r="B634" s="29"/>
      <c r="C634" s="255"/>
      <c r="D634" s="58"/>
    </row>
    <row r="635" spans="1:4" s="65" customFormat="1">
      <c r="A635" s="66">
        <v>631</v>
      </c>
      <c r="B635" s="29"/>
      <c r="C635" s="255"/>
      <c r="D635" s="58"/>
    </row>
    <row r="636" spans="1:4" s="65" customFormat="1">
      <c r="A636" s="66">
        <v>632</v>
      </c>
      <c r="B636" s="29"/>
      <c r="C636" s="255"/>
      <c r="D636" s="58"/>
    </row>
    <row r="637" spans="1:4" s="65" customFormat="1">
      <c r="A637" s="66">
        <v>633</v>
      </c>
      <c r="B637" s="29"/>
      <c r="C637" s="255"/>
      <c r="D637" s="58"/>
    </row>
    <row r="638" spans="1:4" s="65" customFormat="1">
      <c r="A638" s="66">
        <v>634</v>
      </c>
      <c r="B638" s="29"/>
      <c r="C638" s="255"/>
      <c r="D638" s="58"/>
    </row>
    <row r="639" spans="1:4" s="65" customFormat="1">
      <c r="A639" s="66">
        <v>635</v>
      </c>
      <c r="B639" s="29"/>
      <c r="C639" s="255"/>
      <c r="D639" s="58"/>
    </row>
    <row r="640" spans="1:4" s="65" customFormat="1">
      <c r="A640" s="66">
        <v>636</v>
      </c>
      <c r="B640" s="29"/>
      <c r="C640" s="255"/>
      <c r="D640" s="58"/>
    </row>
    <row r="641" spans="1:4" s="65" customFormat="1">
      <c r="A641" s="66">
        <v>637</v>
      </c>
      <c r="B641" s="29"/>
      <c r="C641" s="255"/>
      <c r="D641" s="58"/>
    </row>
    <row r="642" spans="1:4" s="65" customFormat="1">
      <c r="A642" s="66">
        <v>638</v>
      </c>
      <c r="B642" s="29"/>
      <c r="C642" s="255"/>
      <c r="D642" s="58"/>
    </row>
    <row r="643" spans="1:4" s="65" customFormat="1">
      <c r="A643" s="66">
        <v>639</v>
      </c>
      <c r="B643" s="29"/>
      <c r="C643" s="255"/>
      <c r="D643" s="58"/>
    </row>
    <row r="644" spans="1:4" s="65" customFormat="1">
      <c r="A644" s="66">
        <v>640</v>
      </c>
      <c r="B644" s="29"/>
      <c r="C644" s="255"/>
      <c r="D644" s="58"/>
    </row>
    <row r="645" spans="1:4" s="65" customFormat="1">
      <c r="A645" s="66">
        <v>641</v>
      </c>
      <c r="B645" s="29"/>
      <c r="C645" s="255"/>
      <c r="D645" s="58"/>
    </row>
    <row r="646" spans="1:4" s="65" customFormat="1">
      <c r="A646" s="66">
        <v>642</v>
      </c>
      <c r="B646" s="29"/>
      <c r="C646" s="255"/>
      <c r="D646" s="58"/>
    </row>
    <row r="647" spans="1:4" s="65" customFormat="1">
      <c r="A647" s="66">
        <v>643</v>
      </c>
      <c r="B647" s="29"/>
      <c r="C647" s="255"/>
      <c r="D647" s="58"/>
    </row>
    <row r="648" spans="1:4" s="65" customFormat="1">
      <c r="A648" s="66">
        <v>644</v>
      </c>
      <c r="B648" s="29"/>
      <c r="C648" s="255"/>
      <c r="D648" s="58"/>
    </row>
    <row r="649" spans="1:4" s="65" customFormat="1">
      <c r="A649" s="66">
        <v>645</v>
      </c>
      <c r="B649" s="29"/>
      <c r="C649" s="255"/>
      <c r="D649" s="58"/>
    </row>
    <row r="650" spans="1:4" s="65" customFormat="1">
      <c r="A650" s="66">
        <v>646</v>
      </c>
      <c r="B650" s="29"/>
      <c r="C650" s="255"/>
      <c r="D650" s="58"/>
    </row>
    <row r="651" spans="1:4" s="65" customFormat="1">
      <c r="A651" s="66">
        <v>647</v>
      </c>
      <c r="B651" s="29"/>
      <c r="C651" s="255"/>
      <c r="D651" s="58"/>
    </row>
    <row r="652" spans="1:4" s="65" customFormat="1">
      <c r="A652" s="66">
        <v>648</v>
      </c>
      <c r="B652" s="29"/>
      <c r="C652" s="255"/>
      <c r="D652" s="58"/>
    </row>
    <row r="653" spans="1:4" s="65" customFormat="1">
      <c r="A653" s="66">
        <v>649</v>
      </c>
      <c r="B653" s="29"/>
      <c r="C653" s="255"/>
      <c r="D653" s="58"/>
    </row>
    <row r="654" spans="1:4" s="65" customFormat="1">
      <c r="A654" s="66">
        <v>650</v>
      </c>
      <c r="B654" s="29"/>
      <c r="C654" s="255"/>
      <c r="D654" s="58"/>
    </row>
    <row r="655" spans="1:4" s="65" customFormat="1">
      <c r="A655" s="66">
        <v>651</v>
      </c>
      <c r="B655" s="29"/>
      <c r="C655" s="255"/>
      <c r="D655" s="58"/>
    </row>
    <row r="656" spans="1:4" s="65" customFormat="1">
      <c r="A656" s="66">
        <v>652</v>
      </c>
      <c r="B656" s="29"/>
      <c r="C656" s="255"/>
      <c r="D656" s="58"/>
    </row>
    <row r="657" spans="1:4" s="65" customFormat="1">
      <c r="A657" s="66">
        <v>653</v>
      </c>
      <c r="B657" s="29"/>
      <c r="C657" s="255"/>
      <c r="D657" s="58"/>
    </row>
    <row r="658" spans="1:4" s="65" customFormat="1">
      <c r="A658" s="66">
        <v>654</v>
      </c>
      <c r="B658" s="29"/>
      <c r="C658" s="255"/>
      <c r="D658" s="58"/>
    </row>
    <row r="659" spans="1:4" s="65" customFormat="1">
      <c r="A659" s="66">
        <v>655</v>
      </c>
      <c r="B659" s="29"/>
      <c r="C659" s="255"/>
      <c r="D659" s="58"/>
    </row>
    <row r="660" spans="1:4" s="65" customFormat="1">
      <c r="A660" s="66">
        <v>656</v>
      </c>
      <c r="B660" s="29"/>
      <c r="C660" s="255"/>
      <c r="D660" s="58"/>
    </row>
    <row r="661" spans="1:4" s="65" customFormat="1">
      <c r="A661" s="66">
        <v>657</v>
      </c>
      <c r="B661" s="29"/>
      <c r="C661" s="255"/>
      <c r="D661" s="58"/>
    </row>
    <row r="662" spans="1:4" s="65" customFormat="1">
      <c r="A662" s="66">
        <v>658</v>
      </c>
      <c r="B662" s="29"/>
      <c r="C662" s="255"/>
      <c r="D662" s="58"/>
    </row>
    <row r="663" spans="1:4" s="65" customFormat="1">
      <c r="A663" s="66">
        <v>659</v>
      </c>
      <c r="B663" s="29"/>
      <c r="C663" s="255"/>
      <c r="D663" s="58"/>
    </row>
    <row r="664" spans="1:4" s="65" customFormat="1">
      <c r="A664" s="66">
        <v>660</v>
      </c>
      <c r="B664" s="29"/>
      <c r="C664" s="255"/>
      <c r="D664" s="58"/>
    </row>
    <row r="665" spans="1:4" s="65" customFormat="1">
      <c r="A665" s="66">
        <v>661</v>
      </c>
      <c r="B665" s="29"/>
      <c r="C665" s="255"/>
      <c r="D665" s="58"/>
    </row>
    <row r="666" spans="1:4" s="65" customFormat="1">
      <c r="A666" s="66">
        <v>662</v>
      </c>
      <c r="B666" s="29"/>
      <c r="C666" s="255"/>
      <c r="D666" s="58"/>
    </row>
    <row r="667" spans="1:4" s="65" customFormat="1">
      <c r="A667" s="66">
        <v>663</v>
      </c>
      <c r="B667" s="29"/>
      <c r="C667" s="255"/>
      <c r="D667" s="58"/>
    </row>
    <row r="668" spans="1:4" s="65" customFormat="1">
      <c r="A668" s="66">
        <v>664</v>
      </c>
      <c r="B668" s="29"/>
      <c r="C668" s="255"/>
      <c r="D668" s="58"/>
    </row>
    <row r="669" spans="1:4" s="65" customFormat="1">
      <c r="A669" s="66">
        <v>665</v>
      </c>
      <c r="B669" s="29"/>
      <c r="C669" s="255"/>
      <c r="D669" s="58"/>
    </row>
    <row r="670" spans="1:4" s="65" customFormat="1">
      <c r="A670" s="66">
        <v>666</v>
      </c>
      <c r="B670" s="29"/>
      <c r="C670" s="255"/>
      <c r="D670" s="58"/>
    </row>
    <row r="671" spans="1:4" s="65" customFormat="1">
      <c r="A671" s="66">
        <v>667</v>
      </c>
      <c r="B671" s="29"/>
      <c r="C671" s="255"/>
      <c r="D671" s="58"/>
    </row>
    <row r="672" spans="1:4" s="65" customFormat="1">
      <c r="A672" s="66">
        <v>668</v>
      </c>
      <c r="B672" s="29"/>
      <c r="C672" s="255"/>
      <c r="D672" s="58"/>
    </row>
    <row r="673" spans="1:4" s="65" customFormat="1">
      <c r="A673" s="66">
        <v>669</v>
      </c>
      <c r="B673" s="29"/>
      <c r="C673" s="255"/>
      <c r="D673" s="58"/>
    </row>
    <row r="674" spans="1:4" s="65" customFormat="1">
      <c r="A674" s="66">
        <v>670</v>
      </c>
      <c r="B674" s="29"/>
      <c r="C674" s="255"/>
      <c r="D674" s="58"/>
    </row>
    <row r="675" spans="1:4" s="65" customFormat="1">
      <c r="A675" s="66">
        <v>671</v>
      </c>
      <c r="B675" s="29"/>
      <c r="C675" s="255"/>
      <c r="D675" s="58"/>
    </row>
    <row r="676" spans="1:4" s="65" customFormat="1">
      <c r="A676" s="66">
        <v>672</v>
      </c>
      <c r="B676" s="29"/>
      <c r="C676" s="255"/>
      <c r="D676" s="58"/>
    </row>
    <row r="677" spans="1:4" s="65" customFormat="1">
      <c r="A677" s="66">
        <v>673</v>
      </c>
      <c r="B677" s="29"/>
      <c r="C677" s="255"/>
      <c r="D677" s="58"/>
    </row>
    <row r="678" spans="1:4" s="65" customFormat="1">
      <c r="A678" s="66">
        <v>674</v>
      </c>
      <c r="B678" s="29"/>
      <c r="C678" s="255"/>
      <c r="D678" s="58"/>
    </row>
    <row r="679" spans="1:4" s="65" customFormat="1">
      <c r="A679" s="66">
        <v>675</v>
      </c>
      <c r="B679" s="29"/>
      <c r="C679" s="255"/>
      <c r="D679" s="58"/>
    </row>
    <row r="680" spans="1:4" s="65" customFormat="1">
      <c r="A680" s="66">
        <v>676</v>
      </c>
      <c r="B680" s="29"/>
      <c r="C680" s="255"/>
      <c r="D680" s="58"/>
    </row>
    <row r="681" spans="1:4" s="65" customFormat="1">
      <c r="A681" s="66">
        <v>677</v>
      </c>
      <c r="B681" s="29"/>
      <c r="C681" s="255"/>
      <c r="D681" s="58"/>
    </row>
    <row r="682" spans="1:4" s="65" customFormat="1">
      <c r="A682" s="66">
        <v>678</v>
      </c>
      <c r="B682" s="29"/>
      <c r="C682" s="255"/>
      <c r="D682" s="58"/>
    </row>
    <row r="683" spans="1:4" s="65" customFormat="1">
      <c r="A683" s="66">
        <v>679</v>
      </c>
      <c r="B683" s="29"/>
      <c r="C683" s="255"/>
      <c r="D683" s="58"/>
    </row>
    <row r="684" spans="1:4" s="65" customFormat="1">
      <c r="A684" s="66">
        <v>680</v>
      </c>
      <c r="B684" s="29"/>
      <c r="C684" s="255"/>
      <c r="D684" s="58"/>
    </row>
    <row r="685" spans="1:4" s="65" customFormat="1">
      <c r="A685" s="66">
        <v>681</v>
      </c>
      <c r="B685" s="29"/>
      <c r="C685" s="255"/>
      <c r="D685" s="58"/>
    </row>
    <row r="686" spans="1:4" s="65" customFormat="1">
      <c r="A686" s="66">
        <v>682</v>
      </c>
      <c r="B686" s="29"/>
      <c r="C686" s="255"/>
      <c r="D686" s="58"/>
    </row>
    <row r="687" spans="1:4" s="65" customFormat="1">
      <c r="A687" s="66">
        <v>683</v>
      </c>
      <c r="B687" s="29"/>
      <c r="C687" s="255"/>
      <c r="D687" s="58"/>
    </row>
    <row r="688" spans="1:4" s="65" customFormat="1">
      <c r="A688" s="66">
        <v>684</v>
      </c>
      <c r="B688" s="29"/>
      <c r="C688" s="255"/>
      <c r="D688" s="58"/>
    </row>
    <row r="689" spans="1:4" s="65" customFormat="1">
      <c r="A689" s="66">
        <v>685</v>
      </c>
      <c r="B689" s="29"/>
      <c r="C689" s="255"/>
      <c r="D689" s="58"/>
    </row>
    <row r="690" spans="1:4" s="65" customFormat="1">
      <c r="A690" s="66">
        <v>686</v>
      </c>
      <c r="B690" s="29"/>
      <c r="C690" s="255"/>
      <c r="D690" s="58"/>
    </row>
    <row r="691" spans="1:4" s="65" customFormat="1">
      <c r="A691" s="66">
        <v>687</v>
      </c>
      <c r="B691" s="29"/>
      <c r="C691" s="255"/>
      <c r="D691" s="58"/>
    </row>
    <row r="692" spans="1:4" s="65" customFormat="1">
      <c r="A692" s="66">
        <v>688</v>
      </c>
      <c r="B692" s="29"/>
      <c r="C692" s="255"/>
      <c r="D692" s="58"/>
    </row>
    <row r="693" spans="1:4" s="65" customFormat="1">
      <c r="A693" s="66">
        <v>689</v>
      </c>
      <c r="B693" s="29"/>
      <c r="C693" s="255"/>
      <c r="D693" s="58"/>
    </row>
    <row r="694" spans="1:4" s="65" customFormat="1">
      <c r="A694" s="66">
        <v>690</v>
      </c>
      <c r="B694" s="29"/>
      <c r="C694" s="255"/>
      <c r="D694" s="58"/>
    </row>
    <row r="695" spans="1:4" s="65" customFormat="1">
      <c r="A695" s="66">
        <v>691</v>
      </c>
      <c r="B695" s="29"/>
      <c r="C695" s="255"/>
      <c r="D695" s="58"/>
    </row>
    <row r="696" spans="1:4" s="65" customFormat="1">
      <c r="A696" s="66">
        <v>692</v>
      </c>
      <c r="B696" s="29"/>
      <c r="C696" s="255"/>
      <c r="D696" s="58"/>
    </row>
    <row r="697" spans="1:4" s="65" customFormat="1">
      <c r="A697" s="66">
        <v>693</v>
      </c>
      <c r="B697" s="29"/>
      <c r="C697" s="255"/>
      <c r="D697" s="58"/>
    </row>
    <row r="698" spans="1:4" s="65" customFormat="1">
      <c r="A698" s="66">
        <v>694</v>
      </c>
      <c r="B698" s="29"/>
      <c r="C698" s="255"/>
      <c r="D698" s="58"/>
    </row>
    <row r="699" spans="1:4" s="65" customFormat="1">
      <c r="A699" s="66">
        <v>695</v>
      </c>
      <c r="B699" s="29"/>
      <c r="C699" s="255"/>
      <c r="D699" s="58"/>
    </row>
    <row r="700" spans="1:4" s="65" customFormat="1">
      <c r="A700" s="66">
        <v>696</v>
      </c>
      <c r="B700" s="29"/>
      <c r="C700" s="255"/>
      <c r="D700" s="58"/>
    </row>
    <row r="701" spans="1:4" s="65" customFormat="1">
      <c r="A701" s="66">
        <v>697</v>
      </c>
      <c r="B701" s="29"/>
      <c r="C701" s="255"/>
      <c r="D701" s="58"/>
    </row>
    <row r="702" spans="1:4" s="65" customFormat="1">
      <c r="A702" s="66">
        <v>698</v>
      </c>
      <c r="B702" s="29"/>
      <c r="C702" s="255"/>
      <c r="D702" s="58"/>
    </row>
    <row r="703" spans="1:4" s="65" customFormat="1">
      <c r="A703" s="66">
        <v>699</v>
      </c>
      <c r="B703" s="29"/>
      <c r="C703" s="255"/>
      <c r="D703" s="58"/>
    </row>
    <row r="704" spans="1:4" s="65" customFormat="1">
      <c r="A704" s="66">
        <v>700</v>
      </c>
      <c r="B704" s="29"/>
      <c r="C704" s="255"/>
      <c r="D704" s="58"/>
    </row>
    <row r="705" spans="1:4" s="65" customFormat="1">
      <c r="A705" s="66">
        <v>701</v>
      </c>
      <c r="B705" s="29"/>
      <c r="C705" s="255"/>
      <c r="D705" s="58"/>
    </row>
    <row r="706" spans="1:4" s="65" customFormat="1">
      <c r="A706" s="66">
        <v>702</v>
      </c>
      <c r="B706" s="29"/>
      <c r="C706" s="255"/>
      <c r="D706" s="58"/>
    </row>
    <row r="707" spans="1:4" s="65" customFormat="1">
      <c r="A707" s="66">
        <v>703</v>
      </c>
      <c r="B707" s="29"/>
      <c r="C707" s="255"/>
      <c r="D707" s="58"/>
    </row>
    <row r="708" spans="1:4" s="65" customFormat="1">
      <c r="A708" s="66">
        <v>704</v>
      </c>
      <c r="B708" s="29"/>
      <c r="C708" s="255"/>
      <c r="D708" s="58"/>
    </row>
    <row r="709" spans="1:4" s="65" customFormat="1">
      <c r="A709" s="66">
        <v>705</v>
      </c>
      <c r="B709" s="29"/>
      <c r="C709" s="255"/>
      <c r="D709" s="58"/>
    </row>
    <row r="710" spans="1:4" s="65" customFormat="1">
      <c r="A710" s="66">
        <v>706</v>
      </c>
      <c r="B710" s="29"/>
      <c r="C710" s="255"/>
      <c r="D710" s="58"/>
    </row>
    <row r="711" spans="1:4" s="65" customFormat="1">
      <c r="A711" s="66">
        <v>707</v>
      </c>
      <c r="B711" s="29"/>
      <c r="C711" s="255"/>
      <c r="D711" s="58"/>
    </row>
    <row r="712" spans="1:4" s="65" customFormat="1">
      <c r="A712" s="66">
        <v>708</v>
      </c>
      <c r="B712" s="29"/>
      <c r="C712" s="255"/>
      <c r="D712" s="58"/>
    </row>
    <row r="713" spans="1:4" s="65" customFormat="1">
      <c r="A713" s="66">
        <v>709</v>
      </c>
      <c r="B713" s="29"/>
      <c r="C713" s="255"/>
      <c r="D713" s="58"/>
    </row>
    <row r="714" spans="1:4" s="65" customFormat="1">
      <c r="A714" s="66">
        <v>710</v>
      </c>
      <c r="B714" s="29"/>
      <c r="C714" s="255"/>
      <c r="D714" s="58"/>
    </row>
    <row r="715" spans="1:4" s="65" customFormat="1">
      <c r="A715" s="66">
        <v>711</v>
      </c>
      <c r="B715" s="29"/>
      <c r="C715" s="255"/>
      <c r="D715" s="58"/>
    </row>
    <row r="716" spans="1:4" s="65" customFormat="1">
      <c r="A716" s="66">
        <v>712</v>
      </c>
      <c r="B716" s="29"/>
      <c r="C716" s="255"/>
      <c r="D716" s="58"/>
    </row>
    <row r="717" spans="1:4" s="65" customFormat="1">
      <c r="A717" s="66">
        <v>713</v>
      </c>
      <c r="B717" s="29"/>
      <c r="C717" s="255"/>
      <c r="D717" s="58"/>
    </row>
    <row r="718" spans="1:4" s="65" customFormat="1">
      <c r="A718" s="66">
        <v>714</v>
      </c>
      <c r="B718" s="29"/>
      <c r="C718" s="255"/>
      <c r="D718" s="58"/>
    </row>
    <row r="719" spans="1:4" s="65" customFormat="1">
      <c r="A719" s="66">
        <v>715</v>
      </c>
      <c r="B719" s="29"/>
      <c r="C719" s="255"/>
      <c r="D719" s="58"/>
    </row>
    <row r="720" spans="1:4" s="65" customFormat="1">
      <c r="A720" s="66">
        <v>716</v>
      </c>
      <c r="B720" s="29"/>
      <c r="C720" s="255"/>
      <c r="D720" s="58"/>
    </row>
    <row r="721" spans="1:4" s="65" customFormat="1">
      <c r="A721" s="66">
        <v>717</v>
      </c>
      <c r="B721" s="29"/>
      <c r="C721" s="255"/>
      <c r="D721" s="58"/>
    </row>
    <row r="722" spans="1:4" s="65" customFormat="1">
      <c r="A722" s="66">
        <v>718</v>
      </c>
      <c r="B722" s="29"/>
      <c r="C722" s="255"/>
      <c r="D722" s="58"/>
    </row>
    <row r="723" spans="1:4" s="65" customFormat="1">
      <c r="A723" s="66">
        <v>719</v>
      </c>
      <c r="B723" s="29"/>
      <c r="C723" s="255"/>
      <c r="D723" s="58"/>
    </row>
    <row r="724" spans="1:4" s="65" customFormat="1">
      <c r="A724" s="66">
        <v>720</v>
      </c>
      <c r="B724" s="29"/>
      <c r="C724" s="255"/>
      <c r="D724" s="58"/>
    </row>
    <row r="725" spans="1:4" s="65" customFormat="1">
      <c r="A725" s="66">
        <v>721</v>
      </c>
      <c r="B725" s="29"/>
      <c r="C725" s="255"/>
      <c r="D725" s="58"/>
    </row>
    <row r="726" spans="1:4" s="65" customFormat="1">
      <c r="A726" s="66">
        <v>722</v>
      </c>
      <c r="B726" s="29"/>
      <c r="C726" s="255"/>
      <c r="D726" s="58"/>
    </row>
    <row r="727" spans="1:4" s="65" customFormat="1">
      <c r="A727" s="66">
        <v>723</v>
      </c>
      <c r="B727" s="29"/>
      <c r="C727" s="255"/>
      <c r="D727" s="58"/>
    </row>
    <row r="728" spans="1:4" s="65" customFormat="1">
      <c r="A728" s="66">
        <v>724</v>
      </c>
      <c r="B728" s="29"/>
      <c r="C728" s="255"/>
      <c r="D728" s="58"/>
    </row>
    <row r="729" spans="1:4" s="65" customFormat="1">
      <c r="A729" s="66">
        <v>725</v>
      </c>
      <c r="B729" s="29"/>
      <c r="C729" s="255"/>
      <c r="D729" s="58"/>
    </row>
    <row r="730" spans="1:4" s="65" customFormat="1">
      <c r="A730" s="66">
        <v>726</v>
      </c>
      <c r="B730" s="29"/>
      <c r="C730" s="255"/>
      <c r="D730" s="58"/>
    </row>
    <row r="731" spans="1:4" s="65" customFormat="1">
      <c r="A731" s="66">
        <v>727</v>
      </c>
      <c r="B731" s="29"/>
      <c r="C731" s="255"/>
      <c r="D731" s="58"/>
    </row>
    <row r="732" spans="1:4" s="65" customFormat="1">
      <c r="A732" s="66">
        <v>728</v>
      </c>
      <c r="B732" s="29"/>
      <c r="C732" s="255"/>
      <c r="D732" s="58"/>
    </row>
    <row r="733" spans="1:4" s="65" customFormat="1">
      <c r="A733" s="66">
        <v>729</v>
      </c>
      <c r="B733" s="29"/>
      <c r="C733" s="255"/>
      <c r="D733" s="58"/>
    </row>
    <row r="734" spans="1:4" s="65" customFormat="1">
      <c r="A734" s="66">
        <v>730</v>
      </c>
      <c r="B734" s="29"/>
      <c r="C734" s="255"/>
      <c r="D734" s="58"/>
    </row>
    <row r="735" spans="1:4" s="65" customFormat="1">
      <c r="A735" s="66">
        <v>731</v>
      </c>
      <c r="B735" s="29"/>
      <c r="C735" s="255"/>
      <c r="D735" s="58"/>
    </row>
    <row r="736" spans="1:4" s="65" customFormat="1">
      <c r="A736" s="66">
        <v>732</v>
      </c>
      <c r="B736" s="29"/>
      <c r="C736" s="255"/>
      <c r="D736" s="58"/>
    </row>
    <row r="737" spans="1:4" s="65" customFormat="1">
      <c r="A737" s="66">
        <v>733</v>
      </c>
      <c r="B737" s="29"/>
      <c r="C737" s="255"/>
      <c r="D737" s="58"/>
    </row>
    <row r="738" spans="1:4" s="65" customFormat="1">
      <c r="A738" s="66">
        <v>734</v>
      </c>
      <c r="B738" s="29"/>
      <c r="C738" s="255"/>
      <c r="D738" s="58"/>
    </row>
    <row r="739" spans="1:4" s="65" customFormat="1">
      <c r="A739" s="66">
        <v>735</v>
      </c>
      <c r="B739" s="29"/>
      <c r="C739" s="255"/>
      <c r="D739" s="58"/>
    </row>
    <row r="740" spans="1:4" s="65" customFormat="1">
      <c r="A740" s="66">
        <v>736</v>
      </c>
      <c r="B740" s="29"/>
      <c r="C740" s="255"/>
      <c r="D740" s="58"/>
    </row>
    <row r="741" spans="1:4" s="65" customFormat="1">
      <c r="A741" s="66">
        <v>737</v>
      </c>
      <c r="B741" s="29"/>
      <c r="C741" s="255"/>
      <c r="D741" s="58"/>
    </row>
    <row r="742" spans="1:4" s="65" customFormat="1">
      <c r="A742" s="66">
        <v>738</v>
      </c>
      <c r="B742" s="29"/>
      <c r="C742" s="255"/>
      <c r="D742" s="58"/>
    </row>
    <row r="743" spans="1:4" s="65" customFormat="1">
      <c r="A743" s="66">
        <v>739</v>
      </c>
      <c r="B743" s="29"/>
      <c r="C743" s="255"/>
      <c r="D743" s="58"/>
    </row>
    <row r="744" spans="1:4" s="65" customFormat="1">
      <c r="A744" s="66">
        <v>740</v>
      </c>
      <c r="B744" s="29"/>
      <c r="C744" s="255"/>
      <c r="D744" s="58"/>
    </row>
    <row r="745" spans="1:4" s="65" customFormat="1">
      <c r="A745" s="66">
        <v>741</v>
      </c>
      <c r="B745" s="29"/>
      <c r="C745" s="255"/>
      <c r="D745" s="58"/>
    </row>
    <row r="746" spans="1:4" s="65" customFormat="1">
      <c r="A746" s="66">
        <v>742</v>
      </c>
      <c r="B746" s="29"/>
      <c r="C746" s="255"/>
      <c r="D746" s="58"/>
    </row>
    <row r="747" spans="1:4" s="65" customFormat="1">
      <c r="A747" s="66">
        <v>743</v>
      </c>
      <c r="B747" s="29"/>
      <c r="C747" s="255"/>
      <c r="D747" s="58"/>
    </row>
    <row r="748" spans="1:4" s="65" customFormat="1">
      <c r="A748" s="66">
        <v>744</v>
      </c>
      <c r="B748" s="29"/>
      <c r="C748" s="255"/>
      <c r="D748" s="58"/>
    </row>
    <row r="749" spans="1:4" s="65" customFormat="1">
      <c r="A749" s="66">
        <v>745</v>
      </c>
      <c r="B749" s="29"/>
      <c r="C749" s="255"/>
      <c r="D749" s="58"/>
    </row>
    <row r="750" spans="1:4" s="65" customFormat="1">
      <c r="A750" s="66">
        <v>746</v>
      </c>
      <c r="B750" s="29"/>
      <c r="C750" s="255"/>
      <c r="D750" s="58"/>
    </row>
    <row r="751" spans="1:4" s="65" customFormat="1">
      <c r="A751" s="66">
        <v>747</v>
      </c>
      <c r="B751" s="29"/>
      <c r="C751" s="255"/>
      <c r="D751" s="58"/>
    </row>
    <row r="752" spans="1:4" s="65" customFormat="1">
      <c r="A752" s="66">
        <v>748</v>
      </c>
      <c r="B752" s="29"/>
      <c r="C752" s="255"/>
      <c r="D752" s="58"/>
    </row>
    <row r="753" spans="1:4" s="65" customFormat="1">
      <c r="A753" s="66">
        <v>749</v>
      </c>
      <c r="B753" s="29"/>
      <c r="C753" s="255"/>
      <c r="D753" s="58"/>
    </row>
    <row r="754" spans="1:4" s="65" customFormat="1">
      <c r="A754" s="66">
        <v>750</v>
      </c>
      <c r="B754" s="29"/>
      <c r="C754" s="255"/>
      <c r="D754" s="58"/>
    </row>
    <row r="755" spans="1:4" s="65" customFormat="1">
      <c r="A755" s="66">
        <v>751</v>
      </c>
      <c r="B755" s="29"/>
      <c r="C755" s="255"/>
      <c r="D755" s="58"/>
    </row>
    <row r="756" spans="1:4" s="65" customFormat="1">
      <c r="A756" s="66">
        <v>752</v>
      </c>
      <c r="B756" s="29"/>
      <c r="C756" s="255"/>
      <c r="D756" s="58"/>
    </row>
    <row r="757" spans="1:4" s="65" customFormat="1">
      <c r="A757" s="66">
        <v>753</v>
      </c>
      <c r="B757" s="29"/>
      <c r="C757" s="255"/>
      <c r="D757" s="58"/>
    </row>
    <row r="758" spans="1:4" s="65" customFormat="1">
      <c r="A758" s="66">
        <v>754</v>
      </c>
      <c r="B758" s="29"/>
      <c r="C758" s="255"/>
      <c r="D758" s="58"/>
    </row>
    <row r="759" spans="1:4" s="65" customFormat="1">
      <c r="A759" s="66">
        <v>755</v>
      </c>
      <c r="B759" s="29"/>
      <c r="C759" s="255"/>
      <c r="D759" s="58"/>
    </row>
    <row r="760" spans="1:4" s="65" customFormat="1">
      <c r="A760" s="66">
        <v>756</v>
      </c>
      <c r="B760" s="29"/>
      <c r="C760" s="255"/>
      <c r="D760" s="58"/>
    </row>
    <row r="761" spans="1:4" s="65" customFormat="1">
      <c r="A761" s="66">
        <v>757</v>
      </c>
      <c r="B761" s="29"/>
      <c r="C761" s="255"/>
      <c r="D761" s="58"/>
    </row>
    <row r="762" spans="1:4" s="65" customFormat="1">
      <c r="A762" s="66">
        <v>758</v>
      </c>
      <c r="B762" s="29"/>
      <c r="C762" s="255"/>
      <c r="D762" s="58"/>
    </row>
    <row r="763" spans="1:4" s="65" customFormat="1">
      <c r="A763" s="66">
        <v>759</v>
      </c>
      <c r="B763" s="29"/>
      <c r="C763" s="255"/>
      <c r="D763" s="58"/>
    </row>
    <row r="764" spans="1:4" s="65" customFormat="1">
      <c r="A764" s="66">
        <v>760</v>
      </c>
      <c r="B764" s="29"/>
      <c r="C764" s="255"/>
      <c r="D764" s="58"/>
    </row>
    <row r="765" spans="1:4" s="65" customFormat="1">
      <c r="A765" s="66">
        <v>761</v>
      </c>
      <c r="B765" s="29"/>
      <c r="C765" s="255"/>
      <c r="D765" s="58"/>
    </row>
    <row r="766" spans="1:4" s="65" customFormat="1">
      <c r="A766" s="66">
        <v>762</v>
      </c>
      <c r="B766" s="29"/>
      <c r="C766" s="255"/>
      <c r="D766" s="58"/>
    </row>
    <row r="767" spans="1:4" s="65" customFormat="1">
      <c r="A767" s="66">
        <v>763</v>
      </c>
      <c r="B767" s="29"/>
      <c r="C767" s="255"/>
      <c r="D767" s="58"/>
    </row>
    <row r="768" spans="1:4" s="65" customFormat="1">
      <c r="A768" s="66">
        <v>764</v>
      </c>
      <c r="B768" s="29"/>
      <c r="C768" s="255"/>
      <c r="D768" s="58"/>
    </row>
    <row r="769" spans="1:4" s="65" customFormat="1">
      <c r="A769" s="66">
        <v>765</v>
      </c>
      <c r="B769" s="29"/>
      <c r="C769" s="255"/>
      <c r="D769" s="58"/>
    </row>
    <row r="770" spans="1:4" s="65" customFormat="1">
      <c r="A770" s="66">
        <v>766</v>
      </c>
      <c r="B770" s="29"/>
      <c r="C770" s="255"/>
      <c r="D770" s="58"/>
    </row>
    <row r="771" spans="1:4" s="65" customFormat="1">
      <c r="A771" s="66">
        <v>767</v>
      </c>
      <c r="B771" s="29"/>
      <c r="C771" s="255"/>
      <c r="D771" s="58"/>
    </row>
    <row r="772" spans="1:4" s="65" customFormat="1">
      <c r="A772" s="66">
        <v>768</v>
      </c>
      <c r="B772" s="29"/>
      <c r="C772" s="255"/>
      <c r="D772" s="58"/>
    </row>
    <row r="773" spans="1:4" s="65" customFormat="1">
      <c r="A773" s="66">
        <v>769</v>
      </c>
      <c r="B773" s="29"/>
      <c r="C773" s="255"/>
      <c r="D773" s="58"/>
    </row>
    <row r="774" spans="1:4" s="65" customFormat="1">
      <c r="A774" s="66">
        <v>770</v>
      </c>
      <c r="B774" s="29"/>
      <c r="C774" s="255"/>
      <c r="D774" s="58"/>
    </row>
    <row r="775" spans="1:4" s="65" customFormat="1">
      <c r="A775" s="66">
        <v>771</v>
      </c>
      <c r="B775" s="29"/>
      <c r="C775" s="255"/>
      <c r="D775" s="58"/>
    </row>
    <row r="776" spans="1:4" s="65" customFormat="1">
      <c r="A776" s="66">
        <v>772</v>
      </c>
      <c r="B776" s="29"/>
      <c r="C776" s="255"/>
      <c r="D776" s="58"/>
    </row>
    <row r="777" spans="1:4" s="65" customFormat="1">
      <c r="A777" s="66">
        <v>773</v>
      </c>
      <c r="B777" s="29"/>
      <c r="C777" s="255"/>
      <c r="D777" s="58"/>
    </row>
    <row r="778" spans="1:4" s="65" customFormat="1">
      <c r="A778" s="66">
        <v>774</v>
      </c>
      <c r="B778" s="29"/>
      <c r="C778" s="255"/>
      <c r="D778" s="58"/>
    </row>
    <row r="779" spans="1:4" s="65" customFormat="1">
      <c r="A779" s="66">
        <v>775</v>
      </c>
      <c r="B779" s="29"/>
      <c r="C779" s="255"/>
      <c r="D779" s="58"/>
    </row>
    <row r="780" spans="1:4" s="65" customFormat="1">
      <c r="A780" s="66">
        <v>776</v>
      </c>
      <c r="B780" s="29"/>
      <c r="C780" s="255"/>
      <c r="D780" s="58"/>
    </row>
    <row r="781" spans="1:4" s="65" customFormat="1">
      <c r="A781" s="66">
        <v>777</v>
      </c>
      <c r="B781" s="29"/>
      <c r="C781" s="255"/>
      <c r="D781" s="58"/>
    </row>
    <row r="782" spans="1:4" s="65" customFormat="1">
      <c r="A782" s="66">
        <v>778</v>
      </c>
      <c r="B782" s="29"/>
      <c r="C782" s="255"/>
      <c r="D782" s="58"/>
    </row>
    <row r="783" spans="1:4" s="65" customFormat="1">
      <c r="A783" s="66">
        <v>779</v>
      </c>
      <c r="B783" s="29"/>
      <c r="C783" s="255"/>
      <c r="D783" s="58"/>
    </row>
    <row r="784" spans="1:4" s="65" customFormat="1">
      <c r="A784" s="66">
        <v>780</v>
      </c>
      <c r="B784" s="29"/>
      <c r="C784" s="255"/>
      <c r="D784" s="58"/>
    </row>
    <row r="785" spans="1:4" s="65" customFormat="1">
      <c r="A785" s="66">
        <v>781</v>
      </c>
      <c r="B785" s="29"/>
      <c r="C785" s="255"/>
      <c r="D785" s="58"/>
    </row>
    <row r="786" spans="1:4" s="65" customFormat="1">
      <c r="A786" s="66">
        <v>782</v>
      </c>
      <c r="B786" s="29"/>
      <c r="C786" s="255"/>
      <c r="D786" s="58"/>
    </row>
    <row r="787" spans="1:4" s="65" customFormat="1">
      <c r="A787" s="66">
        <v>783</v>
      </c>
      <c r="B787" s="29"/>
      <c r="C787" s="255"/>
      <c r="D787" s="58"/>
    </row>
    <row r="788" spans="1:4" s="65" customFormat="1">
      <c r="A788" s="66">
        <v>784</v>
      </c>
      <c r="B788" s="29"/>
      <c r="C788" s="255"/>
      <c r="D788" s="58"/>
    </row>
    <row r="789" spans="1:4" s="65" customFormat="1">
      <c r="A789" s="66">
        <v>785</v>
      </c>
      <c r="B789" s="29"/>
      <c r="C789" s="255"/>
      <c r="D789" s="58"/>
    </row>
    <row r="790" spans="1:4" s="65" customFormat="1">
      <c r="A790" s="66">
        <v>786</v>
      </c>
      <c r="B790" s="29"/>
      <c r="C790" s="255"/>
      <c r="D790" s="58"/>
    </row>
    <row r="791" spans="1:4" s="65" customFormat="1">
      <c r="A791" s="66">
        <v>787</v>
      </c>
      <c r="B791" s="29"/>
      <c r="C791" s="255"/>
      <c r="D791" s="58"/>
    </row>
    <row r="792" spans="1:4" s="65" customFormat="1">
      <c r="A792" s="66">
        <v>788</v>
      </c>
      <c r="B792" s="29"/>
      <c r="C792" s="255"/>
      <c r="D792" s="58"/>
    </row>
    <row r="793" spans="1:4" s="65" customFormat="1">
      <c r="A793" s="66">
        <v>789</v>
      </c>
      <c r="B793" s="29"/>
      <c r="C793" s="255"/>
      <c r="D793" s="58"/>
    </row>
    <row r="794" spans="1:4" s="65" customFormat="1">
      <c r="A794" s="66">
        <v>790</v>
      </c>
      <c r="B794" s="29"/>
      <c r="C794" s="255"/>
      <c r="D794" s="58"/>
    </row>
    <row r="795" spans="1:4" s="65" customFormat="1">
      <c r="A795" s="66">
        <v>791</v>
      </c>
      <c r="B795" s="29"/>
      <c r="C795" s="255"/>
      <c r="D795" s="58"/>
    </row>
    <row r="796" spans="1:4" s="65" customFormat="1">
      <c r="A796" s="66">
        <v>792</v>
      </c>
      <c r="B796" s="29"/>
      <c r="C796" s="255"/>
      <c r="D796" s="58"/>
    </row>
    <row r="797" spans="1:4" s="65" customFormat="1">
      <c r="A797" s="66">
        <v>793</v>
      </c>
      <c r="B797" s="29"/>
      <c r="C797" s="255"/>
      <c r="D797" s="58"/>
    </row>
    <row r="798" spans="1:4" s="65" customFormat="1">
      <c r="A798" s="66">
        <v>794</v>
      </c>
      <c r="B798" s="29"/>
      <c r="C798" s="255"/>
      <c r="D798" s="58"/>
    </row>
    <row r="799" spans="1:4" s="65" customFormat="1">
      <c r="A799" s="66">
        <v>795</v>
      </c>
      <c r="B799" s="29"/>
      <c r="C799" s="255"/>
      <c r="D799" s="58"/>
    </row>
    <row r="800" spans="1:4" s="65" customFormat="1">
      <c r="A800" s="66">
        <v>796</v>
      </c>
      <c r="B800" s="29"/>
      <c r="C800" s="255"/>
      <c r="D800" s="58"/>
    </row>
    <row r="801" spans="1:4" s="65" customFormat="1">
      <c r="A801" s="66">
        <v>797</v>
      </c>
      <c r="B801" s="29"/>
      <c r="C801" s="255"/>
      <c r="D801" s="58"/>
    </row>
    <row r="802" spans="1:4" s="65" customFormat="1">
      <c r="A802" s="66">
        <v>798</v>
      </c>
      <c r="B802" s="29"/>
      <c r="C802" s="255"/>
      <c r="D802" s="58"/>
    </row>
    <row r="803" spans="1:4" s="65" customFormat="1">
      <c r="A803" s="66">
        <v>799</v>
      </c>
      <c r="B803" s="29"/>
      <c r="C803" s="255"/>
      <c r="D803" s="58"/>
    </row>
    <row r="804" spans="1:4" s="65" customFormat="1">
      <c r="A804" s="66">
        <v>800</v>
      </c>
      <c r="B804" s="29"/>
      <c r="C804" s="255"/>
      <c r="D804" s="58"/>
    </row>
    <row r="805" spans="1:4" s="65" customFormat="1">
      <c r="A805" s="66">
        <v>801</v>
      </c>
      <c r="B805" s="29"/>
      <c r="C805" s="255"/>
      <c r="D805" s="58"/>
    </row>
    <row r="806" spans="1:4" s="65" customFormat="1">
      <c r="A806" s="66">
        <v>802</v>
      </c>
      <c r="B806" s="29"/>
      <c r="C806" s="255"/>
      <c r="D806" s="58"/>
    </row>
    <row r="807" spans="1:4" s="65" customFormat="1">
      <c r="A807" s="66">
        <v>803</v>
      </c>
      <c r="B807" s="29"/>
      <c r="C807" s="255"/>
      <c r="D807" s="58"/>
    </row>
    <row r="808" spans="1:4" s="65" customFormat="1">
      <c r="A808" s="66">
        <v>804</v>
      </c>
      <c r="B808" s="29"/>
      <c r="C808" s="255"/>
      <c r="D808" s="58"/>
    </row>
    <row r="809" spans="1:4" s="65" customFormat="1">
      <c r="A809" s="66">
        <v>805</v>
      </c>
      <c r="B809" s="29"/>
      <c r="C809" s="255"/>
      <c r="D809" s="58"/>
    </row>
    <row r="810" spans="1:4" s="65" customFormat="1">
      <c r="A810" s="66">
        <v>806</v>
      </c>
      <c r="B810" s="29"/>
      <c r="C810" s="255"/>
      <c r="D810" s="58"/>
    </row>
    <row r="811" spans="1:4" s="65" customFormat="1">
      <c r="A811" s="66">
        <v>807</v>
      </c>
      <c r="B811" s="29"/>
      <c r="C811" s="255"/>
      <c r="D811" s="58"/>
    </row>
    <row r="812" spans="1:4" s="65" customFormat="1">
      <c r="A812" s="66">
        <v>808</v>
      </c>
      <c r="B812" s="29"/>
      <c r="C812" s="255"/>
      <c r="D812" s="58"/>
    </row>
    <row r="813" spans="1:4" s="65" customFormat="1">
      <c r="A813" s="66">
        <v>809</v>
      </c>
      <c r="B813" s="29"/>
      <c r="C813" s="255"/>
      <c r="D813" s="58"/>
    </row>
    <row r="814" spans="1:4" s="65" customFormat="1">
      <c r="A814" s="66">
        <v>810</v>
      </c>
      <c r="B814" s="29"/>
      <c r="C814" s="255"/>
      <c r="D814" s="58"/>
    </row>
    <row r="815" spans="1:4" s="65" customFormat="1">
      <c r="A815" s="66">
        <v>811</v>
      </c>
      <c r="B815" s="29"/>
      <c r="C815" s="255"/>
      <c r="D815" s="58"/>
    </row>
    <row r="816" spans="1:4" s="65" customFormat="1">
      <c r="A816" s="66">
        <v>812</v>
      </c>
      <c r="B816" s="29"/>
      <c r="C816" s="255"/>
      <c r="D816" s="58"/>
    </row>
    <row r="817" spans="1:4" s="65" customFormat="1">
      <c r="A817" s="66">
        <v>813</v>
      </c>
      <c r="B817" s="29"/>
      <c r="C817" s="255"/>
      <c r="D817" s="58"/>
    </row>
    <row r="818" spans="1:4" s="65" customFormat="1">
      <c r="A818" s="66">
        <v>814</v>
      </c>
      <c r="B818" s="29"/>
      <c r="C818" s="255"/>
      <c r="D818" s="58"/>
    </row>
    <row r="819" spans="1:4" s="65" customFormat="1">
      <c r="A819" s="66">
        <v>815</v>
      </c>
      <c r="B819" s="29"/>
      <c r="C819" s="255"/>
      <c r="D819" s="58"/>
    </row>
    <row r="820" spans="1:4" s="65" customFormat="1">
      <c r="A820" s="66">
        <v>816</v>
      </c>
      <c r="B820" s="29"/>
      <c r="C820" s="255"/>
      <c r="D820" s="58"/>
    </row>
    <row r="821" spans="1:4" s="65" customFormat="1">
      <c r="A821" s="66">
        <v>817</v>
      </c>
      <c r="B821" s="29"/>
      <c r="C821" s="255"/>
      <c r="D821" s="58"/>
    </row>
    <row r="822" spans="1:4" s="65" customFormat="1">
      <c r="A822" s="66">
        <v>818</v>
      </c>
      <c r="B822" s="29"/>
      <c r="C822" s="255"/>
      <c r="D822" s="58"/>
    </row>
    <row r="823" spans="1:4" s="65" customFormat="1">
      <c r="A823" s="66">
        <v>819</v>
      </c>
      <c r="B823" s="29"/>
      <c r="C823" s="255"/>
      <c r="D823" s="58"/>
    </row>
    <row r="824" spans="1:4" s="65" customFormat="1">
      <c r="A824" s="66">
        <v>820</v>
      </c>
      <c r="B824" s="29"/>
      <c r="C824" s="255"/>
      <c r="D824" s="58"/>
    </row>
    <row r="825" spans="1:4" s="65" customFormat="1">
      <c r="A825" s="66">
        <v>821</v>
      </c>
      <c r="B825" s="29"/>
      <c r="C825" s="255"/>
      <c r="D825" s="58"/>
    </row>
    <row r="826" spans="1:4" s="65" customFormat="1">
      <c r="A826" s="66">
        <v>822</v>
      </c>
      <c r="B826" s="29"/>
      <c r="C826" s="255"/>
      <c r="D826" s="58"/>
    </row>
    <row r="827" spans="1:4" s="65" customFormat="1">
      <c r="A827" s="66">
        <v>823</v>
      </c>
      <c r="B827" s="29"/>
      <c r="C827" s="255"/>
      <c r="D827" s="58"/>
    </row>
    <row r="828" spans="1:4" s="65" customFormat="1">
      <c r="A828" s="66">
        <v>824</v>
      </c>
      <c r="B828" s="29"/>
      <c r="C828" s="255"/>
      <c r="D828" s="58"/>
    </row>
    <row r="829" spans="1:4" s="65" customFormat="1">
      <c r="A829" s="66">
        <v>825</v>
      </c>
      <c r="B829" s="29"/>
      <c r="C829" s="255"/>
      <c r="D829" s="58"/>
    </row>
    <row r="830" spans="1:4" s="65" customFormat="1">
      <c r="A830" s="66">
        <v>826</v>
      </c>
      <c r="B830" s="29"/>
      <c r="C830" s="255"/>
      <c r="D830" s="58"/>
    </row>
    <row r="831" spans="1:4" s="65" customFormat="1">
      <c r="A831" s="66">
        <v>827</v>
      </c>
      <c r="B831" s="29"/>
      <c r="C831" s="255"/>
      <c r="D831" s="58"/>
    </row>
    <row r="832" spans="1:4" s="65" customFormat="1">
      <c r="A832" s="66">
        <v>828</v>
      </c>
      <c r="B832" s="29"/>
      <c r="C832" s="255"/>
      <c r="D832" s="58"/>
    </row>
    <row r="833" spans="1:4" s="65" customFormat="1">
      <c r="A833" s="66">
        <v>829</v>
      </c>
      <c r="B833" s="29"/>
      <c r="C833" s="255"/>
      <c r="D833" s="58"/>
    </row>
    <row r="834" spans="1:4" s="65" customFormat="1">
      <c r="A834" s="66">
        <v>830</v>
      </c>
      <c r="B834" s="29"/>
      <c r="C834" s="255"/>
      <c r="D834" s="58"/>
    </row>
    <row r="835" spans="1:4" s="65" customFormat="1">
      <c r="A835" s="66">
        <v>831</v>
      </c>
      <c r="B835" s="29"/>
      <c r="C835" s="255"/>
      <c r="D835" s="58"/>
    </row>
    <row r="836" spans="1:4" s="65" customFormat="1">
      <c r="A836" s="66">
        <v>832</v>
      </c>
      <c r="B836" s="29"/>
      <c r="C836" s="255"/>
      <c r="D836" s="58"/>
    </row>
    <row r="837" spans="1:4" s="65" customFormat="1">
      <c r="A837" s="66">
        <v>833</v>
      </c>
      <c r="B837" s="29"/>
      <c r="C837" s="255"/>
      <c r="D837" s="58"/>
    </row>
    <row r="838" spans="1:4" s="65" customFormat="1">
      <c r="A838" s="66">
        <v>834</v>
      </c>
      <c r="B838" s="29"/>
      <c r="C838" s="255"/>
      <c r="D838" s="58"/>
    </row>
    <row r="839" spans="1:4" s="65" customFormat="1">
      <c r="A839" s="66">
        <v>835</v>
      </c>
      <c r="B839" s="29"/>
      <c r="C839" s="255"/>
      <c r="D839" s="58"/>
    </row>
    <row r="840" spans="1:4" s="65" customFormat="1">
      <c r="A840" s="66">
        <v>836</v>
      </c>
      <c r="B840" s="29"/>
      <c r="C840" s="255"/>
      <c r="D840" s="58"/>
    </row>
    <row r="841" spans="1:4" s="65" customFormat="1">
      <c r="A841" s="66">
        <v>837</v>
      </c>
      <c r="B841" s="29"/>
      <c r="C841" s="255"/>
      <c r="D841" s="58"/>
    </row>
    <row r="842" spans="1:4" s="65" customFormat="1">
      <c r="A842" s="66">
        <v>838</v>
      </c>
      <c r="B842" s="29"/>
      <c r="C842" s="255"/>
      <c r="D842" s="58"/>
    </row>
    <row r="843" spans="1:4" s="65" customFormat="1">
      <c r="A843" s="66">
        <v>839</v>
      </c>
      <c r="B843" s="29"/>
      <c r="C843" s="255"/>
      <c r="D843" s="58"/>
    </row>
    <row r="844" spans="1:4" s="65" customFormat="1">
      <c r="A844" s="66">
        <v>840</v>
      </c>
      <c r="B844" s="29"/>
      <c r="C844" s="255"/>
      <c r="D844" s="58"/>
    </row>
    <row r="845" spans="1:4" s="65" customFormat="1">
      <c r="A845" s="66">
        <v>841</v>
      </c>
      <c r="B845" s="29"/>
      <c r="C845" s="255"/>
      <c r="D845" s="58"/>
    </row>
    <row r="846" spans="1:4" s="65" customFormat="1">
      <c r="A846" s="66">
        <v>842</v>
      </c>
      <c r="B846" s="29"/>
      <c r="C846" s="255"/>
      <c r="D846" s="58"/>
    </row>
    <row r="847" spans="1:4" s="65" customFormat="1">
      <c r="A847" s="66">
        <v>843</v>
      </c>
      <c r="B847" s="29"/>
      <c r="C847" s="255"/>
      <c r="D847" s="58"/>
    </row>
    <row r="848" spans="1:4" s="65" customFormat="1">
      <c r="A848" s="66">
        <v>844</v>
      </c>
      <c r="B848" s="29"/>
      <c r="C848" s="255"/>
      <c r="D848" s="58"/>
    </row>
    <row r="849" spans="1:4" s="65" customFormat="1">
      <c r="A849" s="66">
        <v>845</v>
      </c>
      <c r="B849" s="29"/>
      <c r="C849" s="255"/>
      <c r="D849" s="58"/>
    </row>
    <row r="850" spans="1:4" s="65" customFormat="1">
      <c r="A850" s="66">
        <v>846</v>
      </c>
      <c r="B850" s="29"/>
      <c r="C850" s="255"/>
      <c r="D850" s="58"/>
    </row>
    <row r="851" spans="1:4" s="65" customFormat="1">
      <c r="A851" s="66">
        <v>847</v>
      </c>
      <c r="B851" s="29"/>
      <c r="C851" s="255"/>
      <c r="D851" s="58"/>
    </row>
    <row r="852" spans="1:4" s="65" customFormat="1">
      <c r="A852" s="66">
        <v>848</v>
      </c>
      <c r="B852" s="29"/>
      <c r="C852" s="255"/>
      <c r="D852" s="58"/>
    </row>
    <row r="853" spans="1:4" s="65" customFormat="1">
      <c r="A853" s="66">
        <v>849</v>
      </c>
      <c r="B853" s="29"/>
      <c r="C853" s="255"/>
      <c r="D853" s="58"/>
    </row>
    <row r="854" spans="1:4" s="65" customFormat="1">
      <c r="A854" s="66">
        <v>850</v>
      </c>
      <c r="B854" s="29"/>
      <c r="C854" s="255"/>
      <c r="D854" s="58"/>
    </row>
    <row r="855" spans="1:4" s="65" customFormat="1">
      <c r="A855" s="66">
        <v>851</v>
      </c>
      <c r="B855" s="29"/>
      <c r="C855" s="255"/>
      <c r="D855" s="58"/>
    </row>
    <row r="856" spans="1:4" s="65" customFormat="1">
      <c r="A856" s="66">
        <v>852</v>
      </c>
      <c r="B856" s="29"/>
      <c r="C856" s="255"/>
      <c r="D856" s="58"/>
    </row>
    <row r="857" spans="1:4" s="65" customFormat="1">
      <c r="A857" s="66">
        <v>853</v>
      </c>
      <c r="B857" s="29"/>
      <c r="C857" s="255"/>
      <c r="D857" s="58"/>
    </row>
    <row r="858" spans="1:4" s="65" customFormat="1">
      <c r="A858" s="66">
        <v>854</v>
      </c>
      <c r="B858" s="29"/>
      <c r="C858" s="255"/>
      <c r="D858" s="58"/>
    </row>
    <row r="859" spans="1:4" s="65" customFormat="1">
      <c r="A859" s="66">
        <v>855</v>
      </c>
      <c r="B859" s="29"/>
      <c r="C859" s="255"/>
      <c r="D859" s="58"/>
    </row>
    <row r="860" spans="1:4" s="65" customFormat="1">
      <c r="A860" s="66">
        <v>856</v>
      </c>
      <c r="B860" s="29"/>
      <c r="C860" s="255"/>
      <c r="D860" s="58"/>
    </row>
    <row r="861" spans="1:4" s="65" customFormat="1">
      <c r="A861" s="66">
        <v>857</v>
      </c>
      <c r="B861" s="29"/>
      <c r="C861" s="255"/>
      <c r="D861" s="58"/>
    </row>
    <row r="862" spans="1:4" s="65" customFormat="1">
      <c r="A862" s="66">
        <v>858</v>
      </c>
      <c r="B862" s="29"/>
      <c r="C862" s="255"/>
      <c r="D862" s="58"/>
    </row>
    <row r="863" spans="1:4" s="65" customFormat="1">
      <c r="A863" s="66">
        <v>859</v>
      </c>
      <c r="B863" s="29"/>
      <c r="C863" s="255"/>
      <c r="D863" s="58"/>
    </row>
    <row r="864" spans="1:4" s="65" customFormat="1">
      <c r="A864" s="66">
        <v>860</v>
      </c>
      <c r="B864" s="29"/>
      <c r="C864" s="255"/>
      <c r="D864" s="58"/>
    </row>
    <row r="865" spans="1:4" s="65" customFormat="1">
      <c r="A865" s="66">
        <v>861</v>
      </c>
      <c r="B865" s="29"/>
      <c r="C865" s="255"/>
      <c r="D865" s="58"/>
    </row>
    <row r="866" spans="1:4" s="65" customFormat="1">
      <c r="A866" s="66">
        <v>862</v>
      </c>
      <c r="B866" s="29"/>
      <c r="C866" s="255"/>
      <c r="D866" s="58"/>
    </row>
    <row r="867" spans="1:4" s="65" customFormat="1">
      <c r="A867" s="66">
        <v>863</v>
      </c>
      <c r="B867" s="29"/>
      <c r="C867" s="255"/>
      <c r="D867" s="58"/>
    </row>
    <row r="868" spans="1:4" s="65" customFormat="1">
      <c r="A868" s="66">
        <v>864</v>
      </c>
      <c r="B868" s="29"/>
      <c r="C868" s="255"/>
      <c r="D868" s="58"/>
    </row>
    <row r="869" spans="1:4" s="65" customFormat="1">
      <c r="A869" s="66">
        <v>865</v>
      </c>
      <c r="B869" s="29"/>
      <c r="C869" s="255"/>
      <c r="D869" s="58"/>
    </row>
    <row r="870" spans="1:4" s="65" customFormat="1">
      <c r="A870" s="66">
        <v>866</v>
      </c>
      <c r="B870" s="29"/>
      <c r="C870" s="255"/>
      <c r="D870" s="58"/>
    </row>
    <row r="871" spans="1:4" s="65" customFormat="1">
      <c r="A871" s="66">
        <v>867</v>
      </c>
      <c r="B871" s="29"/>
      <c r="C871" s="255"/>
      <c r="D871" s="58"/>
    </row>
    <row r="872" spans="1:4" s="65" customFormat="1">
      <c r="A872" s="66">
        <v>868</v>
      </c>
      <c r="B872" s="29"/>
      <c r="C872" s="255"/>
      <c r="D872" s="58"/>
    </row>
    <row r="873" spans="1:4" s="65" customFormat="1">
      <c r="A873" s="66">
        <v>869</v>
      </c>
      <c r="B873" s="29"/>
      <c r="C873" s="255"/>
      <c r="D873" s="58"/>
    </row>
    <row r="874" spans="1:4" s="65" customFormat="1">
      <c r="A874" s="66">
        <v>870</v>
      </c>
      <c r="B874" s="29"/>
      <c r="C874" s="255"/>
      <c r="D874" s="58"/>
    </row>
    <row r="875" spans="1:4" s="65" customFormat="1">
      <c r="A875" s="66">
        <v>871</v>
      </c>
      <c r="B875" s="29"/>
      <c r="C875" s="255"/>
      <c r="D875" s="58"/>
    </row>
    <row r="876" spans="1:4" s="65" customFormat="1">
      <c r="A876" s="66">
        <v>872</v>
      </c>
      <c r="B876" s="29"/>
      <c r="C876" s="255"/>
      <c r="D876" s="58"/>
    </row>
    <row r="877" spans="1:4" s="65" customFormat="1">
      <c r="A877" s="66">
        <v>873</v>
      </c>
      <c r="B877" s="29"/>
      <c r="C877" s="255"/>
      <c r="D877" s="58"/>
    </row>
    <row r="878" spans="1:4" s="65" customFormat="1">
      <c r="A878" s="66">
        <v>874</v>
      </c>
      <c r="B878" s="29"/>
      <c r="C878" s="255"/>
      <c r="D878" s="58"/>
    </row>
    <row r="879" spans="1:4" s="65" customFormat="1">
      <c r="A879" s="66">
        <v>875</v>
      </c>
      <c r="B879" s="29"/>
      <c r="C879" s="255"/>
      <c r="D879" s="58"/>
    </row>
    <row r="880" spans="1:4" s="65" customFormat="1">
      <c r="A880" s="66">
        <v>876</v>
      </c>
      <c r="B880" s="29"/>
      <c r="C880" s="255"/>
      <c r="D880" s="58"/>
    </row>
    <row r="881" spans="1:4" s="65" customFormat="1">
      <c r="A881" s="66">
        <v>877</v>
      </c>
      <c r="B881" s="29"/>
      <c r="C881" s="255"/>
      <c r="D881" s="58"/>
    </row>
    <row r="882" spans="1:4" s="65" customFormat="1">
      <c r="A882" s="66">
        <v>878</v>
      </c>
      <c r="B882" s="29"/>
      <c r="C882" s="255"/>
      <c r="D882" s="58"/>
    </row>
    <row r="883" spans="1:4" s="65" customFormat="1">
      <c r="A883" s="66">
        <v>879</v>
      </c>
      <c r="B883" s="29"/>
      <c r="C883" s="255"/>
      <c r="D883" s="58"/>
    </row>
    <row r="884" spans="1:4" s="65" customFormat="1">
      <c r="A884" s="66">
        <v>880</v>
      </c>
      <c r="B884" s="29"/>
      <c r="C884" s="255"/>
      <c r="D884" s="58"/>
    </row>
    <row r="885" spans="1:4" s="65" customFormat="1">
      <c r="A885" s="66">
        <v>881</v>
      </c>
      <c r="B885" s="29"/>
      <c r="C885" s="255"/>
      <c r="D885" s="58"/>
    </row>
    <row r="886" spans="1:4" s="65" customFormat="1">
      <c r="A886" s="66">
        <v>882</v>
      </c>
      <c r="B886" s="29"/>
      <c r="C886" s="255"/>
      <c r="D886" s="58"/>
    </row>
    <row r="887" spans="1:4" s="65" customFormat="1">
      <c r="A887" s="66">
        <v>883</v>
      </c>
      <c r="B887" s="29"/>
      <c r="C887" s="255"/>
      <c r="D887" s="58"/>
    </row>
    <row r="888" spans="1:4" s="65" customFormat="1">
      <c r="A888" s="66">
        <v>884</v>
      </c>
      <c r="B888" s="29"/>
      <c r="C888" s="255"/>
      <c r="D888" s="58"/>
    </row>
    <row r="889" spans="1:4" s="65" customFormat="1">
      <c r="A889" s="66">
        <v>885</v>
      </c>
      <c r="B889" s="29"/>
      <c r="C889" s="255"/>
      <c r="D889" s="58"/>
    </row>
    <row r="890" spans="1:4" s="65" customFormat="1">
      <c r="A890" s="66">
        <v>886</v>
      </c>
      <c r="B890" s="29"/>
      <c r="C890" s="255"/>
      <c r="D890" s="58"/>
    </row>
    <row r="891" spans="1:4" s="65" customFormat="1">
      <c r="A891" s="66">
        <v>887</v>
      </c>
      <c r="B891" s="29"/>
      <c r="C891" s="255"/>
      <c r="D891" s="58"/>
    </row>
    <row r="892" spans="1:4" s="65" customFormat="1">
      <c r="A892" s="66">
        <v>888</v>
      </c>
      <c r="B892" s="29"/>
      <c r="C892" s="255"/>
      <c r="D892" s="58"/>
    </row>
    <row r="893" spans="1:4" s="65" customFormat="1">
      <c r="A893" s="66">
        <v>889</v>
      </c>
      <c r="B893" s="29"/>
      <c r="C893" s="255"/>
      <c r="D893" s="58"/>
    </row>
    <row r="894" spans="1:4" s="65" customFormat="1">
      <c r="A894" s="66">
        <v>890</v>
      </c>
      <c r="B894" s="29"/>
      <c r="C894" s="255"/>
      <c r="D894" s="58"/>
    </row>
    <row r="895" spans="1:4" s="65" customFormat="1">
      <c r="A895" s="66">
        <v>891</v>
      </c>
      <c r="B895" s="29"/>
      <c r="C895" s="255"/>
      <c r="D895" s="58"/>
    </row>
    <row r="896" spans="1:4" s="65" customFormat="1">
      <c r="A896" s="66">
        <v>892</v>
      </c>
      <c r="B896" s="29"/>
      <c r="C896" s="255"/>
      <c r="D896" s="58"/>
    </row>
    <row r="897" spans="1:4" s="65" customFormat="1">
      <c r="A897" s="66">
        <v>893</v>
      </c>
      <c r="B897" s="29"/>
      <c r="C897" s="255"/>
      <c r="D897" s="58"/>
    </row>
    <row r="898" spans="1:4" s="65" customFormat="1">
      <c r="A898" s="66">
        <v>894</v>
      </c>
      <c r="B898" s="29"/>
      <c r="C898" s="255"/>
      <c r="D898" s="58"/>
    </row>
    <row r="899" spans="1:4" s="65" customFormat="1">
      <c r="A899" s="66">
        <v>895</v>
      </c>
      <c r="B899" s="29"/>
      <c r="C899" s="255"/>
      <c r="D899" s="58"/>
    </row>
    <row r="900" spans="1:4" s="65" customFormat="1">
      <c r="A900" s="66">
        <v>896</v>
      </c>
      <c r="B900" s="29"/>
      <c r="C900" s="255"/>
      <c r="D900" s="58"/>
    </row>
    <row r="901" spans="1:4" s="65" customFormat="1">
      <c r="A901" s="66">
        <v>897</v>
      </c>
      <c r="B901" s="29"/>
      <c r="C901" s="255"/>
      <c r="D901" s="58"/>
    </row>
    <row r="902" spans="1:4" s="65" customFormat="1">
      <c r="A902" s="66">
        <v>898</v>
      </c>
      <c r="B902" s="29"/>
      <c r="C902" s="255"/>
      <c r="D902" s="58"/>
    </row>
    <row r="903" spans="1:4" s="65" customFormat="1">
      <c r="A903" s="66">
        <v>899</v>
      </c>
      <c r="B903" s="29"/>
      <c r="C903" s="255"/>
      <c r="D903" s="58"/>
    </row>
    <row r="904" spans="1:4" s="65" customFormat="1">
      <c r="A904" s="66">
        <v>900</v>
      </c>
      <c r="B904" s="29"/>
      <c r="C904" s="255"/>
      <c r="D904" s="58"/>
    </row>
    <row r="905" spans="1:4" s="65" customFormat="1">
      <c r="A905" s="66">
        <v>901</v>
      </c>
      <c r="B905" s="29"/>
      <c r="C905" s="255"/>
      <c r="D905" s="58"/>
    </row>
    <row r="906" spans="1:4" s="65" customFormat="1">
      <c r="A906" s="66">
        <v>902</v>
      </c>
      <c r="B906" s="29"/>
      <c r="C906" s="255"/>
      <c r="D906" s="58"/>
    </row>
    <row r="907" spans="1:4" s="65" customFormat="1">
      <c r="A907" s="66">
        <v>903</v>
      </c>
      <c r="B907" s="29"/>
      <c r="C907" s="255"/>
      <c r="D907" s="58"/>
    </row>
    <row r="908" spans="1:4" s="65" customFormat="1">
      <c r="A908" s="66">
        <v>904</v>
      </c>
      <c r="B908" s="29"/>
      <c r="C908" s="255"/>
      <c r="D908" s="58"/>
    </row>
    <row r="909" spans="1:4" s="65" customFormat="1">
      <c r="A909" s="66">
        <v>905</v>
      </c>
      <c r="B909" s="29"/>
      <c r="C909" s="255"/>
      <c r="D909" s="58"/>
    </row>
    <row r="910" spans="1:4" s="65" customFormat="1">
      <c r="A910" s="66">
        <v>906</v>
      </c>
      <c r="B910" s="29"/>
      <c r="C910" s="255"/>
      <c r="D910" s="58"/>
    </row>
    <row r="911" spans="1:4" s="65" customFormat="1">
      <c r="A911" s="66">
        <v>907</v>
      </c>
      <c r="B911" s="29"/>
      <c r="C911" s="255"/>
      <c r="D911" s="58"/>
    </row>
    <row r="912" spans="1:4" s="65" customFormat="1">
      <c r="A912" s="66">
        <v>908</v>
      </c>
      <c r="B912" s="29"/>
      <c r="C912" s="255"/>
      <c r="D912" s="58"/>
    </row>
    <row r="913" spans="1:4" s="65" customFormat="1">
      <c r="A913" s="66">
        <v>909</v>
      </c>
      <c r="B913" s="29"/>
      <c r="C913" s="255"/>
      <c r="D913" s="58"/>
    </row>
    <row r="914" spans="1:4" s="65" customFormat="1">
      <c r="A914" s="66">
        <v>910</v>
      </c>
      <c r="B914" s="29"/>
      <c r="C914" s="255"/>
      <c r="D914" s="58"/>
    </row>
    <row r="915" spans="1:4" s="65" customFormat="1">
      <c r="A915" s="66">
        <v>911</v>
      </c>
      <c r="B915" s="29"/>
      <c r="C915" s="255"/>
      <c r="D915" s="58"/>
    </row>
    <row r="916" spans="1:4" s="65" customFormat="1">
      <c r="A916" s="66">
        <v>912</v>
      </c>
      <c r="B916" s="29"/>
      <c r="C916" s="255"/>
      <c r="D916" s="58"/>
    </row>
    <row r="917" spans="1:4" s="65" customFormat="1">
      <c r="A917" s="66">
        <v>913</v>
      </c>
      <c r="B917" s="29"/>
      <c r="C917" s="255"/>
      <c r="D917" s="58"/>
    </row>
    <row r="918" spans="1:4" s="65" customFormat="1">
      <c r="A918" s="66">
        <v>914</v>
      </c>
      <c r="B918" s="29"/>
      <c r="C918" s="255"/>
      <c r="D918" s="58"/>
    </row>
    <row r="919" spans="1:4" s="65" customFormat="1">
      <c r="A919" s="66">
        <v>915</v>
      </c>
      <c r="B919" s="29"/>
      <c r="C919" s="255"/>
      <c r="D919" s="58"/>
    </row>
    <row r="920" spans="1:4" s="65" customFormat="1">
      <c r="A920" s="66">
        <v>916</v>
      </c>
      <c r="B920" s="29"/>
      <c r="C920" s="255"/>
      <c r="D920" s="58"/>
    </row>
    <row r="921" spans="1:4" s="65" customFormat="1">
      <c r="A921" s="66">
        <v>917</v>
      </c>
      <c r="B921" s="29"/>
      <c r="C921" s="255"/>
      <c r="D921" s="58"/>
    </row>
    <row r="922" spans="1:4" s="65" customFormat="1">
      <c r="A922" s="66">
        <v>918</v>
      </c>
      <c r="B922" s="29"/>
      <c r="C922" s="255"/>
      <c r="D922" s="58"/>
    </row>
    <row r="923" spans="1:4" s="65" customFormat="1">
      <c r="A923" s="66">
        <v>919</v>
      </c>
      <c r="B923" s="29"/>
      <c r="C923" s="255"/>
      <c r="D923" s="58"/>
    </row>
    <row r="924" spans="1:4" s="65" customFormat="1">
      <c r="A924" s="66">
        <v>920</v>
      </c>
      <c r="B924" s="29"/>
      <c r="C924" s="255"/>
      <c r="D924" s="58"/>
    </row>
    <row r="925" spans="1:4" s="65" customFormat="1">
      <c r="A925" s="66">
        <v>921</v>
      </c>
      <c r="B925" s="29"/>
      <c r="C925" s="255"/>
      <c r="D925" s="58"/>
    </row>
    <row r="926" spans="1:4" s="65" customFormat="1">
      <c r="A926" s="66">
        <v>922</v>
      </c>
      <c r="B926" s="29"/>
      <c r="C926" s="255"/>
      <c r="D926" s="58"/>
    </row>
    <row r="927" spans="1:4" s="65" customFormat="1">
      <c r="A927" s="66">
        <v>923</v>
      </c>
      <c r="B927" s="29"/>
      <c r="C927" s="255"/>
      <c r="D927" s="58"/>
    </row>
    <row r="928" spans="1:4" s="65" customFormat="1">
      <c r="A928" s="66">
        <v>924</v>
      </c>
      <c r="B928" s="29"/>
      <c r="C928" s="255"/>
      <c r="D928" s="58"/>
    </row>
    <row r="929" spans="1:4" s="65" customFormat="1">
      <c r="A929" s="66">
        <v>925</v>
      </c>
      <c r="B929" s="29"/>
      <c r="C929" s="255"/>
      <c r="D929" s="58"/>
    </row>
    <row r="930" spans="1:4" s="65" customFormat="1">
      <c r="A930" s="66">
        <v>926</v>
      </c>
      <c r="B930" s="29"/>
      <c r="C930" s="255"/>
      <c r="D930" s="58"/>
    </row>
    <row r="931" spans="1:4" s="65" customFormat="1">
      <c r="A931" s="66">
        <v>927</v>
      </c>
      <c r="B931" s="29"/>
      <c r="C931" s="255"/>
      <c r="D931" s="58"/>
    </row>
    <row r="932" spans="1:4" s="65" customFormat="1">
      <c r="A932" s="66">
        <v>928</v>
      </c>
      <c r="B932" s="29"/>
      <c r="C932" s="255"/>
      <c r="D932" s="58"/>
    </row>
    <row r="933" spans="1:4" s="65" customFormat="1">
      <c r="A933" s="66">
        <v>929</v>
      </c>
      <c r="B933" s="29"/>
      <c r="C933" s="255"/>
      <c r="D933" s="58"/>
    </row>
    <row r="934" spans="1:4" s="65" customFormat="1">
      <c r="A934" s="66">
        <v>930</v>
      </c>
      <c r="B934" s="29"/>
      <c r="C934" s="255"/>
      <c r="D934" s="58"/>
    </row>
    <row r="935" spans="1:4" s="65" customFormat="1">
      <c r="A935" s="66">
        <v>931</v>
      </c>
      <c r="B935" s="29"/>
      <c r="C935" s="255"/>
      <c r="D935" s="58"/>
    </row>
    <row r="936" spans="1:4" s="65" customFormat="1">
      <c r="A936" s="66">
        <v>932</v>
      </c>
      <c r="B936" s="29"/>
      <c r="C936" s="255"/>
      <c r="D936" s="58"/>
    </row>
    <row r="937" spans="1:4" s="65" customFormat="1">
      <c r="A937" s="66">
        <v>933</v>
      </c>
      <c r="B937" s="29"/>
      <c r="C937" s="255"/>
      <c r="D937" s="58"/>
    </row>
    <row r="938" spans="1:4" s="65" customFormat="1">
      <c r="A938" s="66">
        <v>934</v>
      </c>
      <c r="B938" s="29"/>
      <c r="C938" s="255"/>
      <c r="D938" s="58"/>
    </row>
    <row r="939" spans="1:4" s="65" customFormat="1">
      <c r="A939" s="66">
        <v>935</v>
      </c>
      <c r="B939" s="29"/>
      <c r="C939" s="255"/>
      <c r="D939" s="58"/>
    </row>
    <row r="940" spans="1:4" s="65" customFormat="1">
      <c r="A940" s="66">
        <v>936</v>
      </c>
      <c r="B940" s="29"/>
      <c r="C940" s="255"/>
      <c r="D940" s="58"/>
    </row>
    <row r="941" spans="1:4" s="65" customFormat="1">
      <c r="A941" s="66">
        <v>937</v>
      </c>
      <c r="B941" s="29"/>
      <c r="C941" s="255"/>
      <c r="D941" s="58"/>
    </row>
    <row r="942" spans="1:4" s="65" customFormat="1">
      <c r="A942" s="66">
        <v>938</v>
      </c>
      <c r="B942" s="29"/>
      <c r="C942" s="255"/>
      <c r="D942" s="58"/>
    </row>
    <row r="943" spans="1:4" s="65" customFormat="1">
      <c r="A943" s="66">
        <v>939</v>
      </c>
      <c r="B943" s="29"/>
      <c r="C943" s="255"/>
      <c r="D943" s="58"/>
    </row>
    <row r="944" spans="1:4" s="65" customFormat="1">
      <c r="A944" s="66">
        <v>940</v>
      </c>
      <c r="B944" s="29"/>
      <c r="C944" s="255"/>
      <c r="D944" s="58"/>
    </row>
    <row r="945" spans="1:4" s="65" customFormat="1">
      <c r="A945" s="66">
        <v>941</v>
      </c>
      <c r="B945" s="29"/>
      <c r="C945" s="255"/>
      <c r="D945" s="58"/>
    </row>
    <row r="946" spans="1:4" s="65" customFormat="1">
      <c r="A946" s="66">
        <v>942</v>
      </c>
      <c r="B946" s="29"/>
      <c r="C946" s="255"/>
      <c r="D946" s="58"/>
    </row>
    <row r="947" spans="1:4" s="65" customFormat="1">
      <c r="A947" s="66">
        <v>943</v>
      </c>
      <c r="B947" s="29"/>
      <c r="C947" s="255"/>
      <c r="D947" s="58"/>
    </row>
    <row r="948" spans="1:4" s="65" customFormat="1">
      <c r="A948" s="66">
        <v>944</v>
      </c>
      <c r="B948" s="29"/>
      <c r="C948" s="255"/>
      <c r="D948" s="58"/>
    </row>
    <row r="949" spans="1:4" s="65" customFormat="1">
      <c r="A949" s="66">
        <v>945</v>
      </c>
      <c r="B949" s="29"/>
      <c r="C949" s="255"/>
      <c r="D949" s="58"/>
    </row>
    <row r="950" spans="1:4" s="65" customFormat="1">
      <c r="A950" s="66">
        <v>946</v>
      </c>
      <c r="B950" s="29"/>
      <c r="C950" s="255"/>
      <c r="D950" s="58"/>
    </row>
    <row r="951" spans="1:4" s="65" customFormat="1">
      <c r="A951" s="66">
        <v>947</v>
      </c>
      <c r="B951" s="29"/>
      <c r="C951" s="255"/>
      <c r="D951" s="58"/>
    </row>
    <row r="952" spans="1:4" s="65" customFormat="1">
      <c r="A952" s="66">
        <v>948</v>
      </c>
      <c r="B952" s="29"/>
      <c r="C952" s="255"/>
      <c r="D952" s="58"/>
    </row>
    <row r="953" spans="1:4" s="65" customFormat="1">
      <c r="A953" s="66">
        <v>949</v>
      </c>
      <c r="B953" s="29"/>
      <c r="C953" s="255"/>
      <c r="D953" s="58"/>
    </row>
    <row r="954" spans="1:4" s="65" customFormat="1">
      <c r="A954" s="66">
        <v>950</v>
      </c>
      <c r="B954" s="29"/>
      <c r="C954" s="255"/>
      <c r="D954" s="58"/>
    </row>
    <row r="955" spans="1:4" s="65" customFormat="1">
      <c r="A955" s="66">
        <v>951</v>
      </c>
      <c r="B955" s="29"/>
      <c r="C955" s="255"/>
      <c r="D955" s="58"/>
    </row>
    <row r="956" spans="1:4" s="65" customFormat="1">
      <c r="A956" s="66">
        <v>952</v>
      </c>
      <c r="B956" s="29"/>
      <c r="C956" s="255"/>
      <c r="D956" s="58"/>
    </row>
    <row r="957" spans="1:4" s="65" customFormat="1">
      <c r="A957" s="66">
        <v>953</v>
      </c>
      <c r="B957" s="29"/>
      <c r="C957" s="255"/>
      <c r="D957" s="58"/>
    </row>
    <row r="958" spans="1:4" s="65" customFormat="1">
      <c r="A958" s="66">
        <v>954</v>
      </c>
      <c r="B958" s="29"/>
      <c r="C958" s="255"/>
      <c r="D958" s="58"/>
    </row>
    <row r="959" spans="1:4" s="65" customFormat="1">
      <c r="A959" s="66">
        <v>955</v>
      </c>
      <c r="B959" s="29"/>
      <c r="C959" s="255"/>
      <c r="D959" s="58"/>
    </row>
    <row r="960" spans="1:4" s="65" customFormat="1">
      <c r="A960" s="66">
        <v>956</v>
      </c>
      <c r="B960" s="29"/>
      <c r="C960" s="255"/>
      <c r="D960" s="58"/>
    </row>
    <row r="961" spans="1:4" s="65" customFormat="1">
      <c r="A961" s="66">
        <v>957</v>
      </c>
      <c r="B961" s="29"/>
      <c r="C961" s="255"/>
      <c r="D961" s="58"/>
    </row>
    <row r="962" spans="1:4" s="65" customFormat="1">
      <c r="A962" s="66">
        <v>958</v>
      </c>
      <c r="B962" s="29"/>
      <c r="C962" s="255"/>
      <c r="D962" s="58"/>
    </row>
    <row r="963" spans="1:4" s="65" customFormat="1">
      <c r="A963" s="66">
        <v>959</v>
      </c>
      <c r="B963" s="29"/>
      <c r="C963" s="255"/>
      <c r="D963" s="58"/>
    </row>
    <row r="964" spans="1:4" s="65" customFormat="1">
      <c r="A964" s="66">
        <v>960</v>
      </c>
      <c r="B964" s="29"/>
      <c r="C964" s="255"/>
      <c r="D964" s="58"/>
    </row>
    <row r="965" spans="1:4" s="65" customFormat="1">
      <c r="A965" s="66">
        <v>961</v>
      </c>
      <c r="B965" s="29"/>
      <c r="C965" s="255"/>
      <c r="D965" s="58"/>
    </row>
    <row r="966" spans="1:4" s="65" customFormat="1">
      <c r="A966" s="66">
        <v>962</v>
      </c>
      <c r="B966" s="29"/>
      <c r="C966" s="255"/>
      <c r="D966" s="58"/>
    </row>
    <row r="967" spans="1:4" s="65" customFormat="1">
      <c r="A967" s="66">
        <v>963</v>
      </c>
      <c r="B967" s="29"/>
      <c r="C967" s="255"/>
      <c r="D967" s="58"/>
    </row>
    <row r="968" spans="1:4" s="65" customFormat="1">
      <c r="A968" s="66">
        <v>964</v>
      </c>
      <c r="B968" s="29"/>
      <c r="C968" s="255"/>
      <c r="D968" s="58"/>
    </row>
    <row r="969" spans="1:4" s="65" customFormat="1">
      <c r="A969" s="66">
        <v>965</v>
      </c>
      <c r="B969" s="29"/>
      <c r="C969" s="255"/>
      <c r="D969" s="58"/>
    </row>
    <row r="970" spans="1:4" s="65" customFormat="1">
      <c r="A970" s="66">
        <v>966</v>
      </c>
      <c r="B970" s="29"/>
      <c r="C970" s="255"/>
      <c r="D970" s="58"/>
    </row>
    <row r="971" spans="1:4" s="65" customFormat="1">
      <c r="A971" s="66">
        <v>967</v>
      </c>
      <c r="B971" s="29"/>
      <c r="C971" s="255"/>
      <c r="D971" s="58"/>
    </row>
    <row r="972" spans="1:4" s="65" customFormat="1">
      <c r="A972" s="66">
        <v>968</v>
      </c>
      <c r="B972" s="29"/>
      <c r="C972" s="255"/>
      <c r="D972" s="58"/>
    </row>
    <row r="973" spans="1:4" s="65" customFormat="1">
      <c r="A973" s="66">
        <v>969</v>
      </c>
      <c r="B973" s="29"/>
      <c r="C973" s="255"/>
      <c r="D973" s="58"/>
    </row>
    <row r="974" spans="1:4" s="65" customFormat="1">
      <c r="A974" s="66">
        <v>970</v>
      </c>
      <c r="B974" s="29"/>
      <c r="C974" s="255"/>
      <c r="D974" s="58"/>
    </row>
    <row r="975" spans="1:4" s="65" customFormat="1">
      <c r="A975" s="66">
        <v>971</v>
      </c>
      <c r="B975" s="29"/>
      <c r="C975" s="255"/>
      <c r="D975" s="58"/>
    </row>
    <row r="976" spans="1:4" s="65" customFormat="1">
      <c r="A976" s="66">
        <v>972</v>
      </c>
      <c r="B976" s="29"/>
      <c r="C976" s="255"/>
      <c r="D976" s="58"/>
    </row>
    <row r="977" spans="1:4" s="65" customFormat="1">
      <c r="A977" s="66">
        <v>973</v>
      </c>
      <c r="B977" s="29"/>
      <c r="C977" s="255"/>
      <c r="D977" s="58"/>
    </row>
    <row r="978" spans="1:4" s="65" customFormat="1">
      <c r="A978" s="66">
        <v>974</v>
      </c>
      <c r="B978" s="29"/>
      <c r="C978" s="255"/>
      <c r="D978" s="58"/>
    </row>
    <row r="979" spans="1:4" s="65" customFormat="1">
      <c r="A979" s="66">
        <v>975</v>
      </c>
      <c r="B979" s="29"/>
      <c r="C979" s="255"/>
      <c r="D979" s="58"/>
    </row>
    <row r="980" spans="1:4" s="65" customFormat="1">
      <c r="A980" s="66">
        <v>976</v>
      </c>
      <c r="B980" s="29"/>
      <c r="C980" s="255"/>
      <c r="D980" s="58"/>
    </row>
    <row r="981" spans="1:4" s="65" customFormat="1">
      <c r="A981" s="66">
        <v>977</v>
      </c>
      <c r="B981" s="29"/>
      <c r="C981" s="255"/>
      <c r="D981" s="58"/>
    </row>
    <row r="982" spans="1:4" s="65" customFormat="1">
      <c r="A982" s="66">
        <v>978</v>
      </c>
      <c r="B982" s="29"/>
      <c r="C982" s="255"/>
      <c r="D982" s="58"/>
    </row>
    <row r="983" spans="1:4" s="65" customFormat="1">
      <c r="A983" s="66">
        <v>979</v>
      </c>
      <c r="B983" s="29"/>
      <c r="C983" s="255"/>
      <c r="D983" s="58"/>
    </row>
    <row r="984" spans="1:4" s="65" customFormat="1">
      <c r="A984" s="66">
        <v>980</v>
      </c>
      <c r="B984" s="29"/>
      <c r="C984" s="255"/>
      <c r="D984" s="58"/>
    </row>
    <row r="985" spans="1:4" s="65" customFormat="1">
      <c r="A985" s="66">
        <v>981</v>
      </c>
      <c r="B985" s="29"/>
      <c r="C985" s="255"/>
      <c r="D985" s="58"/>
    </row>
    <row r="986" spans="1:4" s="65" customFormat="1">
      <c r="A986" s="66">
        <v>982</v>
      </c>
      <c r="B986" s="29"/>
      <c r="C986" s="255"/>
      <c r="D986" s="58"/>
    </row>
    <row r="987" spans="1:4" s="65" customFormat="1">
      <c r="A987" s="66">
        <v>983</v>
      </c>
      <c r="B987" s="29"/>
      <c r="C987" s="255"/>
      <c r="D987" s="58"/>
    </row>
    <row r="988" spans="1:4" s="65" customFormat="1">
      <c r="A988" s="66">
        <v>984</v>
      </c>
      <c r="B988" s="29"/>
      <c r="C988" s="255"/>
      <c r="D988" s="58"/>
    </row>
    <row r="989" spans="1:4" s="65" customFormat="1">
      <c r="A989" s="66">
        <v>985</v>
      </c>
      <c r="B989" s="29"/>
      <c r="C989" s="255"/>
      <c r="D989" s="58"/>
    </row>
    <row r="990" spans="1:4" s="65" customFormat="1">
      <c r="A990" s="66">
        <v>986</v>
      </c>
      <c r="B990" s="29"/>
      <c r="C990" s="255"/>
      <c r="D990" s="58"/>
    </row>
    <row r="991" spans="1:4" s="65" customFormat="1">
      <c r="A991" s="66">
        <v>987</v>
      </c>
      <c r="B991" s="29"/>
      <c r="C991" s="255"/>
      <c r="D991" s="58"/>
    </row>
    <row r="992" spans="1:4" s="65" customFormat="1">
      <c r="A992" s="66">
        <v>988</v>
      </c>
      <c r="B992" s="66"/>
      <c r="C992" s="255"/>
      <c r="D992" s="58"/>
    </row>
    <row r="993" spans="1:4" s="65" customFormat="1">
      <c r="A993" s="66">
        <v>989</v>
      </c>
      <c r="B993" s="66"/>
      <c r="C993" s="255"/>
      <c r="D993" s="58"/>
    </row>
    <row r="994" spans="1:4" s="65" customFormat="1">
      <c r="A994" s="66">
        <v>990</v>
      </c>
      <c r="B994" s="66"/>
      <c r="C994" s="255"/>
      <c r="D994" s="58"/>
    </row>
    <row r="995" spans="1:4" s="65" customFormat="1">
      <c r="A995" s="66">
        <v>991</v>
      </c>
      <c r="B995" s="66"/>
      <c r="C995" s="255"/>
      <c r="D995" s="58"/>
    </row>
    <row r="996" spans="1:4" s="65" customFormat="1">
      <c r="A996" s="66">
        <v>992</v>
      </c>
      <c r="B996" s="66"/>
      <c r="C996" s="255"/>
      <c r="D996" s="58"/>
    </row>
    <row r="997" spans="1:4" s="65" customFormat="1">
      <c r="A997" s="66">
        <v>993</v>
      </c>
      <c r="B997" s="66"/>
      <c r="C997" s="255"/>
      <c r="D997" s="58"/>
    </row>
    <row r="998" spans="1:4" s="65" customFormat="1">
      <c r="A998" s="66">
        <v>994</v>
      </c>
      <c r="B998" s="66"/>
      <c r="C998" s="255"/>
      <c r="D998" s="58"/>
    </row>
    <row r="999" spans="1:4" s="65" customFormat="1">
      <c r="A999" s="66">
        <v>995</v>
      </c>
      <c r="B999" s="66"/>
      <c r="C999" s="255"/>
      <c r="D999" s="58"/>
    </row>
    <row r="1000" spans="1:4" s="65" customFormat="1">
      <c r="A1000" s="66">
        <v>996</v>
      </c>
      <c r="B1000" s="66"/>
      <c r="C1000" s="255"/>
      <c r="D1000" s="58"/>
    </row>
    <row r="1001" spans="1:4" s="65" customFormat="1">
      <c r="A1001" s="66">
        <v>997</v>
      </c>
      <c r="B1001" s="66"/>
      <c r="C1001" s="255"/>
      <c r="D1001" s="58"/>
    </row>
    <row r="1002" spans="1:4" s="65" customFormat="1">
      <c r="A1002" s="66">
        <v>998</v>
      </c>
      <c r="B1002" s="66"/>
      <c r="C1002" s="255"/>
      <c r="D1002" s="58"/>
    </row>
    <row r="1003" spans="1:4" s="65" customFormat="1">
      <c r="A1003" s="66">
        <v>999</v>
      </c>
      <c r="B1003" s="66"/>
      <c r="C1003" s="255"/>
      <c r="D1003" s="58"/>
    </row>
    <row r="1004" spans="1:4" s="65" customFormat="1">
      <c r="A1004" s="66">
        <v>1000</v>
      </c>
      <c r="B1004" s="66"/>
      <c r="C1004" s="255"/>
      <c r="D1004" s="58"/>
    </row>
    <row r="1005" spans="1:4" s="65" customFormat="1">
      <c r="A1005" s="66">
        <v>1001</v>
      </c>
      <c r="B1005" s="66"/>
      <c r="C1005" s="255"/>
      <c r="D1005" s="58"/>
    </row>
    <row r="1006" spans="1:4" s="65" customFormat="1">
      <c r="A1006" s="66">
        <v>1002</v>
      </c>
      <c r="B1006" s="66"/>
      <c r="C1006" s="255"/>
      <c r="D1006" s="58"/>
    </row>
    <row r="1007" spans="1:4" s="65" customFormat="1">
      <c r="A1007" s="66">
        <v>1003</v>
      </c>
      <c r="B1007" s="66"/>
      <c r="C1007" s="255"/>
      <c r="D1007" s="58"/>
    </row>
    <row r="1008" spans="1:4" s="65" customFormat="1">
      <c r="A1008" s="66">
        <v>1004</v>
      </c>
      <c r="B1008" s="66"/>
      <c r="C1008" s="255"/>
      <c r="D1008" s="58"/>
    </row>
    <row r="1009" spans="1:4" s="65" customFormat="1">
      <c r="A1009" s="66">
        <v>1005</v>
      </c>
      <c r="B1009" s="66"/>
      <c r="C1009" s="255"/>
      <c r="D1009" s="58"/>
    </row>
    <row r="1010" spans="1:4" s="65" customFormat="1">
      <c r="A1010" s="66">
        <v>1006</v>
      </c>
      <c r="B1010" s="66"/>
      <c r="C1010" s="255"/>
      <c r="D1010" s="58"/>
    </row>
    <row r="1011" spans="1:4" s="65" customFormat="1">
      <c r="A1011" s="66">
        <v>1007</v>
      </c>
      <c r="B1011" s="66"/>
      <c r="C1011" s="255"/>
      <c r="D1011" s="58"/>
    </row>
    <row r="1012" spans="1:4" s="65" customFormat="1">
      <c r="A1012" s="66">
        <v>1008</v>
      </c>
      <c r="B1012" s="66"/>
      <c r="C1012" s="255"/>
      <c r="D1012" s="58"/>
    </row>
    <row r="1013" spans="1:4" s="65" customFormat="1">
      <c r="A1013" s="66">
        <v>1009</v>
      </c>
      <c r="B1013" s="66"/>
      <c r="C1013" s="255"/>
      <c r="D1013" s="58"/>
    </row>
    <row r="1014" spans="1:4" s="65" customFormat="1">
      <c r="A1014" s="66">
        <v>1010</v>
      </c>
      <c r="B1014" s="66"/>
      <c r="C1014" s="255"/>
      <c r="D1014" s="58"/>
    </row>
    <row r="1015" spans="1:4" s="65" customFormat="1">
      <c r="A1015" s="66">
        <v>1011</v>
      </c>
      <c r="B1015" s="66"/>
      <c r="C1015" s="255"/>
      <c r="D1015" s="58"/>
    </row>
    <row r="1016" spans="1:4" s="65" customFormat="1">
      <c r="A1016" s="66">
        <v>1012</v>
      </c>
      <c r="B1016" s="66"/>
      <c r="C1016" s="255"/>
      <c r="D1016" s="58"/>
    </row>
    <row r="1017" spans="1:4" s="65" customFormat="1">
      <c r="A1017" s="66">
        <v>1013</v>
      </c>
      <c r="B1017" s="66"/>
      <c r="C1017" s="255"/>
      <c r="D1017" s="58"/>
    </row>
    <row r="1018" spans="1:4" s="65" customFormat="1">
      <c r="A1018" s="66">
        <v>1014</v>
      </c>
      <c r="B1018" s="66"/>
      <c r="C1018" s="255"/>
      <c r="D1018" s="58"/>
    </row>
    <row r="1019" spans="1:4" s="65" customFormat="1">
      <c r="A1019" s="66">
        <v>1015</v>
      </c>
      <c r="B1019" s="66"/>
      <c r="C1019" s="255"/>
      <c r="D1019" s="58"/>
    </row>
    <row r="1020" spans="1:4" s="65" customFormat="1">
      <c r="A1020" s="66">
        <v>1016</v>
      </c>
      <c r="B1020" s="66"/>
      <c r="C1020" s="255"/>
      <c r="D1020" s="58"/>
    </row>
    <row r="1021" spans="1:4" s="65" customFormat="1">
      <c r="A1021" s="66">
        <v>1017</v>
      </c>
      <c r="B1021" s="66"/>
      <c r="C1021" s="255"/>
      <c r="D1021" s="58"/>
    </row>
    <row r="1022" spans="1:4" s="65" customFormat="1">
      <c r="A1022" s="66">
        <v>1018</v>
      </c>
      <c r="B1022" s="66"/>
      <c r="C1022" s="255"/>
      <c r="D1022" s="58"/>
    </row>
    <row r="1023" spans="1:4" s="65" customFormat="1">
      <c r="A1023" s="66">
        <v>1019</v>
      </c>
      <c r="B1023" s="66"/>
      <c r="C1023" s="255"/>
      <c r="D1023" s="58"/>
    </row>
    <row r="1024" spans="1:4" s="65" customFormat="1">
      <c r="A1024" s="66">
        <v>1020</v>
      </c>
      <c r="B1024" s="66"/>
      <c r="C1024" s="255"/>
      <c r="D1024" s="58"/>
    </row>
    <row r="1025" spans="1:4" s="65" customFormat="1">
      <c r="A1025" s="66">
        <v>1021</v>
      </c>
      <c r="B1025" s="66"/>
      <c r="C1025" s="255"/>
      <c r="D1025" s="58"/>
    </row>
    <row r="1026" spans="1:4" s="65" customFormat="1">
      <c r="A1026" s="66">
        <v>1022</v>
      </c>
      <c r="B1026" s="66"/>
      <c r="C1026" s="255"/>
      <c r="D1026" s="58"/>
    </row>
    <row r="1027" spans="1:4" s="65" customFormat="1">
      <c r="A1027" s="66">
        <v>1023</v>
      </c>
      <c r="B1027" s="66"/>
      <c r="C1027" s="255"/>
      <c r="D1027" s="58"/>
    </row>
    <row r="1028" spans="1:4" s="65" customFormat="1">
      <c r="A1028" s="66">
        <v>1024</v>
      </c>
      <c r="B1028" s="66"/>
      <c r="C1028" s="255"/>
      <c r="D1028" s="58"/>
    </row>
    <row r="1029" spans="1:4" s="65" customFormat="1">
      <c r="A1029" s="66">
        <v>1025</v>
      </c>
      <c r="B1029" s="66"/>
      <c r="C1029" s="255"/>
      <c r="D1029" s="58"/>
    </row>
    <row r="1030" spans="1:4" s="65" customFormat="1">
      <c r="A1030" s="66">
        <v>1026</v>
      </c>
      <c r="B1030" s="66"/>
      <c r="C1030" s="255"/>
      <c r="D1030" s="58"/>
    </row>
    <row r="1031" spans="1:4" s="65" customFormat="1">
      <c r="A1031" s="66">
        <v>1027</v>
      </c>
      <c r="B1031" s="66"/>
      <c r="C1031" s="255"/>
      <c r="D1031" s="58"/>
    </row>
    <row r="1032" spans="1:4" s="65" customFormat="1">
      <c r="A1032" s="66">
        <v>1028</v>
      </c>
      <c r="B1032" s="66"/>
      <c r="C1032" s="255"/>
      <c r="D1032" s="58"/>
    </row>
    <row r="1033" spans="1:4" s="65" customFormat="1">
      <c r="A1033" s="66">
        <v>1029</v>
      </c>
      <c r="B1033" s="66"/>
      <c r="C1033" s="255"/>
      <c r="D1033" s="58"/>
    </row>
    <row r="1034" spans="1:4" s="65" customFormat="1">
      <c r="A1034" s="66">
        <v>1030</v>
      </c>
      <c r="B1034" s="66"/>
      <c r="C1034" s="255"/>
      <c r="D1034" s="58"/>
    </row>
    <row r="1035" spans="1:4" s="65" customFormat="1">
      <c r="A1035" s="66">
        <v>1031</v>
      </c>
      <c r="B1035" s="66"/>
      <c r="C1035" s="255"/>
      <c r="D1035" s="58"/>
    </row>
    <row r="1036" spans="1:4" s="65" customFormat="1">
      <c r="A1036" s="66">
        <v>1032</v>
      </c>
      <c r="B1036" s="66"/>
      <c r="C1036" s="255"/>
      <c r="D1036" s="58"/>
    </row>
    <row r="1037" spans="1:4" s="65" customFormat="1">
      <c r="A1037" s="66">
        <v>1033</v>
      </c>
      <c r="B1037" s="66"/>
      <c r="C1037" s="255"/>
      <c r="D1037" s="58"/>
    </row>
    <row r="1038" spans="1:4" s="65" customFormat="1">
      <c r="A1038" s="66">
        <v>1034</v>
      </c>
      <c r="B1038" s="66"/>
      <c r="C1038" s="255"/>
      <c r="D1038" s="58"/>
    </row>
    <row r="1039" spans="1:4" s="65" customFormat="1">
      <c r="A1039" s="66">
        <v>1035</v>
      </c>
      <c r="B1039" s="66"/>
      <c r="C1039" s="255"/>
      <c r="D1039" s="58"/>
    </row>
    <row r="1040" spans="1:4" s="65" customFormat="1">
      <c r="A1040" s="66">
        <v>1036</v>
      </c>
      <c r="B1040" s="66"/>
      <c r="C1040" s="255"/>
      <c r="D1040" s="58"/>
    </row>
    <row r="1041" spans="1:4" s="65" customFormat="1">
      <c r="A1041" s="66">
        <v>1037</v>
      </c>
      <c r="B1041" s="66"/>
      <c r="C1041" s="255"/>
      <c r="D1041" s="58"/>
    </row>
    <row r="1042" spans="1:4" s="65" customFormat="1">
      <c r="A1042" s="66">
        <v>1038</v>
      </c>
      <c r="B1042" s="66"/>
      <c r="C1042" s="255"/>
      <c r="D1042" s="58"/>
    </row>
    <row r="1043" spans="1:4" s="65" customFormat="1">
      <c r="A1043" s="66">
        <v>1039</v>
      </c>
      <c r="B1043" s="66"/>
      <c r="C1043" s="255"/>
      <c r="D1043" s="58"/>
    </row>
    <row r="1044" spans="1:4" s="65" customFormat="1">
      <c r="A1044" s="66">
        <v>1040</v>
      </c>
      <c r="B1044" s="66"/>
      <c r="C1044" s="255"/>
      <c r="D1044" s="58"/>
    </row>
    <row r="1045" spans="1:4" s="65" customFormat="1">
      <c r="A1045" s="66">
        <v>1041</v>
      </c>
      <c r="B1045" s="66"/>
      <c r="C1045" s="255"/>
      <c r="D1045" s="58"/>
    </row>
    <row r="1046" spans="1:4" s="65" customFormat="1">
      <c r="A1046" s="66">
        <v>1042</v>
      </c>
      <c r="B1046" s="66"/>
      <c r="C1046" s="255"/>
      <c r="D1046" s="58"/>
    </row>
    <row r="1047" spans="1:4" s="65" customFormat="1">
      <c r="A1047" s="66">
        <v>1043</v>
      </c>
      <c r="B1047" s="66"/>
      <c r="C1047" s="255"/>
      <c r="D1047" s="58"/>
    </row>
    <row r="1048" spans="1:4" s="65" customFormat="1">
      <c r="A1048" s="66">
        <v>1044</v>
      </c>
      <c r="B1048" s="66"/>
      <c r="C1048" s="255"/>
      <c r="D1048" s="58"/>
    </row>
    <row r="1049" spans="1:4" s="65" customFormat="1">
      <c r="A1049" s="66">
        <v>1045</v>
      </c>
      <c r="B1049" s="66"/>
      <c r="C1049" s="255"/>
      <c r="D1049" s="58"/>
    </row>
    <row r="1050" spans="1:4" s="65" customFormat="1">
      <c r="A1050" s="66">
        <v>1046</v>
      </c>
      <c r="B1050" s="66"/>
      <c r="C1050" s="255"/>
      <c r="D1050" s="58"/>
    </row>
    <row r="1051" spans="1:4" s="65" customFormat="1">
      <c r="A1051" s="66">
        <v>1047</v>
      </c>
      <c r="B1051" s="66"/>
      <c r="C1051" s="255"/>
      <c r="D1051" s="58"/>
    </row>
    <row r="1052" spans="1:4" s="65" customFormat="1">
      <c r="A1052" s="66">
        <v>1048</v>
      </c>
      <c r="B1052" s="66"/>
      <c r="C1052" s="255"/>
      <c r="D1052" s="58"/>
    </row>
    <row r="1053" spans="1:4" s="65" customFormat="1">
      <c r="A1053" s="66">
        <v>1049</v>
      </c>
      <c r="B1053" s="66"/>
      <c r="C1053" s="255"/>
      <c r="D1053" s="58"/>
    </row>
    <row r="1054" spans="1:4" s="65" customFormat="1">
      <c r="A1054" s="66">
        <v>1050</v>
      </c>
      <c r="B1054" s="66"/>
      <c r="C1054" s="255"/>
      <c r="D1054" s="58"/>
    </row>
    <row r="1055" spans="1:4" s="65" customFormat="1">
      <c r="A1055" s="66">
        <v>1051</v>
      </c>
      <c r="B1055" s="66"/>
      <c r="C1055" s="255"/>
      <c r="D1055" s="58"/>
    </row>
    <row r="1056" spans="1:4" s="65" customFormat="1">
      <c r="A1056" s="66">
        <v>1052</v>
      </c>
      <c r="B1056" s="66"/>
      <c r="C1056" s="255"/>
      <c r="D1056" s="58"/>
    </row>
    <row r="1057" spans="1:4" s="65" customFormat="1">
      <c r="A1057" s="66">
        <v>1053</v>
      </c>
      <c r="B1057" s="66"/>
      <c r="C1057" s="255"/>
      <c r="D1057" s="58"/>
    </row>
    <row r="1058" spans="1:4" s="65" customFormat="1">
      <c r="A1058" s="66">
        <v>1054</v>
      </c>
      <c r="B1058" s="66"/>
      <c r="C1058" s="255"/>
      <c r="D1058" s="58"/>
    </row>
    <row r="1059" spans="1:4" s="65" customFormat="1">
      <c r="A1059" s="66">
        <v>1055</v>
      </c>
      <c r="B1059" s="66"/>
      <c r="C1059" s="255"/>
      <c r="D1059" s="58"/>
    </row>
    <row r="1060" spans="1:4" s="65" customFormat="1">
      <c r="A1060" s="66">
        <v>1056</v>
      </c>
      <c r="B1060" s="66"/>
      <c r="C1060" s="255"/>
      <c r="D1060" s="58"/>
    </row>
    <row r="1061" spans="1:4" s="65" customFormat="1">
      <c r="A1061" s="66">
        <v>1057</v>
      </c>
      <c r="B1061" s="66"/>
      <c r="C1061" s="255"/>
      <c r="D1061" s="58"/>
    </row>
    <row r="1062" spans="1:4" s="65" customFormat="1">
      <c r="A1062" s="66">
        <v>1058</v>
      </c>
      <c r="B1062" s="66"/>
      <c r="C1062" s="255"/>
      <c r="D1062" s="58"/>
    </row>
    <row r="1063" spans="1:4" s="65" customFormat="1">
      <c r="A1063" s="66">
        <v>1059</v>
      </c>
      <c r="B1063" s="66"/>
      <c r="C1063" s="255"/>
      <c r="D1063" s="58"/>
    </row>
    <row r="1064" spans="1:4" s="65" customFormat="1">
      <c r="A1064" s="66">
        <v>1060</v>
      </c>
      <c r="B1064" s="66"/>
      <c r="C1064" s="255"/>
      <c r="D1064" s="58"/>
    </row>
    <row r="1065" spans="1:4" s="65" customFormat="1">
      <c r="A1065" s="66">
        <v>1061</v>
      </c>
      <c r="B1065" s="66"/>
      <c r="C1065" s="255"/>
      <c r="D1065" s="58"/>
    </row>
    <row r="1066" spans="1:4" s="65" customFormat="1">
      <c r="A1066" s="66">
        <v>1062</v>
      </c>
      <c r="B1066" s="66"/>
      <c r="C1066" s="255"/>
      <c r="D1066" s="58"/>
    </row>
    <row r="1067" spans="1:4" s="65" customFormat="1">
      <c r="A1067" s="66">
        <v>1063</v>
      </c>
      <c r="B1067" s="66"/>
      <c r="C1067" s="255"/>
      <c r="D1067" s="58"/>
    </row>
    <row r="1068" spans="1:4" s="65" customFormat="1">
      <c r="A1068" s="66">
        <v>1064</v>
      </c>
      <c r="B1068" s="66"/>
      <c r="C1068" s="255"/>
      <c r="D1068" s="58"/>
    </row>
    <row r="1069" spans="1:4" s="65" customFormat="1">
      <c r="A1069" s="66">
        <v>1065</v>
      </c>
      <c r="B1069" s="66"/>
      <c r="C1069" s="255"/>
      <c r="D1069" s="58"/>
    </row>
    <row r="1070" spans="1:4" s="65" customFormat="1">
      <c r="A1070" s="66">
        <v>1066</v>
      </c>
      <c r="B1070" s="66"/>
      <c r="C1070" s="255"/>
      <c r="D1070" s="58"/>
    </row>
    <row r="1071" spans="1:4" s="65" customFormat="1">
      <c r="A1071" s="66">
        <v>1067</v>
      </c>
      <c r="B1071" s="66"/>
      <c r="C1071" s="255"/>
      <c r="D1071" s="58"/>
    </row>
    <row r="1072" spans="1:4" s="65" customFormat="1">
      <c r="A1072" s="66">
        <v>1068</v>
      </c>
      <c r="B1072" s="66"/>
      <c r="C1072" s="255"/>
      <c r="D1072" s="58"/>
    </row>
    <row r="1073" spans="1:4" s="65" customFormat="1">
      <c r="A1073" s="66">
        <v>1069</v>
      </c>
      <c r="B1073" s="66"/>
      <c r="C1073" s="255"/>
      <c r="D1073" s="58"/>
    </row>
    <row r="1074" spans="1:4" s="65" customFormat="1">
      <c r="A1074" s="66">
        <v>1070</v>
      </c>
      <c r="B1074" s="66"/>
      <c r="C1074" s="255"/>
      <c r="D1074" s="58"/>
    </row>
    <row r="1075" spans="1:4" s="65" customFormat="1">
      <c r="A1075" s="66">
        <v>1071</v>
      </c>
      <c r="B1075" s="66"/>
      <c r="C1075" s="255"/>
      <c r="D1075" s="58"/>
    </row>
    <row r="1076" spans="1:4" s="65" customFormat="1">
      <c r="A1076" s="66">
        <v>1072</v>
      </c>
      <c r="B1076" s="66"/>
      <c r="C1076" s="255"/>
      <c r="D1076" s="58"/>
    </row>
    <row r="1077" spans="1:4" s="65" customFormat="1">
      <c r="A1077" s="66">
        <v>1073</v>
      </c>
      <c r="B1077" s="66"/>
      <c r="C1077" s="255"/>
      <c r="D1077" s="58"/>
    </row>
    <row r="1078" spans="1:4" s="65" customFormat="1">
      <c r="A1078" s="66">
        <v>1074</v>
      </c>
      <c r="B1078" s="66"/>
      <c r="C1078" s="255"/>
      <c r="D1078" s="58"/>
    </row>
    <row r="1079" spans="1:4" s="65" customFormat="1">
      <c r="A1079" s="66">
        <v>1075</v>
      </c>
      <c r="B1079" s="66"/>
      <c r="C1079" s="255"/>
      <c r="D1079" s="58"/>
    </row>
    <row r="1080" spans="1:4" s="65" customFormat="1">
      <c r="A1080" s="66">
        <v>1076</v>
      </c>
      <c r="B1080" s="66"/>
      <c r="C1080" s="255"/>
      <c r="D1080" s="58"/>
    </row>
    <row r="1081" spans="1:4" s="65" customFormat="1">
      <c r="A1081" s="66">
        <v>1077</v>
      </c>
      <c r="B1081" s="66"/>
      <c r="C1081" s="255"/>
      <c r="D1081" s="66"/>
    </row>
    <row r="1082" spans="1:4" s="65" customFormat="1">
      <c r="A1082" s="66">
        <v>1078</v>
      </c>
      <c r="B1082" s="66"/>
      <c r="C1082" s="255"/>
      <c r="D1082" s="66"/>
    </row>
    <row r="1083" spans="1:4" s="65" customFormat="1">
      <c r="A1083" s="66">
        <v>1079</v>
      </c>
      <c r="B1083" s="66"/>
      <c r="C1083" s="255"/>
      <c r="D1083" s="66"/>
    </row>
    <row r="1084" spans="1:4" s="65" customFormat="1">
      <c r="A1084" s="66">
        <v>1080</v>
      </c>
      <c r="B1084" s="66"/>
      <c r="C1084" s="255"/>
      <c r="D1084" s="66"/>
    </row>
    <row r="1085" spans="1:4" s="65" customFormat="1">
      <c r="A1085" s="66">
        <v>1081</v>
      </c>
      <c r="B1085" s="66"/>
      <c r="C1085" s="255"/>
      <c r="D1085" s="66"/>
    </row>
    <row r="1086" spans="1:4" s="65" customFormat="1">
      <c r="A1086" s="66">
        <v>1082</v>
      </c>
      <c r="B1086" s="66"/>
      <c r="C1086" s="255"/>
      <c r="D1086" s="66"/>
    </row>
    <row r="1087" spans="1:4" s="65" customFormat="1">
      <c r="A1087" s="66">
        <v>1083</v>
      </c>
      <c r="B1087" s="66"/>
      <c r="C1087" s="255"/>
      <c r="D1087" s="66"/>
    </row>
    <row r="1088" spans="1:4" s="65" customFormat="1">
      <c r="A1088" s="66">
        <v>1084</v>
      </c>
      <c r="B1088" s="66"/>
      <c r="C1088" s="255"/>
      <c r="D1088" s="66"/>
    </row>
    <row r="1089" spans="1:4" s="65" customFormat="1">
      <c r="A1089" s="66">
        <v>1085</v>
      </c>
      <c r="B1089" s="66"/>
      <c r="C1089" s="255"/>
      <c r="D1089" s="66"/>
    </row>
    <row r="1090" spans="1:4" s="65" customFormat="1">
      <c r="A1090" s="66">
        <v>1086</v>
      </c>
      <c r="B1090" s="66"/>
      <c r="C1090" s="255"/>
      <c r="D1090" s="66"/>
    </row>
    <row r="1091" spans="1:4" s="65" customFormat="1">
      <c r="A1091" s="66">
        <v>1087</v>
      </c>
      <c r="B1091" s="66"/>
      <c r="C1091" s="255"/>
      <c r="D1091" s="66"/>
    </row>
    <row r="1092" spans="1:4" s="65" customFormat="1">
      <c r="A1092" s="66">
        <v>1088</v>
      </c>
      <c r="B1092" s="66"/>
      <c r="C1092" s="255"/>
      <c r="D1092" s="66"/>
    </row>
    <row r="1093" spans="1:4" s="65" customFormat="1">
      <c r="A1093" s="66">
        <v>1089</v>
      </c>
      <c r="B1093" s="66"/>
      <c r="C1093" s="255"/>
      <c r="D1093" s="66"/>
    </row>
    <row r="1094" spans="1:4" s="65" customFormat="1">
      <c r="A1094" s="66">
        <v>1090</v>
      </c>
      <c r="B1094" s="66"/>
      <c r="C1094" s="255"/>
      <c r="D1094" s="66"/>
    </row>
    <row r="1095" spans="1:4" s="65" customFormat="1">
      <c r="A1095" s="66">
        <v>1091</v>
      </c>
      <c r="B1095" s="66"/>
      <c r="C1095" s="255"/>
      <c r="D1095" s="66"/>
    </row>
    <row r="1096" spans="1:4" s="65" customFormat="1">
      <c r="A1096" s="66">
        <v>1092</v>
      </c>
      <c r="B1096" s="66"/>
      <c r="C1096" s="255"/>
      <c r="D1096" s="66"/>
    </row>
    <row r="1097" spans="1:4" s="65" customFormat="1">
      <c r="A1097" s="66">
        <v>1093</v>
      </c>
      <c r="B1097" s="66"/>
      <c r="C1097" s="255"/>
      <c r="D1097" s="66"/>
    </row>
    <row r="1098" spans="1:4" s="65" customFormat="1">
      <c r="A1098" s="66">
        <v>1094</v>
      </c>
      <c r="B1098" s="66"/>
      <c r="C1098" s="255"/>
      <c r="D1098" s="66"/>
    </row>
    <row r="1099" spans="1:4" s="65" customFormat="1">
      <c r="A1099" s="66">
        <v>1095</v>
      </c>
      <c r="B1099" s="66"/>
      <c r="C1099" s="255"/>
      <c r="D1099" s="66"/>
    </row>
    <row r="1100" spans="1:4" s="65" customFormat="1">
      <c r="A1100" s="66">
        <v>1096</v>
      </c>
      <c r="B1100" s="66"/>
      <c r="C1100" s="255"/>
      <c r="D1100" s="66"/>
    </row>
    <row r="1101" spans="1:4" s="65" customFormat="1">
      <c r="A1101" s="66">
        <v>1097</v>
      </c>
      <c r="B1101" s="66"/>
      <c r="C1101" s="255"/>
      <c r="D1101" s="66"/>
    </row>
    <row r="1102" spans="1:4" s="65" customFormat="1">
      <c r="A1102" s="66">
        <v>1098</v>
      </c>
      <c r="B1102" s="66"/>
      <c r="C1102" s="255"/>
      <c r="D1102" s="66"/>
    </row>
    <row r="1103" spans="1:4" s="65" customFormat="1">
      <c r="A1103" s="66">
        <v>1099</v>
      </c>
      <c r="B1103" s="66"/>
      <c r="C1103" s="255"/>
      <c r="D1103" s="66"/>
    </row>
    <row r="1104" spans="1:4" s="65" customFormat="1">
      <c r="A1104" s="66">
        <v>1100</v>
      </c>
      <c r="B1104" s="66"/>
      <c r="C1104" s="255"/>
      <c r="D1104" s="66"/>
    </row>
    <row r="1105" spans="1:4" s="65" customFormat="1">
      <c r="A1105" s="66">
        <v>1101</v>
      </c>
      <c r="B1105" s="66"/>
      <c r="C1105" s="255"/>
      <c r="D1105" s="66"/>
    </row>
    <row r="1106" spans="1:4" s="65" customFormat="1">
      <c r="A1106" s="66">
        <v>1102</v>
      </c>
      <c r="B1106" s="66"/>
      <c r="C1106" s="255"/>
      <c r="D1106" s="66"/>
    </row>
    <row r="1107" spans="1:4" s="65" customFormat="1">
      <c r="A1107" s="66">
        <v>1103</v>
      </c>
      <c r="B1107" s="66"/>
      <c r="C1107" s="255"/>
      <c r="D1107" s="66"/>
    </row>
    <row r="1108" spans="1:4" s="65" customFormat="1">
      <c r="A1108" s="66">
        <v>1104</v>
      </c>
      <c r="B1108" s="66"/>
      <c r="C1108" s="255"/>
      <c r="D1108" s="66"/>
    </row>
    <row r="1109" spans="1:4" s="65" customFormat="1">
      <c r="A1109" s="66">
        <v>1105</v>
      </c>
      <c r="B1109" s="66"/>
      <c r="C1109" s="255"/>
      <c r="D1109" s="66"/>
    </row>
    <row r="1110" spans="1:4" s="65" customFormat="1">
      <c r="A1110" s="66">
        <v>1106</v>
      </c>
      <c r="B1110" s="66"/>
      <c r="C1110" s="255"/>
      <c r="D1110" s="66"/>
    </row>
    <row r="1111" spans="1:4" s="65" customFormat="1">
      <c r="A1111" s="66">
        <v>1107</v>
      </c>
      <c r="B1111" s="66"/>
      <c r="C1111" s="255"/>
      <c r="D1111" s="66"/>
    </row>
    <row r="1112" spans="1:4" s="65" customFormat="1">
      <c r="A1112" s="66">
        <v>1108</v>
      </c>
      <c r="B1112" s="66"/>
      <c r="C1112" s="255"/>
      <c r="D1112" s="66"/>
    </row>
    <row r="1113" spans="1:4" s="65" customFormat="1">
      <c r="A1113" s="66">
        <v>1109</v>
      </c>
      <c r="B1113" s="66"/>
      <c r="C1113" s="255"/>
      <c r="D1113" s="66"/>
    </row>
    <row r="1114" spans="1:4" s="65" customFormat="1">
      <c r="A1114" s="66">
        <v>1110</v>
      </c>
      <c r="B1114" s="66"/>
      <c r="C1114" s="255"/>
      <c r="D1114" s="66"/>
    </row>
    <row r="1115" spans="1:4" s="65" customFormat="1">
      <c r="A1115" s="66">
        <v>1111</v>
      </c>
      <c r="B1115" s="66"/>
      <c r="C1115" s="255"/>
      <c r="D1115" s="66"/>
    </row>
    <row r="1116" spans="1:4" s="65" customFormat="1">
      <c r="A1116" s="66">
        <v>1112</v>
      </c>
      <c r="B1116" s="66"/>
      <c r="C1116" s="255"/>
      <c r="D1116" s="66"/>
    </row>
    <row r="1117" spans="1:4" s="65" customFormat="1">
      <c r="A1117" s="66">
        <v>1113</v>
      </c>
      <c r="B1117" s="66"/>
      <c r="C1117" s="255"/>
      <c r="D1117" s="66"/>
    </row>
    <row r="1118" spans="1:4" s="65" customFormat="1">
      <c r="A1118" s="66">
        <v>1114</v>
      </c>
      <c r="B1118" s="66"/>
      <c r="C1118" s="255"/>
      <c r="D1118" s="66"/>
    </row>
    <row r="1119" spans="1:4" s="65" customFormat="1">
      <c r="A1119" s="66">
        <v>1115</v>
      </c>
      <c r="B1119" s="66"/>
      <c r="C1119" s="255"/>
      <c r="D1119" s="66"/>
    </row>
    <row r="1120" spans="1:4" s="65" customFormat="1">
      <c r="A1120" s="66">
        <v>1116</v>
      </c>
      <c r="B1120" s="66"/>
      <c r="C1120" s="255"/>
      <c r="D1120" s="66"/>
    </row>
    <row r="1121" spans="1:4" s="65" customFormat="1">
      <c r="A1121" s="66">
        <v>1117</v>
      </c>
      <c r="B1121" s="66"/>
      <c r="C1121" s="255"/>
      <c r="D1121" s="66"/>
    </row>
    <row r="1122" spans="1:4" s="65" customFormat="1">
      <c r="A1122" s="66">
        <v>1118</v>
      </c>
      <c r="B1122" s="66"/>
      <c r="C1122" s="255"/>
      <c r="D1122" s="66"/>
    </row>
    <row r="1123" spans="1:4" s="65" customFormat="1">
      <c r="A1123" s="66">
        <v>1119</v>
      </c>
      <c r="B1123" s="66"/>
      <c r="C1123" s="255"/>
      <c r="D1123" s="66"/>
    </row>
    <row r="1124" spans="1:4" s="65" customFormat="1">
      <c r="A1124" s="66">
        <v>1120</v>
      </c>
      <c r="B1124" s="66"/>
      <c r="C1124" s="255"/>
      <c r="D1124" s="66"/>
    </row>
    <row r="1125" spans="1:4" s="65" customFormat="1">
      <c r="A1125" s="66">
        <v>1121</v>
      </c>
      <c r="B1125" s="66"/>
      <c r="C1125" s="255"/>
      <c r="D1125" s="66"/>
    </row>
    <row r="1126" spans="1:4" s="65" customFormat="1">
      <c r="A1126" s="66">
        <v>1122</v>
      </c>
      <c r="B1126" s="66"/>
      <c r="C1126" s="255"/>
      <c r="D1126" s="66"/>
    </row>
    <row r="1127" spans="1:4" s="65" customFormat="1">
      <c r="A1127" s="66">
        <v>1123</v>
      </c>
      <c r="B1127" s="66"/>
      <c r="C1127" s="255"/>
      <c r="D1127" s="66"/>
    </row>
    <row r="1128" spans="1:4" s="65" customFormat="1">
      <c r="A1128" s="66">
        <v>1124</v>
      </c>
      <c r="B1128" s="66"/>
      <c r="C1128" s="255"/>
      <c r="D1128" s="66"/>
    </row>
    <row r="1129" spans="1:4" s="65" customFormat="1">
      <c r="A1129" s="66">
        <v>1125</v>
      </c>
      <c r="B1129" s="66"/>
      <c r="C1129" s="255"/>
      <c r="D1129" s="66"/>
    </row>
    <row r="1130" spans="1:4" s="65" customFormat="1">
      <c r="A1130" s="66">
        <v>1126</v>
      </c>
      <c r="B1130" s="66"/>
      <c r="C1130" s="255"/>
      <c r="D1130" s="66"/>
    </row>
    <row r="1131" spans="1:4" s="65" customFormat="1">
      <c r="A1131" s="66">
        <v>1127</v>
      </c>
      <c r="B1131" s="66"/>
      <c r="C1131" s="255"/>
      <c r="D1131" s="66"/>
    </row>
    <row r="1132" spans="1:4" s="65" customFormat="1">
      <c r="A1132" s="66">
        <v>1128</v>
      </c>
      <c r="B1132" s="66"/>
      <c r="C1132" s="255"/>
      <c r="D1132" s="66"/>
    </row>
    <row r="1133" spans="1:4" s="65" customFormat="1">
      <c r="A1133" s="66">
        <v>1129</v>
      </c>
      <c r="B1133" s="66"/>
      <c r="C1133" s="255"/>
      <c r="D1133" s="66"/>
    </row>
    <row r="1134" spans="1:4" s="65" customFormat="1">
      <c r="A1134" s="66">
        <v>1130</v>
      </c>
      <c r="B1134" s="66"/>
      <c r="C1134" s="255"/>
      <c r="D1134" s="66"/>
    </row>
    <row r="1135" spans="1:4" s="65" customFormat="1">
      <c r="A1135" s="66">
        <v>1131</v>
      </c>
      <c r="B1135" s="66"/>
      <c r="C1135" s="255"/>
      <c r="D1135" s="66"/>
    </row>
    <row r="1136" spans="1:4" s="65" customFormat="1">
      <c r="A1136" s="66">
        <v>1132</v>
      </c>
      <c r="B1136" s="66"/>
      <c r="C1136" s="255"/>
      <c r="D1136" s="66"/>
    </row>
    <row r="1137" spans="1:4" s="65" customFormat="1">
      <c r="A1137" s="66">
        <v>1133</v>
      </c>
      <c r="B1137" s="66"/>
      <c r="C1137" s="255"/>
      <c r="D1137" s="66"/>
    </row>
    <row r="1138" spans="1:4" s="65" customFormat="1">
      <c r="A1138" s="66">
        <v>1134</v>
      </c>
      <c r="B1138" s="66"/>
      <c r="C1138" s="255"/>
      <c r="D1138" s="66"/>
    </row>
    <row r="1139" spans="1:4" s="65" customFormat="1">
      <c r="A1139" s="66">
        <v>1135</v>
      </c>
      <c r="B1139" s="66"/>
      <c r="C1139" s="255"/>
      <c r="D1139" s="66"/>
    </row>
    <row r="1140" spans="1:4" s="65" customFormat="1">
      <c r="A1140" s="66">
        <v>1136</v>
      </c>
      <c r="B1140" s="66"/>
      <c r="C1140" s="255"/>
      <c r="D1140" s="66"/>
    </row>
    <row r="1141" spans="1:4" s="65" customFormat="1">
      <c r="A1141" s="66">
        <v>1137</v>
      </c>
      <c r="B1141" s="66"/>
      <c r="C1141" s="255"/>
      <c r="D1141" s="66"/>
    </row>
    <row r="1142" spans="1:4" s="65" customFormat="1">
      <c r="A1142" s="66">
        <v>1138</v>
      </c>
      <c r="B1142" s="66"/>
      <c r="C1142" s="255"/>
      <c r="D1142" s="66"/>
    </row>
    <row r="1143" spans="1:4" s="65" customFormat="1">
      <c r="A1143" s="66">
        <v>1139</v>
      </c>
      <c r="B1143" s="66"/>
      <c r="C1143" s="255"/>
      <c r="D1143" s="66"/>
    </row>
    <row r="1144" spans="1:4" s="65" customFormat="1">
      <c r="A1144" s="66">
        <v>1140</v>
      </c>
      <c r="B1144" s="66"/>
      <c r="C1144" s="255"/>
      <c r="D1144" s="66"/>
    </row>
    <row r="1145" spans="1:4" s="65" customFormat="1">
      <c r="A1145" s="66">
        <v>1141</v>
      </c>
      <c r="B1145" s="66"/>
      <c r="C1145" s="255"/>
      <c r="D1145" s="66"/>
    </row>
    <row r="1146" spans="1:4" s="65" customFormat="1">
      <c r="A1146" s="66">
        <v>1142</v>
      </c>
      <c r="B1146" s="66"/>
      <c r="C1146" s="255"/>
      <c r="D1146" s="66"/>
    </row>
    <row r="1147" spans="1:4" s="65" customFormat="1">
      <c r="A1147" s="66">
        <v>1143</v>
      </c>
      <c r="B1147" s="66"/>
      <c r="C1147" s="255"/>
      <c r="D1147" s="66"/>
    </row>
    <row r="1148" spans="1:4" s="65" customFormat="1">
      <c r="A1148" s="66">
        <v>1144</v>
      </c>
      <c r="B1148" s="66"/>
      <c r="C1148" s="255"/>
      <c r="D1148" s="66"/>
    </row>
    <row r="1149" spans="1:4" s="65" customFormat="1">
      <c r="A1149" s="66">
        <v>1145</v>
      </c>
      <c r="B1149" s="66"/>
      <c r="C1149" s="255"/>
      <c r="D1149" s="66"/>
    </row>
    <row r="1150" spans="1:4" s="65" customFormat="1">
      <c r="A1150" s="66">
        <v>1146</v>
      </c>
      <c r="B1150" s="66"/>
      <c r="C1150" s="255"/>
      <c r="D1150" s="66"/>
    </row>
    <row r="1151" spans="1:4" s="65" customFormat="1">
      <c r="A1151" s="66">
        <v>1147</v>
      </c>
      <c r="B1151" s="66"/>
      <c r="C1151" s="255"/>
      <c r="D1151" s="66"/>
    </row>
    <row r="1152" spans="1:4" s="65" customFormat="1">
      <c r="A1152" s="66">
        <v>1148</v>
      </c>
      <c r="B1152" s="66"/>
      <c r="C1152" s="255"/>
      <c r="D1152" s="66"/>
    </row>
    <row r="1153" spans="1:4" s="65" customFormat="1">
      <c r="A1153" s="66">
        <v>1149</v>
      </c>
      <c r="B1153" s="66"/>
      <c r="C1153" s="255"/>
      <c r="D1153" s="66"/>
    </row>
    <row r="1154" spans="1:4" s="65" customFormat="1">
      <c r="A1154" s="66">
        <v>1150</v>
      </c>
      <c r="B1154" s="66"/>
      <c r="C1154" s="255"/>
      <c r="D1154" s="66"/>
    </row>
    <row r="1155" spans="1:4" s="65" customFormat="1">
      <c r="A1155" s="66">
        <v>1151</v>
      </c>
      <c r="B1155" s="66"/>
      <c r="C1155" s="255"/>
      <c r="D1155" s="66"/>
    </row>
    <row r="1156" spans="1:4" s="65" customFormat="1">
      <c r="A1156" s="66">
        <v>1152</v>
      </c>
      <c r="B1156" s="66"/>
      <c r="C1156" s="255"/>
      <c r="D1156" s="66"/>
    </row>
    <row r="1157" spans="1:4" s="65" customFormat="1">
      <c r="A1157" s="66">
        <v>1153</v>
      </c>
      <c r="B1157" s="66"/>
      <c r="C1157" s="255"/>
      <c r="D1157" s="66"/>
    </row>
    <row r="1158" spans="1:4" s="65" customFormat="1">
      <c r="A1158" s="66">
        <v>1154</v>
      </c>
      <c r="B1158" s="66"/>
      <c r="C1158" s="255"/>
      <c r="D1158" s="66"/>
    </row>
    <row r="1159" spans="1:4" s="65" customFormat="1">
      <c r="A1159" s="66">
        <v>1155</v>
      </c>
      <c r="B1159" s="66"/>
      <c r="C1159" s="255"/>
      <c r="D1159" s="66"/>
    </row>
    <row r="1160" spans="1:4" s="65" customFormat="1">
      <c r="A1160" s="66">
        <v>1156</v>
      </c>
      <c r="B1160" s="66"/>
      <c r="C1160" s="255"/>
      <c r="D1160" s="66"/>
    </row>
    <row r="1161" spans="1:4" s="65" customFormat="1">
      <c r="A1161" s="66">
        <v>1157</v>
      </c>
      <c r="B1161" s="66"/>
      <c r="C1161" s="255"/>
      <c r="D1161" s="66"/>
    </row>
    <row r="1162" spans="1:4" s="65" customFormat="1">
      <c r="A1162" s="66">
        <v>1158</v>
      </c>
      <c r="B1162" s="66"/>
      <c r="C1162" s="255"/>
      <c r="D1162" s="66"/>
    </row>
    <row r="1163" spans="1:4" s="65" customFormat="1">
      <c r="A1163" s="66">
        <v>1159</v>
      </c>
      <c r="B1163" s="66"/>
      <c r="C1163" s="255"/>
      <c r="D1163" s="66"/>
    </row>
    <row r="1164" spans="1:4" s="65" customFormat="1">
      <c r="A1164" s="66">
        <v>1160</v>
      </c>
      <c r="B1164" s="66"/>
      <c r="C1164" s="255"/>
      <c r="D1164" s="66"/>
    </row>
    <row r="1165" spans="1:4" s="65" customFormat="1">
      <c r="A1165" s="66">
        <v>1161</v>
      </c>
      <c r="B1165" s="66"/>
      <c r="C1165" s="255"/>
      <c r="D1165" s="66"/>
    </row>
    <row r="1166" spans="1:4" s="65" customFormat="1">
      <c r="A1166" s="66">
        <v>1162</v>
      </c>
      <c r="B1166" s="66"/>
      <c r="C1166" s="255"/>
      <c r="D1166" s="66"/>
    </row>
    <row r="1167" spans="1:4" s="65" customFormat="1">
      <c r="A1167" s="66">
        <v>1163</v>
      </c>
      <c r="B1167" s="66"/>
      <c r="C1167" s="255"/>
      <c r="D1167" s="66"/>
    </row>
    <row r="1168" spans="1:4" s="65" customFormat="1">
      <c r="A1168" s="66">
        <v>1164</v>
      </c>
      <c r="B1168" s="66"/>
      <c r="C1168" s="255"/>
      <c r="D1168" s="66"/>
    </row>
    <row r="1169" spans="1:4" s="65" customFormat="1">
      <c r="A1169" s="66">
        <v>1165</v>
      </c>
      <c r="B1169" s="66"/>
      <c r="C1169" s="255"/>
      <c r="D1169" s="66"/>
    </row>
    <row r="1170" spans="1:4" s="65" customFormat="1">
      <c r="A1170" s="66">
        <v>1166</v>
      </c>
      <c r="B1170" s="66"/>
      <c r="C1170" s="255"/>
      <c r="D1170" s="66"/>
    </row>
    <row r="1171" spans="1:4" s="65" customFormat="1">
      <c r="A1171" s="66">
        <v>1167</v>
      </c>
      <c r="B1171" s="66"/>
      <c r="C1171" s="255"/>
      <c r="D1171" s="66"/>
    </row>
    <row r="1172" spans="1:4" s="65" customFormat="1">
      <c r="A1172" s="66">
        <v>1168</v>
      </c>
      <c r="B1172" s="66"/>
      <c r="C1172" s="255"/>
      <c r="D1172" s="66"/>
    </row>
    <row r="1173" spans="1:4" s="65" customFormat="1">
      <c r="A1173" s="66">
        <v>1169</v>
      </c>
      <c r="B1173" s="66"/>
      <c r="C1173" s="255"/>
      <c r="D1173" s="66"/>
    </row>
    <row r="1174" spans="1:4" s="65" customFormat="1">
      <c r="A1174" s="66">
        <v>1170</v>
      </c>
      <c r="B1174" s="66"/>
      <c r="C1174" s="255"/>
      <c r="D1174" s="66"/>
    </row>
    <row r="1175" spans="1:4" s="65" customFormat="1">
      <c r="A1175" s="66">
        <v>1171</v>
      </c>
      <c r="B1175" s="66"/>
      <c r="C1175" s="255"/>
      <c r="D1175" s="66"/>
    </row>
    <row r="1176" spans="1:4" s="65" customFormat="1">
      <c r="A1176" s="66">
        <v>1172</v>
      </c>
      <c r="B1176" s="66"/>
      <c r="C1176" s="255"/>
      <c r="D1176" s="66"/>
    </row>
    <row r="1177" spans="1:4" s="65" customFormat="1">
      <c r="A1177" s="66">
        <v>1173</v>
      </c>
      <c r="B1177" s="66"/>
      <c r="C1177" s="255"/>
      <c r="D1177" s="66"/>
    </row>
    <row r="1178" spans="1:4" s="65" customFormat="1">
      <c r="A1178" s="66">
        <v>1174</v>
      </c>
      <c r="B1178" s="66"/>
      <c r="C1178" s="255"/>
      <c r="D1178" s="66"/>
    </row>
    <row r="1179" spans="1:4" s="65" customFormat="1">
      <c r="A1179" s="66">
        <v>1175</v>
      </c>
      <c r="B1179" s="66"/>
      <c r="C1179" s="255"/>
      <c r="D1179" s="66"/>
    </row>
    <row r="1180" spans="1:4" s="65" customFormat="1">
      <c r="A1180" s="66">
        <v>1176</v>
      </c>
      <c r="B1180" s="66"/>
      <c r="C1180" s="255"/>
      <c r="D1180" s="66"/>
    </row>
    <row r="1181" spans="1:4" s="65" customFormat="1">
      <c r="A1181" s="66">
        <v>1177</v>
      </c>
      <c r="B1181" s="66"/>
      <c r="C1181" s="255"/>
      <c r="D1181" s="66"/>
    </row>
    <row r="1182" spans="1:4" s="65" customFormat="1">
      <c r="A1182" s="66">
        <v>1178</v>
      </c>
      <c r="B1182" s="66"/>
      <c r="C1182" s="255"/>
      <c r="D1182" s="66"/>
    </row>
    <row r="1183" spans="1:4" s="65" customFormat="1">
      <c r="A1183" s="66">
        <v>1179</v>
      </c>
      <c r="B1183" s="66"/>
      <c r="C1183" s="255"/>
      <c r="D1183" s="66"/>
    </row>
    <row r="1184" spans="1:4" s="65" customFormat="1">
      <c r="A1184" s="66">
        <v>1180</v>
      </c>
      <c r="B1184" s="66"/>
      <c r="C1184" s="255"/>
      <c r="D1184" s="66"/>
    </row>
    <row r="1185" spans="1:4" s="65" customFormat="1">
      <c r="A1185" s="66">
        <v>1181</v>
      </c>
      <c r="B1185" s="66"/>
      <c r="C1185" s="255"/>
      <c r="D1185" s="66"/>
    </row>
    <row r="1186" spans="1:4" s="65" customFormat="1">
      <c r="A1186" s="66">
        <v>1182</v>
      </c>
      <c r="B1186" s="66"/>
      <c r="C1186" s="255"/>
      <c r="D1186" s="66"/>
    </row>
    <row r="1187" spans="1:4" s="65" customFormat="1">
      <c r="A1187" s="66">
        <v>1183</v>
      </c>
      <c r="B1187" s="66"/>
      <c r="C1187" s="255"/>
      <c r="D1187" s="66"/>
    </row>
    <row r="1188" spans="1:4" s="65" customFormat="1">
      <c r="A1188" s="66">
        <v>1184</v>
      </c>
      <c r="B1188" s="66"/>
      <c r="C1188" s="255"/>
      <c r="D1188" s="66"/>
    </row>
    <row r="1189" spans="1:4" s="65" customFormat="1">
      <c r="A1189" s="66">
        <v>1185</v>
      </c>
      <c r="B1189" s="66"/>
      <c r="C1189" s="255"/>
      <c r="D1189" s="66"/>
    </row>
    <row r="1190" spans="1:4" s="65" customFormat="1">
      <c r="A1190" s="66">
        <v>1186</v>
      </c>
      <c r="B1190" s="66"/>
      <c r="C1190" s="255"/>
      <c r="D1190" s="66"/>
    </row>
    <row r="1191" spans="1:4" s="65" customFormat="1">
      <c r="A1191" s="66">
        <v>1187</v>
      </c>
      <c r="B1191" s="66"/>
      <c r="C1191" s="255"/>
      <c r="D1191" s="66"/>
    </row>
    <row r="1192" spans="1:4" s="65" customFormat="1">
      <c r="A1192" s="66">
        <v>1188</v>
      </c>
      <c r="B1192" s="66"/>
      <c r="C1192" s="255"/>
      <c r="D1192" s="66"/>
    </row>
    <row r="1193" spans="1:4" s="65" customFormat="1">
      <c r="A1193" s="66">
        <v>1189</v>
      </c>
      <c r="B1193" s="66"/>
      <c r="C1193" s="255"/>
      <c r="D1193" s="66"/>
    </row>
    <row r="1194" spans="1:4" s="65" customFormat="1">
      <c r="A1194" s="66">
        <v>1190</v>
      </c>
      <c r="B1194" s="66"/>
      <c r="C1194" s="255"/>
      <c r="D1194" s="66"/>
    </row>
    <row r="1195" spans="1:4" s="65" customFormat="1">
      <c r="A1195" s="66">
        <v>1191</v>
      </c>
      <c r="B1195" s="66"/>
      <c r="C1195" s="255"/>
      <c r="D1195" s="66"/>
    </row>
    <row r="1196" spans="1:4" s="65" customFormat="1">
      <c r="A1196" s="66">
        <v>1192</v>
      </c>
      <c r="B1196" s="66"/>
      <c r="C1196" s="255"/>
      <c r="D1196" s="66"/>
    </row>
    <row r="1197" spans="1:4" s="65" customFormat="1">
      <c r="A1197" s="66">
        <v>1193</v>
      </c>
      <c r="B1197" s="66"/>
      <c r="C1197" s="255"/>
      <c r="D1197" s="66"/>
    </row>
    <row r="1198" spans="1:4" s="65" customFormat="1">
      <c r="A1198" s="66">
        <v>1194</v>
      </c>
      <c r="B1198" s="66"/>
      <c r="C1198" s="255"/>
      <c r="D1198" s="66"/>
    </row>
    <row r="1199" spans="1:4" s="65" customFormat="1">
      <c r="A1199" s="66">
        <v>1195</v>
      </c>
      <c r="B1199" s="66"/>
      <c r="C1199" s="255"/>
      <c r="D1199" s="66"/>
    </row>
    <row r="1200" spans="1:4" s="65" customFormat="1">
      <c r="A1200" s="66">
        <v>1196</v>
      </c>
      <c r="B1200" s="66"/>
      <c r="C1200" s="255"/>
      <c r="D1200" s="66"/>
    </row>
    <row r="1201" spans="1:4" s="65" customFormat="1">
      <c r="A1201" s="66">
        <v>1197</v>
      </c>
      <c r="B1201" s="66"/>
      <c r="C1201" s="255"/>
      <c r="D1201" s="66"/>
    </row>
    <row r="1202" spans="1:4" s="65" customFormat="1">
      <c r="A1202" s="66">
        <v>1198</v>
      </c>
      <c r="B1202" s="66"/>
      <c r="C1202" s="255"/>
      <c r="D1202" s="66"/>
    </row>
    <row r="1203" spans="1:4" s="65" customFormat="1">
      <c r="A1203" s="66">
        <v>1199</v>
      </c>
      <c r="B1203" s="66"/>
      <c r="C1203" s="255"/>
      <c r="D1203" s="66"/>
    </row>
    <row r="1204" spans="1:4" s="65" customFormat="1">
      <c r="A1204" s="66">
        <v>1200</v>
      </c>
      <c r="B1204" s="66"/>
      <c r="C1204" s="255"/>
      <c r="D1204" s="66"/>
    </row>
    <row r="1205" spans="1:4" s="65" customFormat="1">
      <c r="A1205" s="66">
        <v>1201</v>
      </c>
      <c r="B1205" s="66"/>
      <c r="C1205" s="255"/>
      <c r="D1205" s="66"/>
    </row>
    <row r="1206" spans="1:4" s="65" customFormat="1">
      <c r="A1206" s="66">
        <v>1202</v>
      </c>
      <c r="B1206" s="66"/>
      <c r="C1206" s="255"/>
      <c r="D1206" s="66"/>
    </row>
    <row r="1207" spans="1:4" s="65" customFormat="1">
      <c r="A1207" s="66">
        <v>1203</v>
      </c>
      <c r="B1207" s="66"/>
      <c r="C1207" s="255"/>
      <c r="D1207" s="66"/>
    </row>
    <row r="1208" spans="1:4" s="65" customFormat="1">
      <c r="A1208" s="66">
        <v>1204</v>
      </c>
      <c r="B1208" s="66"/>
      <c r="C1208" s="255"/>
      <c r="D1208" s="66"/>
    </row>
    <row r="1209" spans="1:4" s="65" customFormat="1">
      <c r="A1209" s="66">
        <v>1205</v>
      </c>
      <c r="B1209" s="66"/>
      <c r="C1209" s="255"/>
      <c r="D1209" s="66"/>
    </row>
    <row r="1210" spans="1:4" s="65" customFormat="1">
      <c r="A1210" s="66">
        <v>1206</v>
      </c>
      <c r="B1210" s="66"/>
      <c r="C1210" s="255"/>
      <c r="D1210" s="66"/>
    </row>
    <row r="1211" spans="1:4" s="65" customFormat="1">
      <c r="A1211" s="66">
        <v>1207</v>
      </c>
      <c r="B1211" s="66"/>
      <c r="C1211" s="255"/>
      <c r="D1211" s="66"/>
    </row>
    <row r="1212" spans="1:4" s="65" customFormat="1">
      <c r="A1212" s="66">
        <v>1208</v>
      </c>
      <c r="B1212" s="66"/>
      <c r="C1212" s="255"/>
      <c r="D1212" s="66"/>
    </row>
    <row r="1213" spans="1:4" s="65" customFormat="1">
      <c r="A1213" s="66">
        <v>1209</v>
      </c>
      <c r="B1213" s="66"/>
      <c r="C1213" s="255"/>
      <c r="D1213" s="66"/>
    </row>
    <row r="1214" spans="1:4" s="65" customFormat="1">
      <c r="A1214" s="66">
        <v>1210</v>
      </c>
      <c r="B1214" s="66"/>
      <c r="C1214" s="255"/>
      <c r="D1214" s="66"/>
    </row>
    <row r="1215" spans="1:4" s="65" customFormat="1">
      <c r="A1215" s="66">
        <v>1211</v>
      </c>
      <c r="B1215" s="66"/>
      <c r="C1215" s="255"/>
      <c r="D1215" s="66"/>
    </row>
    <row r="1216" spans="1:4" s="65" customFormat="1">
      <c r="A1216" s="66">
        <v>1212</v>
      </c>
      <c r="B1216" s="66"/>
      <c r="C1216" s="255"/>
      <c r="D1216" s="66"/>
    </row>
    <row r="1217" spans="1:4" s="65" customFormat="1">
      <c r="A1217" s="66">
        <v>1213</v>
      </c>
      <c r="B1217" s="66"/>
      <c r="C1217" s="255"/>
      <c r="D1217" s="66"/>
    </row>
    <row r="1218" spans="1:4" s="65" customFormat="1">
      <c r="A1218" s="66">
        <v>1214</v>
      </c>
      <c r="B1218" s="66"/>
      <c r="C1218" s="255"/>
      <c r="D1218" s="66"/>
    </row>
    <row r="1219" spans="1:4" s="65" customFormat="1">
      <c r="A1219" s="66">
        <v>1215</v>
      </c>
      <c r="B1219" s="66"/>
      <c r="C1219" s="255"/>
      <c r="D1219" s="66"/>
    </row>
    <row r="1220" spans="1:4" s="65" customFormat="1">
      <c r="A1220" s="66">
        <v>1216</v>
      </c>
      <c r="B1220" s="66"/>
      <c r="C1220" s="255"/>
      <c r="D1220" s="66"/>
    </row>
    <row r="1221" spans="1:4" s="65" customFormat="1">
      <c r="A1221" s="66">
        <v>1217</v>
      </c>
      <c r="B1221" s="66"/>
      <c r="C1221" s="255"/>
      <c r="D1221" s="66"/>
    </row>
    <row r="1222" spans="1:4" s="65" customFormat="1">
      <c r="A1222" s="66">
        <v>1218</v>
      </c>
      <c r="B1222" s="66"/>
      <c r="C1222" s="255"/>
      <c r="D1222" s="66"/>
    </row>
    <row r="1223" spans="1:4" s="65" customFormat="1">
      <c r="A1223" s="66">
        <v>1219</v>
      </c>
      <c r="B1223" s="66"/>
      <c r="C1223" s="255"/>
      <c r="D1223" s="66"/>
    </row>
    <row r="1224" spans="1:4" s="65" customFormat="1">
      <c r="A1224" s="66">
        <v>1220</v>
      </c>
      <c r="B1224" s="66"/>
      <c r="C1224" s="255"/>
      <c r="D1224" s="66"/>
    </row>
    <row r="1225" spans="1:4" s="65" customFormat="1">
      <c r="A1225" s="66">
        <v>1221</v>
      </c>
      <c r="B1225" s="66"/>
      <c r="C1225" s="255"/>
      <c r="D1225" s="66"/>
    </row>
    <row r="1226" spans="1:4" s="65" customFormat="1">
      <c r="A1226" s="66">
        <v>1222</v>
      </c>
      <c r="B1226" s="66"/>
      <c r="C1226" s="255"/>
      <c r="D1226" s="66"/>
    </row>
    <row r="1227" spans="1:4" s="65" customFormat="1">
      <c r="A1227" s="66">
        <v>1223</v>
      </c>
      <c r="B1227" s="66"/>
      <c r="C1227" s="255"/>
      <c r="D1227" s="66"/>
    </row>
    <row r="1228" spans="1:4" s="65" customFormat="1">
      <c r="A1228" s="66">
        <v>1224</v>
      </c>
      <c r="B1228" s="66"/>
      <c r="C1228" s="255"/>
      <c r="D1228" s="66"/>
    </row>
    <row r="1229" spans="1:4" s="65" customFormat="1">
      <c r="A1229" s="66">
        <v>1225</v>
      </c>
      <c r="B1229" s="66"/>
      <c r="C1229" s="255"/>
      <c r="D1229" s="66"/>
    </row>
    <row r="1230" spans="1:4" s="65" customFormat="1">
      <c r="A1230" s="66">
        <v>1226</v>
      </c>
      <c r="B1230" s="66"/>
      <c r="C1230" s="255"/>
      <c r="D1230" s="66"/>
    </row>
    <row r="1231" spans="1:4" s="65" customFormat="1">
      <c r="A1231" s="66">
        <v>1227</v>
      </c>
      <c r="B1231" s="66"/>
      <c r="C1231" s="255"/>
      <c r="D1231" s="66"/>
    </row>
    <row r="1232" spans="1:4" s="65" customFormat="1">
      <c r="A1232" s="66">
        <v>1228</v>
      </c>
      <c r="B1232" s="66"/>
      <c r="C1232" s="255"/>
      <c r="D1232" s="66"/>
    </row>
    <row r="1233" spans="1:4" s="65" customFormat="1">
      <c r="A1233" s="66">
        <v>1229</v>
      </c>
      <c r="B1233" s="66"/>
      <c r="C1233" s="255"/>
      <c r="D1233" s="66"/>
    </row>
    <row r="1234" spans="1:4" s="65" customFormat="1">
      <c r="A1234" s="66">
        <v>1230</v>
      </c>
      <c r="B1234" s="66"/>
      <c r="C1234" s="255"/>
      <c r="D1234" s="66"/>
    </row>
    <row r="1235" spans="1:4" s="65" customFormat="1">
      <c r="A1235" s="66">
        <v>1231</v>
      </c>
      <c r="B1235" s="66"/>
      <c r="C1235" s="255"/>
      <c r="D1235" s="66"/>
    </row>
    <row r="1236" spans="1:4" s="65" customFormat="1">
      <c r="A1236" s="66">
        <v>1232</v>
      </c>
      <c r="B1236" s="66"/>
      <c r="C1236" s="255"/>
      <c r="D1236" s="66"/>
    </row>
    <row r="1237" spans="1:4" s="65" customFormat="1">
      <c r="A1237" s="66">
        <v>1233</v>
      </c>
      <c r="B1237" s="66"/>
      <c r="C1237" s="255"/>
      <c r="D1237" s="66"/>
    </row>
    <row r="1238" spans="1:4" s="65" customFormat="1">
      <c r="A1238" s="66">
        <v>1234</v>
      </c>
      <c r="B1238" s="66"/>
      <c r="C1238" s="255"/>
      <c r="D1238" s="66"/>
    </row>
    <row r="1239" spans="1:4" s="65" customFormat="1">
      <c r="A1239" s="66">
        <v>1235</v>
      </c>
      <c r="B1239" s="66"/>
      <c r="C1239" s="255"/>
      <c r="D1239" s="66"/>
    </row>
    <row r="1240" spans="1:4" s="65" customFormat="1">
      <c r="A1240" s="66">
        <v>1236</v>
      </c>
      <c r="B1240" s="66"/>
      <c r="C1240" s="255"/>
      <c r="D1240" s="66"/>
    </row>
    <row r="1241" spans="1:4" s="65" customFormat="1">
      <c r="A1241" s="66">
        <v>1237</v>
      </c>
      <c r="B1241" s="66"/>
      <c r="C1241" s="255"/>
      <c r="D1241" s="66"/>
    </row>
    <row r="1242" spans="1:4" s="65" customFormat="1">
      <c r="A1242" s="66">
        <v>1238</v>
      </c>
      <c r="B1242" s="66"/>
      <c r="C1242" s="255"/>
      <c r="D1242" s="66"/>
    </row>
    <row r="1243" spans="1:4" s="65" customFormat="1">
      <c r="A1243" s="66">
        <v>1239</v>
      </c>
      <c r="B1243" s="66"/>
      <c r="C1243" s="255"/>
      <c r="D1243" s="66"/>
    </row>
    <row r="1244" spans="1:4" s="65" customFormat="1">
      <c r="A1244" s="66">
        <v>1240</v>
      </c>
      <c r="B1244" s="66"/>
      <c r="C1244" s="255"/>
      <c r="D1244" s="66"/>
    </row>
    <row r="1245" spans="1:4" s="65" customFormat="1">
      <c r="A1245" s="66">
        <v>1241</v>
      </c>
      <c r="B1245" s="66"/>
      <c r="C1245" s="255"/>
      <c r="D1245" s="66"/>
    </row>
    <row r="1246" spans="1:4" s="65" customFormat="1">
      <c r="A1246" s="66">
        <v>1242</v>
      </c>
      <c r="B1246" s="66"/>
      <c r="C1246" s="255"/>
      <c r="D1246" s="66"/>
    </row>
    <row r="1247" spans="1:4" s="65" customFormat="1">
      <c r="A1247" s="66">
        <v>1243</v>
      </c>
      <c r="B1247" s="66"/>
      <c r="C1247" s="255"/>
      <c r="D1247" s="66"/>
    </row>
    <row r="1248" spans="1:4" s="65" customFormat="1">
      <c r="A1248" s="66">
        <v>1244</v>
      </c>
      <c r="B1248" s="66"/>
      <c r="C1248" s="255"/>
      <c r="D1248" s="66"/>
    </row>
    <row r="1249" spans="1:4" s="65" customFormat="1">
      <c r="A1249" s="66">
        <v>1245</v>
      </c>
      <c r="B1249" s="66"/>
      <c r="C1249" s="255"/>
      <c r="D1249" s="66"/>
    </row>
    <row r="1250" spans="1:4" s="65" customFormat="1">
      <c r="A1250" s="66">
        <v>1246</v>
      </c>
      <c r="B1250" s="66"/>
      <c r="C1250" s="255"/>
      <c r="D1250" s="66"/>
    </row>
    <row r="1251" spans="1:4" s="65" customFormat="1">
      <c r="A1251" s="66">
        <v>1247</v>
      </c>
      <c r="B1251" s="66"/>
      <c r="C1251" s="255"/>
      <c r="D1251" s="66"/>
    </row>
    <row r="1252" spans="1:4" s="65" customFormat="1">
      <c r="A1252" s="66">
        <v>1248</v>
      </c>
      <c r="B1252" s="66"/>
      <c r="C1252" s="255"/>
      <c r="D1252" s="66"/>
    </row>
    <row r="1253" spans="1:4" s="65" customFormat="1">
      <c r="A1253" s="66">
        <v>1249</v>
      </c>
      <c r="B1253" s="66"/>
      <c r="C1253" s="255"/>
      <c r="D1253" s="66"/>
    </row>
    <row r="1254" spans="1:4" s="65" customFormat="1">
      <c r="A1254" s="66">
        <v>1250</v>
      </c>
      <c r="B1254" s="66"/>
      <c r="C1254" s="255"/>
      <c r="D1254" s="66"/>
    </row>
    <row r="1255" spans="1:4" s="65" customFormat="1">
      <c r="A1255" s="66">
        <v>1251</v>
      </c>
      <c r="B1255" s="66"/>
      <c r="C1255" s="255"/>
      <c r="D1255" s="66"/>
    </row>
    <row r="1256" spans="1:4" s="65" customFormat="1">
      <c r="A1256" s="66">
        <v>1252</v>
      </c>
      <c r="B1256" s="66"/>
      <c r="C1256" s="255"/>
      <c r="D1256" s="66"/>
    </row>
    <row r="1257" spans="1:4" s="65" customFormat="1">
      <c r="A1257" s="66">
        <v>1253</v>
      </c>
      <c r="B1257" s="66"/>
      <c r="C1257" s="255"/>
      <c r="D1257" s="66"/>
    </row>
    <row r="1258" spans="1:4" s="65" customFormat="1">
      <c r="A1258" s="66">
        <v>1254</v>
      </c>
      <c r="B1258" s="66"/>
      <c r="C1258" s="255"/>
      <c r="D1258" s="66"/>
    </row>
    <row r="1259" spans="1:4" s="65" customFormat="1">
      <c r="A1259" s="66">
        <v>1255</v>
      </c>
      <c r="B1259" s="66"/>
      <c r="C1259" s="255"/>
      <c r="D1259" s="66"/>
    </row>
    <row r="1260" spans="1:4" s="65" customFormat="1">
      <c r="A1260" s="66">
        <v>1256</v>
      </c>
      <c r="B1260" s="66"/>
      <c r="C1260" s="255"/>
      <c r="D1260" s="66"/>
    </row>
    <row r="1261" spans="1:4" s="65" customFormat="1">
      <c r="A1261" s="66">
        <v>1257</v>
      </c>
      <c r="B1261" s="66"/>
      <c r="C1261" s="255"/>
      <c r="D1261" s="66"/>
    </row>
    <row r="1262" spans="1:4" s="65" customFormat="1">
      <c r="A1262" s="66">
        <v>1258</v>
      </c>
      <c r="B1262" s="66"/>
      <c r="C1262" s="255"/>
      <c r="D1262" s="66"/>
    </row>
    <row r="1263" spans="1:4" s="65" customFormat="1">
      <c r="A1263" s="66">
        <v>1259</v>
      </c>
      <c r="B1263" s="66"/>
      <c r="C1263" s="255"/>
      <c r="D1263" s="66"/>
    </row>
    <row r="1264" spans="1:4" s="65" customFormat="1">
      <c r="A1264" s="66">
        <v>1260</v>
      </c>
      <c r="B1264" s="66"/>
      <c r="C1264" s="255"/>
      <c r="D1264" s="66"/>
    </row>
    <row r="1265" spans="1:4" s="65" customFormat="1">
      <c r="A1265" s="66">
        <v>1261</v>
      </c>
      <c r="B1265" s="66"/>
      <c r="C1265" s="255"/>
      <c r="D1265" s="66"/>
    </row>
    <row r="1266" spans="1:4" s="65" customFormat="1">
      <c r="A1266" s="66">
        <v>1262</v>
      </c>
      <c r="B1266" s="66"/>
      <c r="C1266" s="255"/>
      <c r="D1266" s="66"/>
    </row>
    <row r="1267" spans="1:4" s="65" customFormat="1">
      <c r="A1267" s="66">
        <v>1263</v>
      </c>
      <c r="B1267" s="66"/>
      <c r="C1267" s="255"/>
      <c r="D1267" s="66"/>
    </row>
    <row r="1268" spans="1:4" s="65" customFormat="1">
      <c r="A1268" s="66">
        <v>1264</v>
      </c>
      <c r="B1268" s="66"/>
      <c r="C1268" s="255"/>
      <c r="D1268" s="66"/>
    </row>
    <row r="1269" spans="1:4" s="65" customFormat="1">
      <c r="A1269" s="66">
        <v>1265</v>
      </c>
      <c r="B1269" s="66"/>
      <c r="C1269" s="255"/>
      <c r="D1269" s="66"/>
    </row>
    <row r="1270" spans="1:4" s="65" customFormat="1">
      <c r="A1270" s="66">
        <v>1266</v>
      </c>
      <c r="B1270" s="66"/>
      <c r="C1270" s="255"/>
      <c r="D1270" s="66"/>
    </row>
    <row r="1271" spans="1:4" s="65" customFormat="1">
      <c r="A1271" s="66">
        <v>1267</v>
      </c>
      <c r="B1271" s="66"/>
      <c r="C1271" s="255"/>
      <c r="D1271" s="66"/>
    </row>
    <row r="1272" spans="1:4" s="65" customFormat="1">
      <c r="A1272" s="66">
        <v>1268</v>
      </c>
      <c r="B1272" s="66"/>
      <c r="C1272" s="255"/>
      <c r="D1272" s="66"/>
    </row>
    <row r="1273" spans="1:4" s="65" customFormat="1">
      <c r="A1273" s="66">
        <v>1269</v>
      </c>
      <c r="B1273" s="66"/>
      <c r="C1273" s="255"/>
      <c r="D1273" s="66"/>
    </row>
    <row r="1274" spans="1:4" s="65" customFormat="1">
      <c r="A1274" s="66">
        <v>1270</v>
      </c>
      <c r="B1274" s="66"/>
      <c r="C1274" s="255"/>
      <c r="D1274" s="66"/>
    </row>
    <row r="1275" spans="1:4" s="65" customFormat="1">
      <c r="A1275" s="66">
        <v>1271</v>
      </c>
      <c r="B1275" s="66"/>
      <c r="C1275" s="255"/>
      <c r="D1275" s="66"/>
    </row>
    <row r="1276" spans="1:4" s="65" customFormat="1">
      <c r="A1276" s="66">
        <v>1272</v>
      </c>
      <c r="B1276" s="66"/>
      <c r="C1276" s="255"/>
      <c r="D1276" s="66"/>
    </row>
    <row r="1277" spans="1:4" s="65" customFormat="1">
      <c r="A1277" s="66">
        <v>1273</v>
      </c>
      <c r="B1277" s="66"/>
      <c r="C1277" s="255"/>
      <c r="D1277" s="66"/>
    </row>
    <row r="1278" spans="1:4" s="65" customFormat="1">
      <c r="A1278" s="66">
        <v>1274</v>
      </c>
      <c r="B1278" s="66"/>
      <c r="C1278" s="255"/>
      <c r="D1278" s="66"/>
    </row>
    <row r="1279" spans="1:4" s="65" customFormat="1">
      <c r="A1279" s="66">
        <v>1275</v>
      </c>
      <c r="B1279" s="66"/>
      <c r="C1279" s="255"/>
      <c r="D1279" s="66"/>
    </row>
    <row r="1280" spans="1:4" s="65" customFormat="1">
      <c r="A1280" s="66">
        <v>1276</v>
      </c>
      <c r="B1280" s="66"/>
      <c r="C1280" s="255"/>
      <c r="D1280" s="66"/>
    </row>
    <row r="1281" spans="1:4" s="65" customFormat="1">
      <c r="A1281" s="66">
        <v>1277</v>
      </c>
      <c r="B1281" s="66"/>
      <c r="C1281" s="255"/>
      <c r="D1281" s="66"/>
    </row>
    <row r="1282" spans="1:4" s="65" customFormat="1">
      <c r="A1282" s="66">
        <v>1278</v>
      </c>
      <c r="B1282" s="66"/>
      <c r="C1282" s="255"/>
      <c r="D1282" s="66"/>
    </row>
    <row r="1283" spans="1:4" s="65" customFormat="1">
      <c r="A1283" s="66">
        <v>1279</v>
      </c>
      <c r="B1283" s="66"/>
      <c r="C1283" s="255"/>
      <c r="D1283" s="66"/>
    </row>
    <row r="1284" spans="1:4" s="65" customFormat="1">
      <c r="A1284" s="66">
        <v>1280</v>
      </c>
      <c r="B1284" s="66"/>
      <c r="C1284" s="255"/>
      <c r="D1284" s="66"/>
    </row>
    <row r="1285" spans="1:4" s="65" customFormat="1">
      <c r="A1285" s="66">
        <v>1281</v>
      </c>
      <c r="B1285" s="66"/>
      <c r="C1285" s="255"/>
      <c r="D1285" s="66"/>
    </row>
    <row r="1286" spans="1:4" s="65" customFormat="1">
      <c r="A1286" s="66">
        <v>1282</v>
      </c>
      <c r="B1286" s="66"/>
      <c r="C1286" s="255"/>
      <c r="D1286" s="66"/>
    </row>
    <row r="1287" spans="1:4" s="65" customFormat="1">
      <c r="A1287" s="66">
        <v>1283</v>
      </c>
      <c r="B1287" s="66"/>
      <c r="C1287" s="255"/>
      <c r="D1287" s="66"/>
    </row>
    <row r="1288" spans="1:4" s="65" customFormat="1">
      <c r="A1288" s="66">
        <v>1284</v>
      </c>
      <c r="B1288" s="66"/>
      <c r="C1288" s="255"/>
      <c r="D1288" s="66"/>
    </row>
    <row r="1289" spans="1:4" s="65" customFormat="1">
      <c r="A1289" s="66">
        <v>1285</v>
      </c>
      <c r="B1289" s="66"/>
      <c r="C1289" s="255"/>
      <c r="D1289" s="66"/>
    </row>
    <row r="1290" spans="1:4" s="65" customFormat="1">
      <c r="A1290" s="66">
        <v>1286</v>
      </c>
      <c r="B1290" s="66"/>
      <c r="C1290" s="255"/>
      <c r="D1290" s="66"/>
    </row>
    <row r="1291" spans="1:4" s="65" customFormat="1">
      <c r="A1291" s="66">
        <v>1287</v>
      </c>
      <c r="B1291" s="66"/>
      <c r="C1291" s="255"/>
      <c r="D1291" s="66"/>
    </row>
    <row r="1292" spans="1:4" s="65" customFormat="1">
      <c r="A1292" s="66">
        <v>1288</v>
      </c>
      <c r="B1292" s="66"/>
      <c r="C1292" s="255"/>
      <c r="D1292" s="66"/>
    </row>
    <row r="1293" spans="1:4" s="65" customFormat="1">
      <c r="A1293" s="66">
        <v>1289</v>
      </c>
      <c r="B1293" s="66"/>
      <c r="C1293" s="255"/>
      <c r="D1293" s="66"/>
    </row>
    <row r="1294" spans="1:4" s="65" customFormat="1">
      <c r="A1294" s="66">
        <v>1290</v>
      </c>
      <c r="B1294" s="66"/>
      <c r="C1294" s="255"/>
      <c r="D1294" s="66"/>
    </row>
    <row r="1295" spans="1:4" s="65" customFormat="1">
      <c r="A1295" s="66">
        <v>1291</v>
      </c>
      <c r="B1295" s="66"/>
      <c r="C1295" s="255"/>
      <c r="D1295" s="66"/>
    </row>
    <row r="1296" spans="1:4" s="65" customFormat="1">
      <c r="A1296" s="66">
        <v>1292</v>
      </c>
      <c r="B1296" s="66"/>
      <c r="C1296" s="255"/>
      <c r="D1296" s="66"/>
    </row>
    <row r="1297" spans="1:4" s="65" customFormat="1">
      <c r="A1297" s="66">
        <v>1293</v>
      </c>
      <c r="B1297" s="66"/>
      <c r="C1297" s="255"/>
      <c r="D1297" s="66"/>
    </row>
    <row r="1298" spans="1:4" s="65" customFormat="1">
      <c r="A1298" s="66">
        <v>1294</v>
      </c>
      <c r="B1298" s="66"/>
      <c r="C1298" s="255"/>
      <c r="D1298" s="66"/>
    </row>
    <row r="1299" spans="1:4" s="65" customFormat="1">
      <c r="A1299" s="66">
        <v>1295</v>
      </c>
      <c r="B1299" s="66"/>
      <c r="C1299" s="255"/>
      <c r="D1299" s="66"/>
    </row>
    <row r="1300" spans="1:4" s="65" customFormat="1">
      <c r="A1300" s="66">
        <v>1296</v>
      </c>
      <c r="B1300" s="66"/>
      <c r="C1300" s="255"/>
      <c r="D1300" s="66"/>
    </row>
    <row r="1301" spans="1:4" s="65" customFormat="1">
      <c r="A1301" s="66">
        <v>1297</v>
      </c>
      <c r="B1301" s="66"/>
      <c r="C1301" s="255"/>
      <c r="D1301" s="66"/>
    </row>
    <row r="1302" spans="1:4" s="65" customFormat="1">
      <c r="A1302" s="66">
        <v>1298</v>
      </c>
      <c r="B1302" s="66"/>
      <c r="C1302" s="255"/>
      <c r="D1302" s="66"/>
    </row>
    <row r="1303" spans="1:4" s="65" customFormat="1">
      <c r="A1303" s="66">
        <v>1299</v>
      </c>
      <c r="B1303" s="66"/>
      <c r="C1303" s="255"/>
      <c r="D1303" s="66"/>
    </row>
    <row r="1304" spans="1:4" s="65" customFormat="1">
      <c r="A1304" s="66">
        <v>1300</v>
      </c>
      <c r="B1304" s="66"/>
      <c r="C1304" s="255"/>
      <c r="D1304" s="66"/>
    </row>
    <row r="1305" spans="1:4" s="65" customFormat="1">
      <c r="A1305" s="66">
        <v>1301</v>
      </c>
      <c r="B1305" s="66"/>
      <c r="C1305" s="255"/>
      <c r="D1305" s="66"/>
    </row>
    <row r="1306" spans="1:4" s="65" customFormat="1">
      <c r="A1306" s="66">
        <v>1302</v>
      </c>
      <c r="B1306" s="66"/>
      <c r="C1306" s="255"/>
      <c r="D1306" s="66"/>
    </row>
    <row r="1307" spans="1:4" s="65" customFormat="1">
      <c r="A1307" s="66">
        <v>1303</v>
      </c>
      <c r="B1307" s="66"/>
      <c r="C1307" s="255"/>
      <c r="D1307" s="66"/>
    </row>
    <row r="1308" spans="1:4" s="65" customFormat="1">
      <c r="A1308" s="66">
        <v>1304</v>
      </c>
      <c r="B1308" s="66"/>
      <c r="C1308" s="255"/>
      <c r="D1308" s="66"/>
    </row>
    <row r="1309" spans="1:4" s="65" customFormat="1">
      <c r="A1309" s="66">
        <v>1305</v>
      </c>
      <c r="B1309" s="66"/>
      <c r="C1309" s="255"/>
      <c r="D1309" s="66"/>
    </row>
    <row r="1310" spans="1:4" s="65" customFormat="1">
      <c r="A1310" s="66">
        <v>1306</v>
      </c>
      <c r="B1310" s="66"/>
      <c r="C1310" s="255"/>
      <c r="D1310" s="66"/>
    </row>
    <row r="1311" spans="1:4" s="65" customFormat="1">
      <c r="A1311" s="66">
        <v>1307</v>
      </c>
      <c r="B1311" s="66"/>
      <c r="C1311" s="255"/>
      <c r="D1311" s="66"/>
    </row>
    <row r="1312" spans="1:4" s="65" customFormat="1">
      <c r="A1312" s="66">
        <v>1308</v>
      </c>
      <c r="B1312" s="66"/>
      <c r="C1312" s="255"/>
      <c r="D1312" s="66"/>
    </row>
    <row r="1313" spans="1:4" s="65" customFormat="1">
      <c r="A1313" s="66">
        <v>1309</v>
      </c>
      <c r="B1313" s="66"/>
      <c r="C1313" s="255"/>
      <c r="D1313" s="66"/>
    </row>
    <row r="1314" spans="1:4" s="65" customFormat="1">
      <c r="A1314" s="66">
        <v>1310</v>
      </c>
      <c r="B1314" s="66"/>
      <c r="C1314" s="255"/>
      <c r="D1314" s="66"/>
    </row>
    <row r="1315" spans="1:4" s="65" customFormat="1">
      <c r="A1315" s="66">
        <v>1311</v>
      </c>
      <c r="B1315" s="66"/>
      <c r="C1315" s="255"/>
      <c r="D1315" s="66"/>
    </row>
    <row r="1316" spans="1:4" s="65" customFormat="1">
      <c r="A1316" s="66">
        <v>1312</v>
      </c>
      <c r="B1316" s="66"/>
      <c r="C1316" s="255"/>
      <c r="D1316" s="66"/>
    </row>
    <row r="1317" spans="1:4" s="65" customFormat="1">
      <c r="A1317" s="66">
        <v>1313</v>
      </c>
      <c r="B1317" s="66"/>
      <c r="C1317" s="255"/>
      <c r="D1317" s="66"/>
    </row>
    <row r="1318" spans="1:4" s="65" customFormat="1">
      <c r="A1318" s="66">
        <v>1314</v>
      </c>
      <c r="B1318" s="66"/>
      <c r="C1318" s="255"/>
      <c r="D1318" s="66"/>
    </row>
    <row r="1319" spans="1:4" s="65" customFormat="1">
      <c r="A1319" s="66">
        <v>1315</v>
      </c>
      <c r="B1319" s="66"/>
      <c r="C1319" s="255"/>
      <c r="D1319" s="66"/>
    </row>
    <row r="1320" spans="1:4" s="65" customFormat="1">
      <c r="A1320" s="66">
        <v>1316</v>
      </c>
      <c r="B1320" s="66"/>
      <c r="C1320" s="255"/>
      <c r="D1320" s="66"/>
    </row>
    <row r="1321" spans="1:4" s="65" customFormat="1">
      <c r="A1321" s="66">
        <v>1317</v>
      </c>
      <c r="B1321" s="66"/>
      <c r="C1321" s="255"/>
      <c r="D1321" s="66"/>
    </row>
    <row r="1322" spans="1:4" s="65" customFormat="1">
      <c r="A1322" s="66">
        <v>1318</v>
      </c>
      <c r="B1322" s="66"/>
      <c r="C1322" s="255"/>
      <c r="D1322" s="66"/>
    </row>
    <row r="1323" spans="1:4" s="65" customFormat="1">
      <c r="A1323" s="66">
        <v>1319</v>
      </c>
      <c r="B1323" s="66"/>
      <c r="C1323" s="255"/>
      <c r="D1323" s="66"/>
    </row>
    <row r="1324" spans="1:4" s="65" customFormat="1">
      <c r="A1324" s="66">
        <v>1320</v>
      </c>
      <c r="B1324" s="66"/>
      <c r="C1324" s="255"/>
      <c r="D1324" s="66"/>
    </row>
    <row r="1325" spans="1:4" s="65" customFormat="1">
      <c r="A1325" s="66">
        <v>1321</v>
      </c>
      <c r="B1325" s="66"/>
      <c r="C1325" s="255"/>
      <c r="D1325" s="66"/>
    </row>
    <row r="1326" spans="1:4" s="65" customFormat="1">
      <c r="A1326" s="66">
        <v>1322</v>
      </c>
      <c r="B1326" s="66"/>
      <c r="C1326" s="255"/>
      <c r="D1326" s="66"/>
    </row>
    <row r="1327" spans="1:4" s="65" customFormat="1">
      <c r="A1327" s="66">
        <v>1323</v>
      </c>
      <c r="B1327" s="66"/>
      <c r="C1327" s="255"/>
      <c r="D1327" s="66"/>
    </row>
    <row r="1328" spans="1:4" s="65" customFormat="1">
      <c r="A1328" s="66">
        <v>1324</v>
      </c>
      <c r="B1328" s="66"/>
      <c r="C1328" s="255"/>
      <c r="D1328" s="66"/>
    </row>
    <row r="1329" spans="1:4" s="65" customFormat="1">
      <c r="A1329" s="66">
        <v>1325</v>
      </c>
      <c r="B1329" s="66"/>
      <c r="C1329" s="255"/>
      <c r="D1329" s="66"/>
    </row>
    <row r="1330" spans="1:4" s="65" customFormat="1">
      <c r="A1330" s="66">
        <v>1326</v>
      </c>
      <c r="B1330" s="66"/>
      <c r="C1330" s="255"/>
      <c r="D1330" s="66"/>
    </row>
    <row r="1331" spans="1:4" s="65" customFormat="1">
      <c r="A1331" s="66">
        <v>1327</v>
      </c>
      <c r="B1331" s="66"/>
      <c r="C1331" s="255"/>
      <c r="D1331" s="66"/>
    </row>
    <row r="1332" spans="1:4" s="65" customFormat="1">
      <c r="A1332" s="66">
        <v>1328</v>
      </c>
      <c r="B1332" s="66"/>
      <c r="C1332" s="255"/>
      <c r="D1332" s="66"/>
    </row>
    <row r="1333" spans="1:4" s="65" customFormat="1">
      <c r="A1333" s="66">
        <v>1329</v>
      </c>
      <c r="B1333" s="66"/>
      <c r="C1333" s="255"/>
      <c r="D1333" s="66"/>
    </row>
    <row r="1334" spans="1:4" s="65" customFormat="1">
      <c r="A1334" s="66">
        <v>1330</v>
      </c>
      <c r="B1334" s="66"/>
      <c r="C1334" s="255"/>
      <c r="D1334" s="66"/>
    </row>
    <row r="1335" spans="1:4" s="65" customFormat="1">
      <c r="A1335" s="66">
        <v>1331</v>
      </c>
      <c r="B1335" s="66"/>
      <c r="C1335" s="255"/>
      <c r="D1335" s="66"/>
    </row>
    <row r="1336" spans="1:4" s="65" customFormat="1">
      <c r="A1336" s="66">
        <v>1332</v>
      </c>
      <c r="B1336" s="66"/>
      <c r="C1336" s="255"/>
      <c r="D1336" s="66"/>
    </row>
    <row r="1337" spans="1:4" s="65" customFormat="1">
      <c r="A1337" s="66">
        <v>1333</v>
      </c>
      <c r="B1337" s="66"/>
      <c r="C1337" s="255"/>
      <c r="D1337" s="66"/>
    </row>
    <row r="1338" spans="1:4" s="65" customFormat="1">
      <c r="A1338" s="66">
        <v>1334</v>
      </c>
      <c r="B1338" s="66"/>
      <c r="C1338" s="255"/>
      <c r="D1338" s="66"/>
    </row>
    <row r="1339" spans="1:4" s="65" customFormat="1">
      <c r="A1339" s="66">
        <v>1335</v>
      </c>
      <c r="B1339" s="66"/>
      <c r="C1339" s="255"/>
      <c r="D1339" s="66"/>
    </row>
    <row r="1340" spans="1:4" s="65" customFormat="1">
      <c r="A1340" s="66">
        <v>1336</v>
      </c>
      <c r="B1340" s="66"/>
      <c r="C1340" s="255"/>
      <c r="D1340" s="66"/>
    </row>
    <row r="1341" spans="1:4" s="65" customFormat="1">
      <c r="A1341" s="66">
        <v>1337</v>
      </c>
      <c r="B1341" s="66"/>
      <c r="C1341" s="255"/>
      <c r="D1341" s="66"/>
    </row>
    <row r="1342" spans="1:4" s="65" customFormat="1">
      <c r="A1342" s="66">
        <v>1338</v>
      </c>
      <c r="B1342" s="66"/>
      <c r="C1342" s="255"/>
      <c r="D1342" s="66"/>
    </row>
    <row r="1343" spans="1:4" s="65" customFormat="1">
      <c r="A1343" s="66">
        <v>1339</v>
      </c>
      <c r="B1343" s="66"/>
      <c r="C1343" s="255"/>
      <c r="D1343" s="66"/>
    </row>
    <row r="1344" spans="1:4" s="65" customFormat="1">
      <c r="A1344" s="66">
        <v>1340</v>
      </c>
      <c r="B1344" s="66"/>
      <c r="C1344" s="255"/>
      <c r="D1344" s="66"/>
    </row>
    <row r="1345" spans="1:4" s="65" customFormat="1">
      <c r="A1345" s="66">
        <v>1341</v>
      </c>
      <c r="B1345" s="66"/>
      <c r="C1345" s="255"/>
      <c r="D1345" s="66"/>
    </row>
    <row r="1346" spans="1:4" s="65" customFormat="1">
      <c r="A1346" s="66">
        <v>1342</v>
      </c>
      <c r="B1346" s="66"/>
      <c r="C1346" s="255"/>
      <c r="D1346" s="66"/>
    </row>
    <row r="1347" spans="1:4" s="65" customFormat="1">
      <c r="A1347" s="66">
        <v>1343</v>
      </c>
      <c r="B1347" s="66"/>
      <c r="C1347" s="255"/>
      <c r="D1347" s="66"/>
    </row>
    <row r="1348" spans="1:4" s="65" customFormat="1">
      <c r="A1348" s="66">
        <v>1344</v>
      </c>
      <c r="B1348" s="66"/>
      <c r="C1348" s="255"/>
      <c r="D1348" s="66"/>
    </row>
    <row r="1349" spans="1:4" s="65" customFormat="1">
      <c r="A1349" s="66">
        <v>1345</v>
      </c>
      <c r="B1349" s="66"/>
      <c r="C1349" s="255"/>
      <c r="D1349" s="66"/>
    </row>
    <row r="1350" spans="1:4" s="65" customFormat="1">
      <c r="A1350" s="66">
        <v>1346</v>
      </c>
      <c r="B1350" s="66"/>
      <c r="C1350" s="255"/>
      <c r="D1350" s="66"/>
    </row>
    <row r="1351" spans="1:4" s="65" customFormat="1">
      <c r="A1351" s="66">
        <v>1347</v>
      </c>
      <c r="B1351" s="66"/>
      <c r="C1351" s="255"/>
      <c r="D1351" s="66"/>
    </row>
    <row r="1352" spans="1:4" s="65" customFormat="1">
      <c r="A1352" s="66">
        <v>1348</v>
      </c>
      <c r="B1352" s="66"/>
      <c r="C1352" s="255"/>
      <c r="D1352" s="66"/>
    </row>
    <row r="1353" spans="1:4" s="65" customFormat="1">
      <c r="A1353" s="66">
        <v>1349</v>
      </c>
      <c r="B1353" s="66"/>
      <c r="C1353" s="255"/>
      <c r="D1353" s="66"/>
    </row>
    <row r="1354" spans="1:4" s="65" customFormat="1">
      <c r="A1354" s="66">
        <v>1350</v>
      </c>
      <c r="B1354" s="66"/>
      <c r="C1354" s="255"/>
      <c r="D1354" s="66"/>
    </row>
    <row r="1355" spans="1:4" s="65" customFormat="1">
      <c r="A1355" s="66">
        <v>1351</v>
      </c>
      <c r="B1355" s="66"/>
      <c r="C1355" s="255"/>
      <c r="D1355" s="66"/>
    </row>
    <row r="1356" spans="1:4" s="65" customFormat="1">
      <c r="A1356" s="66">
        <v>1352</v>
      </c>
      <c r="B1356" s="66"/>
      <c r="C1356" s="255"/>
      <c r="D1356" s="66"/>
    </row>
    <row r="1357" spans="1:4" s="65" customFormat="1">
      <c r="A1357" s="66">
        <v>1353</v>
      </c>
      <c r="B1357" s="66"/>
      <c r="C1357" s="255"/>
      <c r="D1357" s="66"/>
    </row>
    <row r="1358" spans="1:4" s="65" customFormat="1">
      <c r="A1358" s="66">
        <v>1354</v>
      </c>
      <c r="B1358" s="66"/>
      <c r="C1358" s="255"/>
      <c r="D1358" s="66"/>
    </row>
    <row r="1359" spans="1:4" s="65" customFormat="1">
      <c r="A1359" s="66">
        <v>1355</v>
      </c>
      <c r="B1359" s="66"/>
      <c r="C1359" s="255"/>
      <c r="D1359" s="66"/>
    </row>
    <row r="1360" spans="1:4" s="65" customFormat="1">
      <c r="A1360" s="66">
        <v>1356</v>
      </c>
      <c r="B1360" s="66"/>
      <c r="C1360" s="255"/>
      <c r="D1360" s="66"/>
    </row>
    <row r="1361" spans="1:4" s="65" customFormat="1">
      <c r="A1361" s="66">
        <v>1357</v>
      </c>
      <c r="B1361" s="66"/>
      <c r="C1361" s="255"/>
      <c r="D1361" s="66"/>
    </row>
    <row r="1362" spans="1:4" s="65" customFormat="1">
      <c r="A1362" s="66">
        <v>1358</v>
      </c>
      <c r="B1362" s="66"/>
      <c r="C1362" s="255"/>
      <c r="D1362" s="66"/>
    </row>
    <row r="1363" spans="1:4" s="65" customFormat="1">
      <c r="A1363" s="66">
        <v>1359</v>
      </c>
      <c r="B1363" s="66"/>
      <c r="C1363" s="255"/>
      <c r="D1363" s="66"/>
    </row>
    <row r="1364" spans="1:4" s="65" customFormat="1">
      <c r="A1364" s="66">
        <v>1360</v>
      </c>
      <c r="B1364" s="66"/>
      <c r="C1364" s="255"/>
      <c r="D1364" s="66"/>
    </row>
    <row r="1365" spans="1:4" s="65" customFormat="1">
      <c r="A1365" s="66">
        <v>1361</v>
      </c>
      <c r="B1365" s="66"/>
      <c r="C1365" s="255"/>
      <c r="D1365" s="66"/>
    </row>
    <row r="1366" spans="1:4" s="65" customFormat="1">
      <c r="A1366" s="66">
        <v>1362</v>
      </c>
      <c r="B1366" s="66"/>
      <c r="C1366" s="255"/>
      <c r="D1366" s="66"/>
    </row>
    <row r="1367" spans="1:4" s="65" customFormat="1">
      <c r="A1367" s="66">
        <v>1363</v>
      </c>
      <c r="B1367" s="66"/>
      <c r="C1367" s="255"/>
      <c r="D1367" s="66"/>
    </row>
    <row r="1368" spans="1:4" s="65" customFormat="1">
      <c r="A1368" s="66">
        <v>1364</v>
      </c>
      <c r="B1368" s="66"/>
      <c r="C1368" s="255"/>
      <c r="D1368" s="66"/>
    </row>
    <row r="1369" spans="1:4" s="65" customFormat="1">
      <c r="A1369" s="66">
        <v>1365</v>
      </c>
      <c r="B1369" s="66"/>
      <c r="C1369" s="255"/>
      <c r="D1369" s="66"/>
    </row>
    <row r="1370" spans="1:4" s="65" customFormat="1">
      <c r="A1370" s="66">
        <v>1366</v>
      </c>
      <c r="B1370" s="66"/>
      <c r="C1370" s="255"/>
      <c r="D1370" s="66"/>
    </row>
    <row r="1371" spans="1:4" s="65" customFormat="1">
      <c r="A1371" s="66">
        <v>1367</v>
      </c>
      <c r="B1371" s="66"/>
      <c r="C1371" s="255"/>
      <c r="D1371" s="66"/>
    </row>
    <row r="1372" spans="1:4" s="65" customFormat="1">
      <c r="A1372" s="66">
        <v>1368</v>
      </c>
      <c r="B1372" s="66"/>
      <c r="C1372" s="255"/>
      <c r="D1372" s="66"/>
    </row>
    <row r="1373" spans="1:4" s="65" customFormat="1">
      <c r="A1373" s="66">
        <v>1369</v>
      </c>
      <c r="B1373" s="66"/>
      <c r="C1373" s="255"/>
      <c r="D1373" s="66"/>
    </row>
    <row r="1374" spans="1:4" s="65" customFormat="1">
      <c r="A1374" s="66">
        <v>1370</v>
      </c>
      <c r="B1374" s="66"/>
      <c r="C1374" s="255"/>
      <c r="D1374" s="66"/>
    </row>
    <row r="1375" spans="1:4" s="65" customFormat="1">
      <c r="A1375" s="66">
        <v>1371</v>
      </c>
      <c r="B1375" s="66"/>
      <c r="C1375" s="255"/>
      <c r="D1375" s="66"/>
    </row>
    <row r="1376" spans="1:4" s="65" customFormat="1">
      <c r="A1376" s="66">
        <v>1372</v>
      </c>
      <c r="B1376" s="66"/>
      <c r="C1376" s="255"/>
      <c r="D1376" s="66"/>
    </row>
    <row r="1377" spans="1:4" s="65" customFormat="1">
      <c r="A1377" s="66">
        <v>1373</v>
      </c>
      <c r="B1377" s="66"/>
      <c r="C1377" s="255"/>
      <c r="D1377" s="66"/>
    </row>
    <row r="1378" spans="1:4" s="65" customFormat="1">
      <c r="A1378" s="66">
        <v>1374</v>
      </c>
      <c r="B1378" s="66"/>
      <c r="C1378" s="255"/>
      <c r="D1378" s="66"/>
    </row>
    <row r="1379" spans="1:4" s="65" customFormat="1">
      <c r="A1379" s="66">
        <v>1375</v>
      </c>
      <c r="B1379" s="66"/>
      <c r="C1379" s="255"/>
      <c r="D1379" s="66"/>
    </row>
    <row r="1380" spans="1:4" s="65" customFormat="1">
      <c r="A1380" s="66">
        <v>1376</v>
      </c>
      <c r="B1380" s="66"/>
      <c r="C1380" s="255"/>
      <c r="D1380" s="66"/>
    </row>
    <row r="1381" spans="1:4" s="65" customFormat="1">
      <c r="A1381" s="66">
        <v>1377</v>
      </c>
      <c r="B1381" s="66"/>
      <c r="C1381" s="255"/>
      <c r="D1381" s="66"/>
    </row>
    <row r="1382" spans="1:4" s="65" customFormat="1">
      <c r="A1382" s="66">
        <v>1378</v>
      </c>
      <c r="B1382" s="66"/>
      <c r="C1382" s="255"/>
      <c r="D1382" s="66"/>
    </row>
    <row r="1383" spans="1:4" s="65" customFormat="1">
      <c r="A1383" s="66">
        <v>1379</v>
      </c>
      <c r="B1383" s="66"/>
      <c r="C1383" s="255"/>
      <c r="D1383" s="66"/>
    </row>
    <row r="1384" spans="1:4" s="65" customFormat="1">
      <c r="A1384" s="66">
        <v>1380</v>
      </c>
      <c r="B1384" s="66"/>
      <c r="C1384" s="255"/>
      <c r="D1384" s="66"/>
    </row>
    <row r="1385" spans="1:4" s="65" customFormat="1">
      <c r="A1385" s="66">
        <v>1381</v>
      </c>
      <c r="B1385" s="66"/>
      <c r="C1385" s="255"/>
      <c r="D1385" s="66"/>
    </row>
    <row r="1386" spans="1:4" s="65" customFormat="1">
      <c r="A1386" s="66">
        <v>1382</v>
      </c>
      <c r="B1386" s="66"/>
      <c r="C1386" s="255"/>
      <c r="D1386" s="66"/>
    </row>
    <row r="1387" spans="1:4" s="65" customFormat="1">
      <c r="A1387" s="66">
        <v>1383</v>
      </c>
      <c r="B1387" s="66"/>
      <c r="C1387" s="255"/>
      <c r="D1387" s="66"/>
    </row>
    <row r="1388" spans="1:4" s="65" customFormat="1">
      <c r="A1388" s="66">
        <v>1384</v>
      </c>
      <c r="B1388" s="66"/>
      <c r="C1388" s="255"/>
      <c r="D1388" s="66"/>
    </row>
    <row r="1389" spans="1:4" s="65" customFormat="1">
      <c r="A1389" s="66">
        <v>1385</v>
      </c>
      <c r="B1389" s="66"/>
      <c r="C1389" s="255"/>
      <c r="D1389" s="66"/>
    </row>
    <row r="1390" spans="1:4" s="65" customFormat="1">
      <c r="A1390" s="66">
        <v>1386</v>
      </c>
      <c r="B1390" s="66"/>
      <c r="C1390" s="255"/>
      <c r="D1390" s="66"/>
    </row>
    <row r="1391" spans="1:4" s="65" customFormat="1">
      <c r="A1391" s="66">
        <v>1387</v>
      </c>
      <c r="B1391" s="66"/>
      <c r="C1391" s="255"/>
      <c r="D1391" s="66"/>
    </row>
    <row r="1392" spans="1:4" s="65" customFormat="1">
      <c r="A1392" s="66">
        <v>1388</v>
      </c>
      <c r="B1392" s="66"/>
      <c r="C1392" s="255"/>
      <c r="D1392" s="66"/>
    </row>
    <row r="1393" spans="1:4" s="65" customFormat="1">
      <c r="A1393" s="66">
        <v>1389</v>
      </c>
      <c r="B1393" s="66"/>
      <c r="C1393" s="255"/>
      <c r="D1393" s="66"/>
    </row>
    <row r="1394" spans="1:4" s="65" customFormat="1">
      <c r="A1394" s="66">
        <v>1390</v>
      </c>
      <c r="B1394" s="66"/>
      <c r="C1394" s="255"/>
      <c r="D1394" s="66"/>
    </row>
    <row r="1395" spans="1:4" s="65" customFormat="1">
      <c r="A1395" s="66">
        <v>1391</v>
      </c>
      <c r="B1395" s="66"/>
      <c r="C1395" s="255"/>
      <c r="D1395" s="66"/>
    </row>
    <row r="1396" spans="1:4" s="65" customFormat="1">
      <c r="A1396" s="66">
        <v>1392</v>
      </c>
      <c r="B1396" s="66"/>
      <c r="C1396" s="255"/>
      <c r="D1396" s="66"/>
    </row>
    <row r="1397" spans="1:4" s="65" customFormat="1">
      <c r="A1397" s="66">
        <v>1393</v>
      </c>
      <c r="B1397" s="66"/>
      <c r="C1397" s="255"/>
      <c r="D1397" s="66"/>
    </row>
    <row r="1398" spans="1:4" s="65" customFormat="1">
      <c r="A1398" s="66">
        <v>1394</v>
      </c>
      <c r="B1398" s="66"/>
      <c r="C1398" s="255"/>
      <c r="D1398" s="66"/>
    </row>
    <row r="1399" spans="1:4" s="65" customFormat="1">
      <c r="A1399" s="66">
        <v>1395</v>
      </c>
      <c r="B1399" s="66"/>
      <c r="C1399" s="255"/>
      <c r="D1399" s="66"/>
    </row>
    <row r="1400" spans="1:4" s="65" customFormat="1">
      <c r="A1400" s="66">
        <v>1396</v>
      </c>
      <c r="B1400" s="66"/>
      <c r="C1400" s="255"/>
      <c r="D1400" s="66"/>
    </row>
    <row r="1401" spans="1:4" s="65" customFormat="1">
      <c r="A1401" s="66">
        <v>1397</v>
      </c>
      <c r="B1401" s="66"/>
      <c r="C1401" s="255"/>
      <c r="D1401" s="66"/>
    </row>
    <row r="1402" spans="1:4" s="65" customFormat="1">
      <c r="A1402" s="66">
        <v>1398</v>
      </c>
      <c r="B1402" s="66"/>
      <c r="C1402" s="255"/>
      <c r="D1402" s="66"/>
    </row>
    <row r="1403" spans="1:4" s="65" customFormat="1">
      <c r="A1403" s="66">
        <v>1399</v>
      </c>
      <c r="B1403" s="66"/>
      <c r="C1403" s="255"/>
      <c r="D1403" s="66"/>
    </row>
    <row r="1404" spans="1:4" s="65" customFormat="1">
      <c r="A1404" s="66">
        <v>1400</v>
      </c>
      <c r="B1404" s="66"/>
      <c r="C1404" s="255"/>
      <c r="D1404" s="66"/>
    </row>
    <row r="1405" spans="1:4" s="65" customFormat="1">
      <c r="A1405" s="66">
        <v>1401</v>
      </c>
      <c r="B1405" s="66"/>
      <c r="C1405" s="255"/>
      <c r="D1405" s="66"/>
    </row>
    <row r="1406" spans="1:4" s="65" customFormat="1">
      <c r="A1406" s="66">
        <v>1402</v>
      </c>
      <c r="B1406" s="66"/>
      <c r="C1406" s="255"/>
      <c r="D1406" s="66"/>
    </row>
    <row r="1407" spans="1:4" s="65" customFormat="1">
      <c r="A1407" s="66">
        <v>1403</v>
      </c>
      <c r="B1407" s="66"/>
      <c r="C1407" s="255"/>
      <c r="D1407" s="66"/>
    </row>
    <row r="1408" spans="1:4" s="65" customFormat="1">
      <c r="A1408" s="66">
        <v>1404</v>
      </c>
      <c r="B1408" s="66"/>
      <c r="C1408" s="255"/>
      <c r="D1408" s="66"/>
    </row>
    <row r="1409" spans="1:4" s="65" customFormat="1">
      <c r="A1409" s="66">
        <v>1405</v>
      </c>
      <c r="B1409" s="66"/>
      <c r="C1409" s="255"/>
      <c r="D1409" s="66"/>
    </row>
    <row r="1410" spans="1:4" s="65" customFormat="1">
      <c r="A1410" s="66">
        <v>1406</v>
      </c>
      <c r="B1410" s="66"/>
      <c r="C1410" s="255"/>
      <c r="D1410" s="66"/>
    </row>
    <row r="1411" spans="1:4" s="65" customFormat="1">
      <c r="A1411" s="66">
        <v>1407</v>
      </c>
      <c r="B1411" s="66"/>
      <c r="C1411" s="255"/>
      <c r="D1411" s="66"/>
    </row>
    <row r="1412" spans="1:4" s="65" customFormat="1">
      <c r="A1412" s="66">
        <v>1408</v>
      </c>
      <c r="B1412" s="66"/>
      <c r="C1412" s="255"/>
      <c r="D1412" s="66"/>
    </row>
    <row r="1413" spans="1:4" s="65" customFormat="1">
      <c r="A1413" s="66">
        <v>1409</v>
      </c>
      <c r="B1413" s="66"/>
      <c r="C1413" s="255"/>
      <c r="D1413" s="66"/>
    </row>
    <row r="1414" spans="1:4" s="65" customFormat="1">
      <c r="A1414" s="66">
        <v>1410</v>
      </c>
      <c r="B1414" s="66"/>
      <c r="C1414" s="255"/>
      <c r="D1414" s="66"/>
    </row>
    <row r="1415" spans="1:4" s="65" customFormat="1">
      <c r="A1415" s="66">
        <v>1411</v>
      </c>
      <c r="B1415" s="66"/>
      <c r="C1415" s="255"/>
      <c r="D1415" s="66"/>
    </row>
    <row r="1416" spans="1:4" s="65" customFormat="1">
      <c r="A1416" s="66">
        <v>1412</v>
      </c>
      <c r="B1416" s="66"/>
      <c r="C1416" s="255"/>
      <c r="D1416" s="66"/>
    </row>
    <row r="1417" spans="1:4" s="65" customFormat="1">
      <c r="A1417" s="66">
        <v>1413</v>
      </c>
      <c r="B1417" s="66"/>
      <c r="C1417" s="255"/>
      <c r="D1417" s="66"/>
    </row>
    <row r="1418" spans="1:4" s="65" customFormat="1">
      <c r="A1418" s="66">
        <v>1414</v>
      </c>
      <c r="B1418" s="66"/>
      <c r="C1418" s="255"/>
      <c r="D1418" s="66"/>
    </row>
    <row r="1419" spans="1:4" s="65" customFormat="1">
      <c r="A1419" s="66">
        <v>1415</v>
      </c>
      <c r="B1419" s="66"/>
      <c r="C1419" s="255"/>
      <c r="D1419" s="66"/>
    </row>
    <row r="1420" spans="1:4" s="65" customFormat="1">
      <c r="A1420" s="66">
        <v>1416</v>
      </c>
      <c r="B1420" s="66"/>
      <c r="C1420" s="255"/>
      <c r="D1420" s="66"/>
    </row>
    <row r="1421" spans="1:4" s="65" customFormat="1">
      <c r="A1421" s="66">
        <v>1417</v>
      </c>
      <c r="B1421" s="66"/>
      <c r="C1421" s="255"/>
      <c r="D1421" s="66"/>
    </row>
    <row r="1422" spans="1:4" s="65" customFormat="1">
      <c r="A1422" s="66">
        <v>1418</v>
      </c>
      <c r="B1422" s="66"/>
      <c r="C1422" s="255"/>
      <c r="D1422" s="66"/>
    </row>
    <row r="1423" spans="1:4" s="65" customFormat="1">
      <c r="A1423" s="66">
        <v>1419</v>
      </c>
      <c r="B1423" s="66"/>
      <c r="C1423" s="255"/>
      <c r="D1423" s="66"/>
    </row>
    <row r="1424" spans="1:4" s="65" customFormat="1">
      <c r="A1424" s="66">
        <v>1420</v>
      </c>
      <c r="B1424" s="66"/>
      <c r="C1424" s="255"/>
      <c r="D1424" s="66"/>
    </row>
    <row r="1425" spans="1:4" s="65" customFormat="1">
      <c r="A1425" s="66">
        <v>1421</v>
      </c>
      <c r="B1425" s="66"/>
      <c r="C1425" s="255"/>
      <c r="D1425" s="66"/>
    </row>
    <row r="1426" spans="1:4" s="65" customFormat="1">
      <c r="A1426" s="66">
        <v>1422</v>
      </c>
      <c r="B1426" s="66"/>
      <c r="C1426" s="255"/>
      <c r="D1426" s="66"/>
    </row>
    <row r="1427" spans="1:4" s="65" customFormat="1">
      <c r="A1427" s="66">
        <v>1423</v>
      </c>
      <c r="B1427" s="66"/>
      <c r="C1427" s="255"/>
      <c r="D1427" s="66"/>
    </row>
    <row r="1428" spans="1:4" s="65" customFormat="1">
      <c r="A1428" s="66">
        <v>1424</v>
      </c>
      <c r="B1428" s="66"/>
      <c r="C1428" s="255"/>
      <c r="D1428" s="66"/>
    </row>
    <row r="1429" spans="1:4" s="65" customFormat="1">
      <c r="A1429" s="66">
        <v>1425</v>
      </c>
      <c r="B1429" s="66"/>
      <c r="C1429" s="255"/>
      <c r="D1429" s="66"/>
    </row>
    <row r="1430" spans="1:4" s="65" customFormat="1">
      <c r="A1430" s="66">
        <v>1426</v>
      </c>
      <c r="B1430" s="66"/>
      <c r="C1430" s="255"/>
      <c r="D1430" s="66"/>
    </row>
    <row r="1431" spans="1:4" s="65" customFormat="1">
      <c r="A1431" s="66">
        <v>1427</v>
      </c>
      <c r="B1431" s="66"/>
      <c r="C1431" s="255"/>
      <c r="D1431" s="66"/>
    </row>
    <row r="1432" spans="1:4" s="65" customFormat="1">
      <c r="A1432" s="66">
        <v>1428</v>
      </c>
      <c r="B1432" s="66"/>
      <c r="C1432" s="255"/>
      <c r="D1432" s="66"/>
    </row>
    <row r="1433" spans="1:4" s="65" customFormat="1">
      <c r="A1433" s="66">
        <v>1429</v>
      </c>
      <c r="B1433" s="66"/>
      <c r="C1433" s="255"/>
      <c r="D1433" s="66"/>
    </row>
    <row r="1434" spans="1:4" s="65" customFormat="1">
      <c r="A1434" s="66">
        <v>1430</v>
      </c>
      <c r="B1434" s="66"/>
      <c r="C1434" s="255"/>
      <c r="D1434" s="66"/>
    </row>
    <row r="1435" spans="1:4" s="65" customFormat="1">
      <c r="A1435" s="66">
        <v>1431</v>
      </c>
      <c r="B1435" s="66"/>
      <c r="C1435" s="255"/>
      <c r="D1435" s="66"/>
    </row>
    <row r="1436" spans="1:4" s="65" customFormat="1">
      <c r="A1436" s="66">
        <v>1432</v>
      </c>
      <c r="B1436" s="66"/>
      <c r="C1436" s="255"/>
      <c r="D1436" s="66"/>
    </row>
    <row r="1437" spans="1:4" s="65" customFormat="1">
      <c r="A1437" s="66">
        <v>1433</v>
      </c>
      <c r="B1437" s="66"/>
      <c r="C1437" s="255"/>
      <c r="D1437" s="66"/>
    </row>
    <row r="1438" spans="1:4" s="65" customFormat="1">
      <c r="A1438" s="66">
        <v>1434</v>
      </c>
      <c r="B1438" s="66"/>
      <c r="C1438" s="255"/>
      <c r="D1438" s="66"/>
    </row>
    <row r="1439" spans="1:4" s="65" customFormat="1">
      <c r="A1439" s="66">
        <v>1435</v>
      </c>
      <c r="B1439" s="66"/>
      <c r="C1439" s="255"/>
      <c r="D1439" s="66"/>
    </row>
    <row r="1440" spans="1:4" s="65" customFormat="1">
      <c r="A1440" s="66">
        <v>1436</v>
      </c>
      <c r="B1440" s="66"/>
      <c r="C1440" s="255"/>
      <c r="D1440" s="66"/>
    </row>
    <row r="1441" spans="1:4" s="65" customFormat="1">
      <c r="A1441" s="66">
        <v>1437</v>
      </c>
      <c r="B1441" s="66"/>
      <c r="C1441" s="255"/>
      <c r="D1441" s="66"/>
    </row>
    <row r="1442" spans="1:4" s="65" customFormat="1">
      <c r="A1442" s="66">
        <v>1438</v>
      </c>
      <c r="B1442" s="66"/>
      <c r="C1442" s="255"/>
      <c r="D1442" s="66"/>
    </row>
    <row r="1443" spans="1:4" s="65" customFormat="1">
      <c r="A1443" s="66">
        <v>1439</v>
      </c>
      <c r="B1443" s="66"/>
      <c r="C1443" s="255"/>
      <c r="D1443" s="66"/>
    </row>
    <row r="1444" spans="1:4" s="65" customFormat="1">
      <c r="A1444" s="66">
        <v>1440</v>
      </c>
      <c r="B1444" s="66"/>
      <c r="C1444" s="255"/>
      <c r="D1444" s="66"/>
    </row>
    <row r="1445" spans="1:4" s="65" customFormat="1">
      <c r="A1445" s="66">
        <v>1441</v>
      </c>
      <c r="B1445" s="66"/>
      <c r="C1445" s="255"/>
      <c r="D1445" s="66"/>
    </row>
    <row r="1446" spans="1:4" s="65" customFormat="1">
      <c r="A1446" s="66">
        <v>1442</v>
      </c>
      <c r="B1446" s="66"/>
      <c r="C1446" s="255"/>
      <c r="D1446" s="66"/>
    </row>
    <row r="1447" spans="1:4" s="65" customFormat="1">
      <c r="A1447" s="66">
        <v>1443</v>
      </c>
      <c r="B1447" s="66"/>
      <c r="C1447" s="255"/>
      <c r="D1447" s="66"/>
    </row>
    <row r="1448" spans="1:4" s="65" customFormat="1">
      <c r="A1448" s="66">
        <v>1444</v>
      </c>
      <c r="B1448" s="66"/>
      <c r="C1448" s="255"/>
      <c r="D1448" s="66"/>
    </row>
    <row r="1449" spans="1:4" s="65" customFormat="1">
      <c r="A1449" s="66">
        <v>1445</v>
      </c>
      <c r="B1449" s="66"/>
      <c r="C1449" s="255"/>
      <c r="D1449" s="66"/>
    </row>
    <row r="1450" spans="1:4" s="65" customFormat="1">
      <c r="A1450" s="66">
        <v>1446</v>
      </c>
      <c r="B1450" s="66"/>
      <c r="C1450" s="255"/>
      <c r="D1450" s="66"/>
    </row>
    <row r="1451" spans="1:4" s="65" customFormat="1">
      <c r="A1451" s="66">
        <v>1447</v>
      </c>
      <c r="B1451" s="66"/>
      <c r="C1451" s="255"/>
      <c r="D1451" s="66"/>
    </row>
    <row r="1452" spans="1:4" s="65" customFormat="1">
      <c r="A1452" s="66">
        <v>1448</v>
      </c>
      <c r="B1452" s="66"/>
      <c r="C1452" s="255"/>
      <c r="D1452" s="66"/>
    </row>
    <row r="1453" spans="1:4" s="65" customFormat="1">
      <c r="A1453" s="66">
        <v>1449</v>
      </c>
      <c r="B1453" s="66"/>
      <c r="C1453" s="255"/>
      <c r="D1453" s="66"/>
    </row>
    <row r="1454" spans="1:4" s="65" customFormat="1">
      <c r="A1454" s="66">
        <v>1450</v>
      </c>
      <c r="B1454" s="66"/>
      <c r="C1454" s="255"/>
      <c r="D1454" s="66"/>
    </row>
    <row r="1455" spans="1:4" s="65" customFormat="1">
      <c r="A1455" s="66">
        <v>1451</v>
      </c>
      <c r="B1455" s="66"/>
      <c r="C1455" s="255"/>
      <c r="D1455" s="66"/>
    </row>
    <row r="1456" spans="1:4" s="65" customFormat="1">
      <c r="A1456" s="66">
        <v>1452</v>
      </c>
      <c r="B1456" s="66"/>
      <c r="C1456" s="255"/>
      <c r="D1456" s="66"/>
    </row>
    <row r="1457" spans="1:4" s="65" customFormat="1">
      <c r="A1457" s="66">
        <v>1453</v>
      </c>
      <c r="B1457" s="66"/>
      <c r="C1457" s="255"/>
      <c r="D1457" s="66"/>
    </row>
    <row r="1458" spans="1:4" s="65" customFormat="1">
      <c r="A1458" s="66">
        <v>1454</v>
      </c>
      <c r="B1458" s="66"/>
      <c r="C1458" s="255"/>
      <c r="D1458" s="66"/>
    </row>
    <row r="1459" spans="1:4" s="65" customFormat="1">
      <c r="A1459" s="66">
        <v>1455</v>
      </c>
      <c r="B1459" s="66"/>
      <c r="C1459" s="255"/>
      <c r="D1459" s="66"/>
    </row>
    <row r="1460" spans="1:4" s="65" customFormat="1">
      <c r="A1460" s="66">
        <v>1456</v>
      </c>
      <c r="B1460" s="66"/>
      <c r="C1460" s="255"/>
      <c r="D1460" s="66"/>
    </row>
    <row r="1461" spans="1:4" s="65" customFormat="1">
      <c r="A1461" s="66">
        <v>1457</v>
      </c>
      <c r="B1461" s="66"/>
      <c r="C1461" s="255"/>
      <c r="D1461" s="66"/>
    </row>
    <row r="1462" spans="1:4" s="65" customFormat="1">
      <c r="A1462" s="66">
        <v>1458</v>
      </c>
      <c r="B1462" s="66"/>
      <c r="C1462" s="255"/>
      <c r="D1462" s="66"/>
    </row>
    <row r="1463" spans="1:4" s="65" customFormat="1">
      <c r="A1463" s="66">
        <v>1459</v>
      </c>
      <c r="B1463" s="66"/>
      <c r="C1463" s="255"/>
      <c r="D1463" s="66"/>
    </row>
    <row r="1464" spans="1:4" s="65" customFormat="1">
      <c r="A1464" s="66">
        <v>1460</v>
      </c>
      <c r="B1464" s="66"/>
      <c r="C1464" s="255"/>
      <c r="D1464" s="66"/>
    </row>
    <row r="1465" spans="1:4" s="65" customFormat="1">
      <c r="A1465" s="66">
        <v>1461</v>
      </c>
      <c r="B1465" s="66"/>
      <c r="C1465" s="255"/>
      <c r="D1465" s="66"/>
    </row>
    <row r="1466" spans="1:4" s="65" customFormat="1">
      <c r="A1466" s="66">
        <v>1462</v>
      </c>
      <c r="B1466" s="66"/>
      <c r="C1466" s="255"/>
      <c r="D1466" s="66"/>
    </row>
    <row r="1467" spans="1:4" s="65" customFormat="1">
      <c r="A1467" s="66">
        <v>1463</v>
      </c>
      <c r="B1467" s="66"/>
      <c r="C1467" s="255"/>
      <c r="D1467" s="66"/>
    </row>
    <row r="1468" spans="1:4" s="65" customFormat="1">
      <c r="A1468" s="66">
        <v>1464</v>
      </c>
      <c r="B1468" s="66"/>
      <c r="C1468" s="255"/>
      <c r="D1468" s="66"/>
    </row>
    <row r="1469" spans="1:4" s="65" customFormat="1">
      <c r="A1469" s="66">
        <v>1465</v>
      </c>
      <c r="B1469" s="66"/>
      <c r="C1469" s="255"/>
      <c r="D1469" s="66"/>
    </row>
    <row r="1470" spans="1:4" s="65" customFormat="1">
      <c r="A1470" s="66">
        <v>1466</v>
      </c>
      <c r="B1470" s="66"/>
      <c r="C1470" s="255"/>
      <c r="D1470" s="66"/>
    </row>
    <row r="1471" spans="1:4" s="65" customFormat="1">
      <c r="A1471" s="66">
        <f>A1470+1</f>
        <v>1467</v>
      </c>
      <c r="B1471" s="66"/>
      <c r="C1471" s="255"/>
      <c r="D1471" s="66"/>
    </row>
    <row r="1472" spans="1:4" s="65" customFormat="1">
      <c r="A1472" s="66">
        <f t="shared" ref="A1472:A1535" si="0">A1471+1</f>
        <v>1468</v>
      </c>
      <c r="B1472" s="66"/>
      <c r="C1472" s="255"/>
      <c r="D1472" s="66"/>
    </row>
    <row r="1473" spans="1:4" s="65" customFormat="1">
      <c r="A1473" s="66">
        <f t="shared" si="0"/>
        <v>1469</v>
      </c>
      <c r="B1473" s="66"/>
      <c r="C1473" s="255"/>
      <c r="D1473" s="66"/>
    </row>
    <row r="1474" spans="1:4" s="65" customFormat="1">
      <c r="A1474" s="66">
        <f t="shared" si="0"/>
        <v>1470</v>
      </c>
      <c r="B1474" s="66"/>
      <c r="C1474" s="255"/>
      <c r="D1474" s="66"/>
    </row>
    <row r="1475" spans="1:4" s="65" customFormat="1">
      <c r="A1475" s="66">
        <f t="shared" si="0"/>
        <v>1471</v>
      </c>
      <c r="B1475" s="66"/>
      <c r="C1475" s="255"/>
      <c r="D1475" s="66"/>
    </row>
    <row r="1476" spans="1:4" s="65" customFormat="1">
      <c r="A1476" s="66">
        <f t="shared" si="0"/>
        <v>1472</v>
      </c>
      <c r="B1476" s="66"/>
      <c r="C1476" s="255"/>
      <c r="D1476" s="66"/>
    </row>
    <row r="1477" spans="1:4" s="65" customFormat="1">
      <c r="A1477" s="66">
        <f t="shared" si="0"/>
        <v>1473</v>
      </c>
      <c r="B1477" s="66"/>
      <c r="C1477" s="255"/>
      <c r="D1477" s="66"/>
    </row>
    <row r="1478" spans="1:4" s="65" customFormat="1">
      <c r="A1478" s="66">
        <f t="shared" si="0"/>
        <v>1474</v>
      </c>
      <c r="B1478" s="66"/>
      <c r="C1478" s="255"/>
      <c r="D1478" s="66"/>
    </row>
    <row r="1479" spans="1:4" s="65" customFormat="1">
      <c r="A1479" s="66">
        <f t="shared" si="0"/>
        <v>1475</v>
      </c>
      <c r="B1479" s="66"/>
      <c r="C1479" s="255"/>
      <c r="D1479" s="66"/>
    </row>
    <row r="1480" spans="1:4" s="65" customFormat="1">
      <c r="A1480" s="66">
        <f t="shared" si="0"/>
        <v>1476</v>
      </c>
      <c r="B1480" s="66"/>
      <c r="C1480" s="255"/>
      <c r="D1480" s="66"/>
    </row>
    <row r="1481" spans="1:4" s="65" customFormat="1">
      <c r="A1481" s="66">
        <f t="shared" si="0"/>
        <v>1477</v>
      </c>
      <c r="B1481" s="66"/>
      <c r="C1481" s="255"/>
      <c r="D1481" s="66"/>
    </row>
    <row r="1482" spans="1:4" s="65" customFormat="1">
      <c r="A1482" s="66">
        <f t="shared" si="0"/>
        <v>1478</v>
      </c>
      <c r="B1482" s="66"/>
      <c r="C1482" s="255"/>
      <c r="D1482" s="66"/>
    </row>
    <row r="1483" spans="1:4" s="65" customFormat="1">
      <c r="A1483" s="66">
        <f t="shared" si="0"/>
        <v>1479</v>
      </c>
      <c r="B1483" s="66"/>
      <c r="C1483" s="255"/>
      <c r="D1483" s="66"/>
    </row>
    <row r="1484" spans="1:4" s="65" customFormat="1">
      <c r="A1484" s="66">
        <f t="shared" si="0"/>
        <v>1480</v>
      </c>
      <c r="B1484" s="66"/>
      <c r="C1484" s="255"/>
      <c r="D1484" s="66"/>
    </row>
    <row r="1485" spans="1:4" s="65" customFormat="1">
      <c r="A1485" s="66">
        <f t="shared" si="0"/>
        <v>1481</v>
      </c>
      <c r="B1485" s="66"/>
      <c r="C1485" s="255"/>
      <c r="D1485" s="66"/>
    </row>
    <row r="1486" spans="1:4" s="65" customFormat="1">
      <c r="A1486" s="66">
        <f t="shared" si="0"/>
        <v>1482</v>
      </c>
      <c r="B1486" s="66"/>
      <c r="C1486" s="255"/>
      <c r="D1486" s="66"/>
    </row>
    <row r="1487" spans="1:4" s="65" customFormat="1">
      <c r="A1487" s="66">
        <f t="shared" si="0"/>
        <v>1483</v>
      </c>
      <c r="B1487" s="66"/>
      <c r="C1487" s="255"/>
      <c r="D1487" s="66"/>
    </row>
    <row r="1488" spans="1:4" s="65" customFormat="1">
      <c r="A1488" s="66">
        <f t="shared" si="0"/>
        <v>1484</v>
      </c>
      <c r="B1488" s="66"/>
      <c r="C1488" s="255"/>
      <c r="D1488" s="66"/>
    </row>
    <row r="1489" spans="1:4" s="65" customFormat="1">
      <c r="A1489" s="66">
        <f t="shared" si="0"/>
        <v>1485</v>
      </c>
      <c r="B1489" s="66"/>
      <c r="C1489" s="255"/>
      <c r="D1489" s="66"/>
    </row>
    <row r="1490" spans="1:4" s="65" customFormat="1">
      <c r="A1490" s="66">
        <f t="shared" si="0"/>
        <v>1486</v>
      </c>
      <c r="B1490" s="66"/>
      <c r="C1490" s="255"/>
      <c r="D1490" s="66"/>
    </row>
    <row r="1491" spans="1:4" s="65" customFormat="1">
      <c r="A1491" s="66">
        <f t="shared" si="0"/>
        <v>1487</v>
      </c>
      <c r="B1491" s="66"/>
      <c r="C1491" s="255"/>
      <c r="D1491" s="66"/>
    </row>
    <row r="1492" spans="1:4" s="65" customFormat="1">
      <c r="A1492" s="66">
        <f t="shared" si="0"/>
        <v>1488</v>
      </c>
      <c r="B1492" s="66"/>
      <c r="C1492" s="255"/>
      <c r="D1492" s="66"/>
    </row>
    <row r="1493" spans="1:4" s="65" customFormat="1">
      <c r="A1493" s="66">
        <f t="shared" si="0"/>
        <v>1489</v>
      </c>
      <c r="B1493" s="66"/>
      <c r="C1493" s="255"/>
      <c r="D1493" s="66"/>
    </row>
    <row r="1494" spans="1:4" s="65" customFormat="1">
      <c r="A1494" s="66">
        <f t="shared" si="0"/>
        <v>1490</v>
      </c>
      <c r="B1494" s="66"/>
      <c r="C1494" s="255"/>
      <c r="D1494" s="66"/>
    </row>
    <row r="1495" spans="1:4" s="65" customFormat="1">
      <c r="A1495" s="66">
        <f t="shared" si="0"/>
        <v>1491</v>
      </c>
      <c r="B1495" s="66"/>
      <c r="C1495" s="255"/>
      <c r="D1495" s="66"/>
    </row>
    <row r="1496" spans="1:4" s="65" customFormat="1">
      <c r="A1496" s="66">
        <f t="shared" si="0"/>
        <v>1492</v>
      </c>
      <c r="B1496" s="66"/>
      <c r="C1496" s="255"/>
      <c r="D1496" s="66"/>
    </row>
    <row r="1497" spans="1:4" s="65" customFormat="1">
      <c r="A1497" s="66">
        <f t="shared" si="0"/>
        <v>1493</v>
      </c>
      <c r="B1497" s="66"/>
      <c r="C1497" s="255"/>
      <c r="D1497" s="66"/>
    </row>
    <row r="1498" spans="1:4" s="65" customFormat="1">
      <c r="A1498" s="66">
        <f t="shared" si="0"/>
        <v>1494</v>
      </c>
      <c r="B1498" s="66"/>
      <c r="C1498" s="255"/>
      <c r="D1498" s="66"/>
    </row>
    <row r="1499" spans="1:4" s="65" customFormat="1">
      <c r="A1499" s="66">
        <f t="shared" si="0"/>
        <v>1495</v>
      </c>
      <c r="B1499" s="66"/>
      <c r="C1499" s="255"/>
      <c r="D1499" s="66"/>
    </row>
    <row r="1500" spans="1:4" s="65" customFormat="1">
      <c r="A1500" s="66">
        <f t="shared" si="0"/>
        <v>1496</v>
      </c>
      <c r="B1500" s="66"/>
      <c r="C1500" s="255"/>
      <c r="D1500" s="66"/>
    </row>
    <row r="1501" spans="1:4" s="65" customFormat="1">
      <c r="A1501" s="66">
        <f t="shared" si="0"/>
        <v>1497</v>
      </c>
      <c r="B1501" s="66"/>
      <c r="C1501" s="255"/>
      <c r="D1501" s="66"/>
    </row>
    <row r="1502" spans="1:4" s="65" customFormat="1">
      <c r="A1502" s="66">
        <f t="shared" si="0"/>
        <v>1498</v>
      </c>
      <c r="B1502" s="66"/>
      <c r="C1502" s="255"/>
      <c r="D1502" s="66"/>
    </row>
    <row r="1503" spans="1:4" s="65" customFormat="1">
      <c r="A1503" s="66">
        <f t="shared" si="0"/>
        <v>1499</v>
      </c>
      <c r="B1503" s="66"/>
      <c r="C1503" s="255"/>
      <c r="D1503" s="66"/>
    </row>
    <row r="1504" spans="1:4" s="65" customFormat="1">
      <c r="A1504" s="66">
        <f t="shared" si="0"/>
        <v>1500</v>
      </c>
      <c r="B1504" s="66"/>
      <c r="C1504" s="255"/>
      <c r="D1504" s="66"/>
    </row>
    <row r="1505" spans="1:4" s="65" customFormat="1">
      <c r="A1505" s="66">
        <f t="shared" si="0"/>
        <v>1501</v>
      </c>
      <c r="B1505" s="66"/>
      <c r="C1505" s="255"/>
      <c r="D1505" s="66"/>
    </row>
    <row r="1506" spans="1:4" s="65" customFormat="1">
      <c r="A1506" s="66">
        <f t="shared" si="0"/>
        <v>1502</v>
      </c>
      <c r="B1506" s="66"/>
      <c r="C1506" s="255"/>
      <c r="D1506" s="66"/>
    </row>
    <row r="1507" spans="1:4" s="65" customFormat="1">
      <c r="A1507" s="66">
        <f t="shared" si="0"/>
        <v>1503</v>
      </c>
      <c r="B1507" s="66"/>
      <c r="C1507" s="255"/>
      <c r="D1507" s="66"/>
    </row>
    <row r="1508" spans="1:4" s="65" customFormat="1">
      <c r="A1508" s="66">
        <f t="shared" si="0"/>
        <v>1504</v>
      </c>
      <c r="B1508" s="66"/>
      <c r="C1508" s="255"/>
      <c r="D1508" s="66"/>
    </row>
    <row r="1509" spans="1:4" s="65" customFormat="1">
      <c r="A1509" s="66">
        <f t="shared" si="0"/>
        <v>1505</v>
      </c>
      <c r="B1509" s="66"/>
      <c r="C1509" s="255"/>
      <c r="D1509" s="66"/>
    </row>
    <row r="1510" spans="1:4" s="65" customFormat="1">
      <c r="A1510" s="66">
        <f t="shared" si="0"/>
        <v>1506</v>
      </c>
      <c r="B1510" s="66"/>
      <c r="C1510" s="255"/>
      <c r="D1510" s="66"/>
    </row>
    <row r="1511" spans="1:4" s="65" customFormat="1">
      <c r="A1511" s="66">
        <f t="shared" si="0"/>
        <v>1507</v>
      </c>
      <c r="B1511" s="66"/>
      <c r="C1511" s="255"/>
      <c r="D1511" s="66"/>
    </row>
    <row r="1512" spans="1:4" s="65" customFormat="1">
      <c r="A1512" s="66">
        <f t="shared" si="0"/>
        <v>1508</v>
      </c>
      <c r="B1512" s="66"/>
      <c r="C1512" s="255"/>
      <c r="D1512" s="66"/>
    </row>
    <row r="1513" spans="1:4" s="65" customFormat="1">
      <c r="A1513" s="66">
        <f t="shared" si="0"/>
        <v>1509</v>
      </c>
      <c r="B1513" s="66"/>
      <c r="C1513" s="255"/>
      <c r="D1513" s="66"/>
    </row>
    <row r="1514" spans="1:4" s="65" customFormat="1">
      <c r="A1514" s="66">
        <f t="shared" si="0"/>
        <v>1510</v>
      </c>
      <c r="B1514" s="66"/>
      <c r="C1514" s="255"/>
      <c r="D1514" s="66"/>
    </row>
    <row r="1515" spans="1:4" s="65" customFormat="1">
      <c r="A1515" s="66">
        <f t="shared" si="0"/>
        <v>1511</v>
      </c>
      <c r="B1515" s="66"/>
      <c r="C1515" s="255"/>
      <c r="D1515" s="66"/>
    </row>
    <row r="1516" spans="1:4" s="65" customFormat="1">
      <c r="A1516" s="66">
        <f t="shared" si="0"/>
        <v>1512</v>
      </c>
      <c r="B1516" s="66"/>
      <c r="C1516" s="255"/>
      <c r="D1516" s="66"/>
    </row>
    <row r="1517" spans="1:4" s="65" customFormat="1">
      <c r="A1517" s="66">
        <f t="shared" si="0"/>
        <v>1513</v>
      </c>
      <c r="B1517" s="66"/>
      <c r="C1517" s="255"/>
      <c r="D1517" s="66"/>
    </row>
    <row r="1518" spans="1:4" s="65" customFormat="1">
      <c r="A1518" s="66">
        <f t="shared" si="0"/>
        <v>1514</v>
      </c>
      <c r="B1518" s="66"/>
      <c r="C1518" s="255"/>
      <c r="D1518" s="66"/>
    </row>
    <row r="1519" spans="1:4" s="65" customFormat="1">
      <c r="A1519" s="66">
        <f t="shared" si="0"/>
        <v>1515</v>
      </c>
      <c r="B1519" s="66"/>
      <c r="C1519" s="255"/>
      <c r="D1519" s="66"/>
    </row>
    <row r="1520" spans="1:4" s="65" customFormat="1">
      <c r="A1520" s="66">
        <f t="shared" si="0"/>
        <v>1516</v>
      </c>
      <c r="B1520" s="66"/>
      <c r="C1520" s="255"/>
      <c r="D1520" s="66"/>
    </row>
    <row r="1521" spans="1:4" s="65" customFormat="1">
      <c r="A1521" s="66">
        <f t="shared" si="0"/>
        <v>1517</v>
      </c>
      <c r="B1521" s="66"/>
      <c r="C1521" s="255"/>
      <c r="D1521" s="66"/>
    </row>
    <row r="1522" spans="1:4" s="65" customFormat="1">
      <c r="A1522" s="66">
        <f t="shared" si="0"/>
        <v>1518</v>
      </c>
      <c r="B1522" s="66"/>
      <c r="C1522" s="255"/>
      <c r="D1522" s="66"/>
    </row>
    <row r="1523" spans="1:4" s="65" customFormat="1">
      <c r="A1523" s="66">
        <f t="shared" si="0"/>
        <v>1519</v>
      </c>
      <c r="B1523" s="66"/>
      <c r="C1523" s="255"/>
      <c r="D1523" s="66"/>
    </row>
    <row r="1524" spans="1:4" s="65" customFormat="1">
      <c r="A1524" s="66">
        <f t="shared" si="0"/>
        <v>1520</v>
      </c>
      <c r="B1524" s="66"/>
      <c r="C1524" s="255"/>
      <c r="D1524" s="66"/>
    </row>
    <row r="1525" spans="1:4" s="65" customFormat="1">
      <c r="A1525" s="66">
        <f t="shared" si="0"/>
        <v>1521</v>
      </c>
      <c r="B1525" s="66"/>
      <c r="C1525" s="255"/>
      <c r="D1525" s="66"/>
    </row>
    <row r="1526" spans="1:4" s="65" customFormat="1">
      <c r="A1526" s="66">
        <f t="shared" si="0"/>
        <v>1522</v>
      </c>
      <c r="B1526" s="66"/>
      <c r="C1526" s="255"/>
      <c r="D1526" s="66"/>
    </row>
    <row r="1527" spans="1:4" s="65" customFormat="1">
      <c r="A1527" s="66">
        <f t="shared" si="0"/>
        <v>1523</v>
      </c>
      <c r="B1527" s="66"/>
      <c r="C1527" s="255"/>
      <c r="D1527" s="66"/>
    </row>
    <row r="1528" spans="1:4" s="65" customFormat="1">
      <c r="A1528" s="66">
        <f t="shared" si="0"/>
        <v>1524</v>
      </c>
      <c r="B1528" s="66"/>
      <c r="C1528" s="255"/>
      <c r="D1528" s="66"/>
    </row>
    <row r="1529" spans="1:4" s="65" customFormat="1">
      <c r="A1529" s="66">
        <f t="shared" si="0"/>
        <v>1525</v>
      </c>
      <c r="B1529" s="66"/>
      <c r="C1529" s="255"/>
      <c r="D1529" s="66"/>
    </row>
    <row r="1530" spans="1:4" s="65" customFormat="1">
      <c r="A1530" s="66">
        <f t="shared" si="0"/>
        <v>1526</v>
      </c>
      <c r="B1530" s="66"/>
      <c r="C1530" s="255"/>
      <c r="D1530" s="66"/>
    </row>
    <row r="1531" spans="1:4" s="65" customFormat="1">
      <c r="A1531" s="66">
        <f t="shared" si="0"/>
        <v>1527</v>
      </c>
      <c r="B1531" s="66"/>
      <c r="C1531" s="255"/>
      <c r="D1531" s="66"/>
    </row>
    <row r="1532" spans="1:4" s="65" customFormat="1">
      <c r="A1532" s="66">
        <f t="shared" si="0"/>
        <v>1528</v>
      </c>
      <c r="B1532" s="66"/>
      <c r="C1532" s="255"/>
      <c r="D1532" s="66"/>
    </row>
    <row r="1533" spans="1:4" s="65" customFormat="1">
      <c r="A1533" s="66">
        <f t="shared" si="0"/>
        <v>1529</v>
      </c>
      <c r="B1533" s="66"/>
      <c r="C1533" s="255"/>
      <c r="D1533" s="66"/>
    </row>
    <row r="1534" spans="1:4" s="65" customFormat="1">
      <c r="A1534" s="66">
        <f t="shared" si="0"/>
        <v>1530</v>
      </c>
      <c r="B1534" s="66"/>
      <c r="C1534" s="255"/>
      <c r="D1534" s="66"/>
    </row>
    <row r="1535" spans="1:4" s="65" customFormat="1">
      <c r="A1535" s="66">
        <f t="shared" si="0"/>
        <v>1531</v>
      </c>
      <c r="B1535" s="66"/>
      <c r="C1535" s="255"/>
      <c r="D1535" s="66"/>
    </row>
    <row r="1536" spans="1:4" s="65" customFormat="1">
      <c r="A1536" s="66">
        <f t="shared" ref="A1536:A1599" si="1">A1535+1</f>
        <v>1532</v>
      </c>
      <c r="B1536" s="66"/>
      <c r="C1536" s="255"/>
      <c r="D1536" s="66"/>
    </row>
    <row r="1537" spans="1:4" s="65" customFormat="1">
      <c r="A1537" s="66">
        <f t="shared" si="1"/>
        <v>1533</v>
      </c>
      <c r="B1537" s="66"/>
      <c r="C1537" s="255"/>
      <c r="D1537" s="66"/>
    </row>
    <row r="1538" spans="1:4" s="65" customFormat="1">
      <c r="A1538" s="66">
        <f t="shared" si="1"/>
        <v>1534</v>
      </c>
      <c r="B1538" s="66"/>
      <c r="C1538" s="255"/>
      <c r="D1538" s="66"/>
    </row>
    <row r="1539" spans="1:4" s="65" customFormat="1">
      <c r="A1539" s="66">
        <f t="shared" si="1"/>
        <v>1535</v>
      </c>
      <c r="B1539" s="66"/>
      <c r="C1539" s="255"/>
      <c r="D1539" s="66"/>
    </row>
    <row r="1540" spans="1:4" s="65" customFormat="1">
      <c r="A1540" s="66">
        <f t="shared" si="1"/>
        <v>1536</v>
      </c>
      <c r="B1540" s="66"/>
      <c r="C1540" s="255"/>
      <c r="D1540" s="66"/>
    </row>
    <row r="1541" spans="1:4" s="65" customFormat="1">
      <c r="A1541" s="66">
        <f t="shared" si="1"/>
        <v>1537</v>
      </c>
      <c r="B1541" s="66"/>
      <c r="C1541" s="255"/>
      <c r="D1541" s="66"/>
    </row>
    <row r="1542" spans="1:4" s="65" customFormat="1">
      <c r="A1542" s="66">
        <f t="shared" si="1"/>
        <v>1538</v>
      </c>
      <c r="B1542" s="66"/>
      <c r="C1542" s="255"/>
      <c r="D1542" s="66"/>
    </row>
    <row r="1543" spans="1:4" s="65" customFormat="1">
      <c r="A1543" s="66">
        <f t="shared" si="1"/>
        <v>1539</v>
      </c>
      <c r="B1543" s="66"/>
      <c r="C1543" s="255"/>
      <c r="D1543" s="66"/>
    </row>
    <row r="1544" spans="1:4" s="65" customFormat="1">
      <c r="A1544" s="66">
        <f t="shared" si="1"/>
        <v>1540</v>
      </c>
      <c r="B1544" s="66"/>
      <c r="C1544" s="255"/>
      <c r="D1544" s="66"/>
    </row>
    <row r="1545" spans="1:4" s="65" customFormat="1">
      <c r="A1545" s="66">
        <f t="shared" si="1"/>
        <v>1541</v>
      </c>
      <c r="B1545" s="66"/>
      <c r="C1545" s="255"/>
      <c r="D1545" s="66"/>
    </row>
    <row r="1546" spans="1:4" s="65" customFormat="1">
      <c r="A1546" s="66">
        <f t="shared" si="1"/>
        <v>1542</v>
      </c>
      <c r="B1546" s="66"/>
      <c r="C1546" s="255"/>
      <c r="D1546" s="66"/>
    </row>
    <row r="1547" spans="1:4" s="65" customFormat="1">
      <c r="A1547" s="66">
        <f t="shared" si="1"/>
        <v>1543</v>
      </c>
      <c r="B1547" s="66"/>
      <c r="C1547" s="255"/>
      <c r="D1547" s="66"/>
    </row>
    <row r="1548" spans="1:4" s="65" customFormat="1">
      <c r="A1548" s="66">
        <f t="shared" si="1"/>
        <v>1544</v>
      </c>
      <c r="B1548" s="66"/>
      <c r="C1548" s="255"/>
      <c r="D1548" s="66"/>
    </row>
    <row r="1549" spans="1:4" s="65" customFormat="1">
      <c r="A1549" s="66">
        <f t="shared" si="1"/>
        <v>1545</v>
      </c>
      <c r="B1549" s="66"/>
      <c r="C1549" s="255"/>
      <c r="D1549" s="66"/>
    </row>
    <row r="1550" spans="1:4" s="65" customFormat="1">
      <c r="A1550" s="66">
        <f t="shared" si="1"/>
        <v>1546</v>
      </c>
      <c r="B1550" s="66"/>
      <c r="C1550" s="255"/>
      <c r="D1550" s="66"/>
    </row>
    <row r="1551" spans="1:4" s="65" customFormat="1">
      <c r="A1551" s="66">
        <f t="shared" si="1"/>
        <v>1547</v>
      </c>
      <c r="B1551" s="66"/>
      <c r="C1551" s="255"/>
      <c r="D1551" s="66"/>
    </row>
    <row r="1552" spans="1:4" s="65" customFormat="1">
      <c r="A1552" s="66">
        <f t="shared" si="1"/>
        <v>1548</v>
      </c>
      <c r="B1552" s="66"/>
      <c r="C1552" s="255"/>
      <c r="D1552" s="66"/>
    </row>
    <row r="1553" spans="1:4" s="65" customFormat="1">
      <c r="A1553" s="66">
        <f t="shared" si="1"/>
        <v>1549</v>
      </c>
      <c r="B1553" s="66"/>
      <c r="C1553" s="255"/>
      <c r="D1553" s="66"/>
    </row>
    <row r="1554" spans="1:4" s="65" customFormat="1">
      <c r="A1554" s="66">
        <f t="shared" si="1"/>
        <v>1550</v>
      </c>
      <c r="B1554" s="66"/>
      <c r="C1554" s="255"/>
      <c r="D1554" s="66"/>
    </row>
    <row r="1555" spans="1:4" s="65" customFormat="1">
      <c r="A1555" s="66">
        <f t="shared" si="1"/>
        <v>1551</v>
      </c>
      <c r="B1555" s="66"/>
      <c r="C1555" s="255"/>
      <c r="D1555" s="66"/>
    </row>
    <row r="1556" spans="1:4" s="65" customFormat="1">
      <c r="A1556" s="66">
        <f t="shared" si="1"/>
        <v>1552</v>
      </c>
      <c r="B1556" s="66"/>
      <c r="C1556" s="255"/>
      <c r="D1556" s="66"/>
    </row>
    <row r="1557" spans="1:4" s="65" customFormat="1">
      <c r="A1557" s="66">
        <f t="shared" si="1"/>
        <v>1553</v>
      </c>
      <c r="B1557" s="66"/>
      <c r="C1557" s="255"/>
      <c r="D1557" s="66"/>
    </row>
    <row r="1558" spans="1:4" s="65" customFormat="1">
      <c r="A1558" s="66">
        <f t="shared" si="1"/>
        <v>1554</v>
      </c>
      <c r="B1558" s="66"/>
      <c r="C1558" s="255"/>
      <c r="D1558" s="66"/>
    </row>
    <row r="1559" spans="1:4" s="65" customFormat="1">
      <c r="A1559" s="66">
        <f t="shared" si="1"/>
        <v>1555</v>
      </c>
      <c r="B1559" s="66"/>
      <c r="C1559" s="255"/>
      <c r="D1559" s="66"/>
    </row>
    <row r="1560" spans="1:4" s="65" customFormat="1">
      <c r="A1560" s="66">
        <f t="shared" si="1"/>
        <v>1556</v>
      </c>
      <c r="B1560" s="66"/>
      <c r="C1560" s="255"/>
      <c r="D1560" s="66"/>
    </row>
    <row r="1561" spans="1:4" s="65" customFormat="1">
      <c r="A1561" s="66">
        <f t="shared" si="1"/>
        <v>1557</v>
      </c>
      <c r="B1561" s="66"/>
      <c r="C1561" s="255"/>
      <c r="D1561" s="66"/>
    </row>
    <row r="1562" spans="1:4" s="65" customFormat="1">
      <c r="A1562" s="66">
        <f t="shared" si="1"/>
        <v>1558</v>
      </c>
      <c r="B1562" s="66"/>
      <c r="C1562" s="255"/>
      <c r="D1562" s="66"/>
    </row>
    <row r="1563" spans="1:4" s="65" customFormat="1">
      <c r="A1563" s="66">
        <f t="shared" si="1"/>
        <v>1559</v>
      </c>
      <c r="B1563" s="66"/>
      <c r="C1563" s="255"/>
      <c r="D1563" s="66"/>
    </row>
    <row r="1564" spans="1:4" s="65" customFormat="1">
      <c r="A1564" s="66">
        <f t="shared" si="1"/>
        <v>1560</v>
      </c>
      <c r="B1564" s="66"/>
      <c r="C1564" s="255"/>
      <c r="D1564" s="66"/>
    </row>
    <row r="1565" spans="1:4" s="65" customFormat="1">
      <c r="A1565" s="66">
        <f t="shared" si="1"/>
        <v>1561</v>
      </c>
      <c r="B1565" s="66"/>
      <c r="C1565" s="255"/>
      <c r="D1565" s="66"/>
    </row>
    <row r="1566" spans="1:4" s="65" customFormat="1">
      <c r="A1566" s="66">
        <f t="shared" si="1"/>
        <v>1562</v>
      </c>
      <c r="B1566" s="66"/>
      <c r="C1566" s="255"/>
      <c r="D1566" s="66"/>
    </row>
    <row r="1567" spans="1:4" s="65" customFormat="1">
      <c r="A1567" s="66">
        <f t="shared" si="1"/>
        <v>1563</v>
      </c>
      <c r="B1567" s="66"/>
      <c r="C1567" s="255"/>
      <c r="D1567" s="66"/>
    </row>
    <row r="1568" spans="1:4" s="65" customFormat="1">
      <c r="A1568" s="66">
        <f t="shared" si="1"/>
        <v>1564</v>
      </c>
      <c r="B1568" s="66"/>
      <c r="C1568" s="255"/>
      <c r="D1568" s="66"/>
    </row>
    <row r="1569" spans="1:4" s="65" customFormat="1">
      <c r="A1569" s="66">
        <f t="shared" si="1"/>
        <v>1565</v>
      </c>
      <c r="B1569" s="66"/>
      <c r="C1569" s="255"/>
      <c r="D1569" s="66"/>
    </row>
    <row r="1570" spans="1:4" s="65" customFormat="1">
      <c r="A1570" s="66">
        <f t="shared" si="1"/>
        <v>1566</v>
      </c>
      <c r="B1570" s="66"/>
      <c r="C1570" s="255"/>
      <c r="D1570" s="66"/>
    </row>
    <row r="1571" spans="1:4" s="65" customFormat="1">
      <c r="A1571" s="66">
        <f t="shared" si="1"/>
        <v>1567</v>
      </c>
      <c r="B1571" s="66"/>
      <c r="C1571" s="255"/>
      <c r="D1571" s="66"/>
    </row>
    <row r="1572" spans="1:4" s="65" customFormat="1">
      <c r="A1572" s="66">
        <f t="shared" si="1"/>
        <v>1568</v>
      </c>
      <c r="B1572" s="66"/>
      <c r="C1572" s="255"/>
      <c r="D1572" s="66"/>
    </row>
    <row r="1573" spans="1:4" s="65" customFormat="1">
      <c r="A1573" s="66">
        <f t="shared" si="1"/>
        <v>1569</v>
      </c>
      <c r="B1573" s="66"/>
      <c r="C1573" s="255"/>
      <c r="D1573" s="66"/>
    </row>
    <row r="1574" spans="1:4" s="65" customFormat="1">
      <c r="A1574" s="66">
        <f t="shared" si="1"/>
        <v>1570</v>
      </c>
      <c r="B1574" s="66"/>
      <c r="C1574" s="255"/>
      <c r="D1574" s="66"/>
    </row>
    <row r="1575" spans="1:4" s="65" customFormat="1">
      <c r="A1575" s="66">
        <f t="shared" si="1"/>
        <v>1571</v>
      </c>
      <c r="B1575" s="66"/>
      <c r="C1575" s="255"/>
      <c r="D1575" s="66"/>
    </row>
    <row r="1576" spans="1:4" s="65" customFormat="1">
      <c r="A1576" s="66">
        <f t="shared" si="1"/>
        <v>1572</v>
      </c>
      <c r="B1576" s="66"/>
      <c r="C1576" s="255"/>
      <c r="D1576" s="66"/>
    </row>
    <row r="1577" spans="1:4" s="65" customFormat="1">
      <c r="A1577" s="66">
        <f t="shared" si="1"/>
        <v>1573</v>
      </c>
      <c r="B1577" s="66"/>
      <c r="C1577" s="255"/>
      <c r="D1577" s="66"/>
    </row>
    <row r="1578" spans="1:4" s="65" customFormat="1">
      <c r="A1578" s="66">
        <f t="shared" si="1"/>
        <v>1574</v>
      </c>
      <c r="B1578" s="66"/>
      <c r="C1578" s="255"/>
      <c r="D1578" s="66"/>
    </row>
    <row r="1579" spans="1:4" s="65" customFormat="1">
      <c r="A1579" s="66">
        <f t="shared" si="1"/>
        <v>1575</v>
      </c>
      <c r="B1579" s="66"/>
      <c r="C1579" s="255"/>
      <c r="D1579" s="66"/>
    </row>
    <row r="1580" spans="1:4" s="65" customFormat="1">
      <c r="A1580" s="66">
        <f t="shared" si="1"/>
        <v>1576</v>
      </c>
      <c r="B1580" s="66"/>
      <c r="C1580" s="255"/>
      <c r="D1580" s="66"/>
    </row>
    <row r="1581" spans="1:4" s="65" customFormat="1">
      <c r="A1581" s="66">
        <f t="shared" si="1"/>
        <v>1577</v>
      </c>
      <c r="B1581" s="66"/>
      <c r="C1581" s="255"/>
      <c r="D1581" s="66"/>
    </row>
    <row r="1582" spans="1:4" s="65" customFormat="1">
      <c r="A1582" s="66">
        <f t="shared" si="1"/>
        <v>1578</v>
      </c>
      <c r="B1582" s="66"/>
      <c r="C1582" s="255"/>
      <c r="D1582" s="66"/>
    </row>
    <row r="1583" spans="1:4" s="65" customFormat="1">
      <c r="A1583" s="66">
        <f t="shared" si="1"/>
        <v>1579</v>
      </c>
      <c r="B1583" s="66"/>
      <c r="C1583" s="255"/>
      <c r="D1583" s="66"/>
    </row>
    <row r="1584" spans="1:4" s="65" customFormat="1">
      <c r="A1584" s="66">
        <f t="shared" si="1"/>
        <v>1580</v>
      </c>
      <c r="B1584" s="66"/>
      <c r="C1584" s="255"/>
      <c r="D1584" s="66"/>
    </row>
    <row r="1585" spans="1:4" s="65" customFormat="1">
      <c r="A1585" s="66">
        <f t="shared" si="1"/>
        <v>1581</v>
      </c>
      <c r="B1585" s="66"/>
      <c r="C1585" s="255"/>
      <c r="D1585" s="66"/>
    </row>
    <row r="1586" spans="1:4" s="65" customFormat="1">
      <c r="A1586" s="66">
        <f t="shared" si="1"/>
        <v>1582</v>
      </c>
      <c r="B1586" s="66"/>
      <c r="C1586" s="255"/>
      <c r="D1586" s="66"/>
    </row>
    <row r="1587" spans="1:4" s="65" customFormat="1">
      <c r="A1587" s="66">
        <f t="shared" si="1"/>
        <v>1583</v>
      </c>
      <c r="B1587" s="66"/>
      <c r="C1587" s="255"/>
      <c r="D1587" s="66"/>
    </row>
    <row r="1588" spans="1:4" s="65" customFormat="1">
      <c r="A1588" s="66">
        <f t="shared" si="1"/>
        <v>1584</v>
      </c>
      <c r="B1588" s="66"/>
      <c r="C1588" s="255"/>
      <c r="D1588" s="66"/>
    </row>
    <row r="1589" spans="1:4" s="65" customFormat="1">
      <c r="A1589" s="66">
        <f t="shared" si="1"/>
        <v>1585</v>
      </c>
      <c r="B1589" s="66"/>
      <c r="C1589" s="255"/>
      <c r="D1589" s="66"/>
    </row>
    <row r="1590" spans="1:4" s="65" customFormat="1">
      <c r="A1590" s="66">
        <f t="shared" si="1"/>
        <v>1586</v>
      </c>
      <c r="B1590" s="66"/>
      <c r="C1590" s="255"/>
      <c r="D1590" s="66"/>
    </row>
    <row r="1591" spans="1:4" s="65" customFormat="1">
      <c r="A1591" s="66">
        <f t="shared" si="1"/>
        <v>1587</v>
      </c>
      <c r="B1591" s="66"/>
      <c r="C1591" s="255"/>
      <c r="D1591" s="66"/>
    </row>
    <row r="1592" spans="1:4" s="65" customFormat="1">
      <c r="A1592" s="66">
        <f t="shared" si="1"/>
        <v>1588</v>
      </c>
      <c r="B1592" s="66"/>
      <c r="C1592" s="255"/>
      <c r="D1592" s="66"/>
    </row>
    <row r="1593" spans="1:4" s="65" customFormat="1">
      <c r="A1593" s="66">
        <f t="shared" si="1"/>
        <v>1589</v>
      </c>
      <c r="B1593" s="66"/>
      <c r="C1593" s="255"/>
      <c r="D1593" s="66"/>
    </row>
    <row r="1594" spans="1:4" s="65" customFormat="1">
      <c r="A1594" s="66">
        <f t="shared" si="1"/>
        <v>1590</v>
      </c>
      <c r="B1594" s="66"/>
      <c r="C1594" s="255"/>
      <c r="D1594" s="66"/>
    </row>
    <row r="1595" spans="1:4" s="65" customFormat="1">
      <c r="A1595" s="66">
        <f t="shared" si="1"/>
        <v>1591</v>
      </c>
      <c r="B1595" s="66"/>
      <c r="C1595" s="255"/>
      <c r="D1595" s="66"/>
    </row>
    <row r="1596" spans="1:4" s="65" customFormat="1">
      <c r="A1596" s="66">
        <f t="shared" si="1"/>
        <v>1592</v>
      </c>
      <c r="B1596" s="66"/>
      <c r="C1596" s="255"/>
      <c r="D1596" s="66"/>
    </row>
    <row r="1597" spans="1:4" s="65" customFormat="1">
      <c r="A1597" s="66">
        <f t="shared" si="1"/>
        <v>1593</v>
      </c>
      <c r="B1597" s="66"/>
      <c r="C1597" s="255"/>
      <c r="D1597" s="66"/>
    </row>
    <row r="1598" spans="1:4" s="65" customFormat="1">
      <c r="A1598" s="66">
        <f t="shared" si="1"/>
        <v>1594</v>
      </c>
      <c r="B1598" s="66"/>
      <c r="C1598" s="255"/>
      <c r="D1598" s="66"/>
    </row>
    <row r="1599" spans="1:4" s="65" customFormat="1">
      <c r="A1599" s="66">
        <f t="shared" si="1"/>
        <v>1595</v>
      </c>
      <c r="B1599" s="66"/>
      <c r="C1599" s="255"/>
      <c r="D1599" s="66"/>
    </row>
    <row r="1600" spans="1:4" s="65" customFormat="1">
      <c r="A1600" s="66">
        <f t="shared" ref="A1600:A1663" si="2">A1599+1</f>
        <v>1596</v>
      </c>
      <c r="B1600" s="66"/>
      <c r="C1600" s="255"/>
      <c r="D1600" s="66"/>
    </row>
    <row r="1601" spans="1:4" s="65" customFormat="1">
      <c r="A1601" s="66">
        <f t="shared" si="2"/>
        <v>1597</v>
      </c>
      <c r="B1601" s="66"/>
      <c r="C1601" s="255"/>
      <c r="D1601" s="66"/>
    </row>
    <row r="1602" spans="1:4" s="65" customFormat="1">
      <c r="A1602" s="66">
        <f t="shared" si="2"/>
        <v>1598</v>
      </c>
      <c r="B1602" s="66"/>
      <c r="C1602" s="255"/>
      <c r="D1602" s="66"/>
    </row>
    <row r="1603" spans="1:4" s="65" customFormat="1">
      <c r="A1603" s="66">
        <f t="shared" si="2"/>
        <v>1599</v>
      </c>
      <c r="B1603" s="66"/>
      <c r="C1603" s="255"/>
      <c r="D1603" s="66"/>
    </row>
    <row r="1604" spans="1:4" s="65" customFormat="1">
      <c r="A1604" s="66">
        <f t="shared" si="2"/>
        <v>1600</v>
      </c>
      <c r="B1604" s="66"/>
      <c r="C1604" s="255"/>
      <c r="D1604" s="66"/>
    </row>
    <row r="1605" spans="1:4" s="65" customFormat="1">
      <c r="A1605" s="66">
        <f t="shared" si="2"/>
        <v>1601</v>
      </c>
      <c r="B1605" s="66"/>
      <c r="C1605" s="255"/>
      <c r="D1605" s="66"/>
    </row>
    <row r="1606" spans="1:4" s="65" customFormat="1">
      <c r="A1606" s="66">
        <f t="shared" si="2"/>
        <v>1602</v>
      </c>
      <c r="B1606" s="66"/>
      <c r="C1606" s="255"/>
      <c r="D1606" s="66"/>
    </row>
    <row r="1607" spans="1:4" s="65" customFormat="1">
      <c r="A1607" s="66">
        <f t="shared" si="2"/>
        <v>1603</v>
      </c>
      <c r="B1607" s="66"/>
      <c r="C1607" s="255"/>
      <c r="D1607" s="66"/>
    </row>
    <row r="1608" spans="1:4" s="65" customFormat="1">
      <c r="A1608" s="66">
        <f t="shared" si="2"/>
        <v>1604</v>
      </c>
      <c r="B1608" s="66"/>
      <c r="C1608" s="255"/>
      <c r="D1608" s="66"/>
    </row>
    <row r="1609" spans="1:4" s="65" customFormat="1">
      <c r="A1609" s="66">
        <f t="shared" si="2"/>
        <v>1605</v>
      </c>
      <c r="B1609" s="66"/>
      <c r="C1609" s="255"/>
      <c r="D1609" s="66"/>
    </row>
    <row r="1610" spans="1:4" s="65" customFormat="1">
      <c r="A1610" s="66">
        <f t="shared" si="2"/>
        <v>1606</v>
      </c>
      <c r="B1610" s="66"/>
      <c r="C1610" s="255"/>
      <c r="D1610" s="66"/>
    </row>
    <row r="1611" spans="1:4" s="65" customFormat="1">
      <c r="A1611" s="66">
        <f t="shared" si="2"/>
        <v>1607</v>
      </c>
      <c r="B1611" s="66"/>
      <c r="C1611" s="255"/>
      <c r="D1611" s="66"/>
    </row>
    <row r="1612" spans="1:4" s="65" customFormat="1">
      <c r="A1612" s="66">
        <f t="shared" si="2"/>
        <v>1608</v>
      </c>
      <c r="B1612" s="66"/>
      <c r="C1612" s="255"/>
      <c r="D1612" s="66"/>
    </row>
    <row r="1613" spans="1:4" s="65" customFormat="1">
      <c r="A1613" s="66">
        <f t="shared" si="2"/>
        <v>1609</v>
      </c>
      <c r="B1613" s="66"/>
      <c r="C1613" s="255"/>
      <c r="D1613" s="66"/>
    </row>
    <row r="1614" spans="1:4" s="65" customFormat="1">
      <c r="A1614" s="66">
        <f t="shared" si="2"/>
        <v>1610</v>
      </c>
      <c r="B1614" s="66"/>
      <c r="C1614" s="255"/>
      <c r="D1614" s="66"/>
    </row>
    <row r="1615" spans="1:4" s="65" customFormat="1">
      <c r="A1615" s="66">
        <f t="shared" si="2"/>
        <v>1611</v>
      </c>
      <c r="B1615" s="66"/>
      <c r="C1615" s="255"/>
      <c r="D1615" s="66"/>
    </row>
    <row r="1616" spans="1:4" s="65" customFormat="1">
      <c r="A1616" s="66">
        <f t="shared" si="2"/>
        <v>1612</v>
      </c>
      <c r="B1616" s="66"/>
      <c r="C1616" s="255"/>
      <c r="D1616" s="66"/>
    </row>
    <row r="1617" spans="1:4" s="65" customFormat="1">
      <c r="A1617" s="66">
        <f t="shared" si="2"/>
        <v>1613</v>
      </c>
      <c r="B1617" s="66"/>
      <c r="C1617" s="255"/>
      <c r="D1617" s="66"/>
    </row>
    <row r="1618" spans="1:4" s="65" customFormat="1">
      <c r="A1618" s="66">
        <f t="shared" si="2"/>
        <v>1614</v>
      </c>
      <c r="B1618" s="66"/>
      <c r="C1618" s="255"/>
      <c r="D1618" s="66"/>
    </row>
    <row r="1619" spans="1:4" s="65" customFormat="1">
      <c r="A1619" s="66">
        <f t="shared" si="2"/>
        <v>1615</v>
      </c>
      <c r="B1619" s="66"/>
      <c r="C1619" s="255"/>
      <c r="D1619" s="66"/>
    </row>
    <row r="1620" spans="1:4" s="65" customFormat="1">
      <c r="A1620" s="66">
        <f t="shared" si="2"/>
        <v>1616</v>
      </c>
      <c r="B1620" s="66"/>
      <c r="C1620" s="255"/>
      <c r="D1620" s="66"/>
    </row>
    <row r="1621" spans="1:4" s="65" customFormat="1">
      <c r="A1621" s="66">
        <f t="shared" si="2"/>
        <v>1617</v>
      </c>
      <c r="B1621" s="66"/>
      <c r="C1621" s="255"/>
      <c r="D1621" s="66"/>
    </row>
    <row r="1622" spans="1:4" s="65" customFormat="1">
      <c r="A1622" s="66">
        <f t="shared" si="2"/>
        <v>1618</v>
      </c>
      <c r="B1622" s="66"/>
      <c r="C1622" s="255"/>
      <c r="D1622" s="66"/>
    </row>
    <row r="1623" spans="1:4" s="65" customFormat="1">
      <c r="A1623" s="66">
        <f t="shared" si="2"/>
        <v>1619</v>
      </c>
      <c r="B1623" s="66"/>
      <c r="C1623" s="255"/>
      <c r="D1623" s="66"/>
    </row>
    <row r="1624" spans="1:4" s="65" customFormat="1">
      <c r="A1624" s="66">
        <f t="shared" si="2"/>
        <v>1620</v>
      </c>
      <c r="B1624" s="66"/>
      <c r="C1624" s="255"/>
      <c r="D1624" s="66"/>
    </row>
    <row r="1625" spans="1:4" s="65" customFormat="1">
      <c r="A1625" s="66">
        <f t="shared" si="2"/>
        <v>1621</v>
      </c>
      <c r="B1625" s="66"/>
      <c r="C1625" s="255"/>
      <c r="D1625" s="66"/>
    </row>
    <row r="1626" spans="1:4" s="65" customFormat="1">
      <c r="A1626" s="66">
        <f t="shared" si="2"/>
        <v>1622</v>
      </c>
      <c r="B1626" s="66"/>
      <c r="C1626" s="255"/>
      <c r="D1626" s="66"/>
    </row>
    <row r="1627" spans="1:4" s="65" customFormat="1">
      <c r="A1627" s="66">
        <f t="shared" si="2"/>
        <v>1623</v>
      </c>
      <c r="B1627" s="66"/>
      <c r="C1627" s="255"/>
      <c r="D1627" s="66"/>
    </row>
    <row r="1628" spans="1:4" s="65" customFormat="1">
      <c r="A1628" s="66">
        <f t="shared" si="2"/>
        <v>1624</v>
      </c>
      <c r="B1628" s="66"/>
      <c r="C1628" s="255"/>
      <c r="D1628" s="66"/>
    </row>
    <row r="1629" spans="1:4" s="65" customFormat="1">
      <c r="A1629" s="66">
        <f t="shared" si="2"/>
        <v>1625</v>
      </c>
      <c r="B1629" s="66"/>
      <c r="C1629" s="255"/>
      <c r="D1629" s="66"/>
    </row>
    <row r="1630" spans="1:4" s="65" customFormat="1">
      <c r="A1630" s="66">
        <f t="shared" si="2"/>
        <v>1626</v>
      </c>
      <c r="B1630" s="66"/>
      <c r="C1630" s="255"/>
      <c r="D1630" s="66"/>
    </row>
    <row r="1631" spans="1:4" s="65" customFormat="1">
      <c r="A1631" s="66">
        <f t="shared" si="2"/>
        <v>1627</v>
      </c>
      <c r="B1631" s="66"/>
      <c r="C1631" s="255"/>
      <c r="D1631" s="66"/>
    </row>
    <row r="1632" spans="1:4" s="65" customFormat="1">
      <c r="A1632" s="66">
        <f t="shared" si="2"/>
        <v>1628</v>
      </c>
      <c r="B1632" s="66"/>
      <c r="C1632" s="255"/>
      <c r="D1632" s="66"/>
    </row>
    <row r="1633" spans="1:4" s="65" customFormat="1">
      <c r="A1633" s="66">
        <f t="shared" si="2"/>
        <v>1629</v>
      </c>
      <c r="B1633" s="66"/>
      <c r="C1633" s="255"/>
      <c r="D1633" s="66"/>
    </row>
    <row r="1634" spans="1:4" s="65" customFormat="1">
      <c r="A1634" s="66">
        <f t="shared" si="2"/>
        <v>1630</v>
      </c>
      <c r="B1634" s="66"/>
      <c r="C1634" s="255"/>
      <c r="D1634" s="66"/>
    </row>
    <row r="1635" spans="1:4" s="65" customFormat="1">
      <c r="A1635" s="66">
        <f t="shared" si="2"/>
        <v>1631</v>
      </c>
      <c r="B1635" s="66"/>
      <c r="C1635" s="255"/>
      <c r="D1635" s="66"/>
    </row>
    <row r="1636" spans="1:4" s="65" customFormat="1">
      <c r="A1636" s="66">
        <f t="shared" si="2"/>
        <v>1632</v>
      </c>
      <c r="B1636" s="66"/>
      <c r="C1636" s="255"/>
      <c r="D1636" s="66"/>
    </row>
    <row r="1637" spans="1:4" s="65" customFormat="1">
      <c r="A1637" s="66">
        <f t="shared" si="2"/>
        <v>1633</v>
      </c>
      <c r="B1637" s="66"/>
      <c r="C1637" s="255"/>
      <c r="D1637" s="66"/>
    </row>
    <row r="1638" spans="1:4" s="65" customFormat="1">
      <c r="A1638" s="66">
        <f t="shared" si="2"/>
        <v>1634</v>
      </c>
      <c r="B1638" s="66"/>
      <c r="C1638" s="255"/>
      <c r="D1638" s="66"/>
    </row>
    <row r="1639" spans="1:4" s="65" customFormat="1">
      <c r="A1639" s="66">
        <f t="shared" si="2"/>
        <v>1635</v>
      </c>
      <c r="B1639" s="66"/>
      <c r="C1639" s="255"/>
      <c r="D1639" s="66"/>
    </row>
    <row r="1640" spans="1:4" s="65" customFormat="1">
      <c r="A1640" s="66">
        <f t="shared" si="2"/>
        <v>1636</v>
      </c>
      <c r="B1640" s="66"/>
      <c r="C1640" s="255"/>
      <c r="D1640" s="66"/>
    </row>
    <row r="1641" spans="1:4" s="65" customFormat="1">
      <c r="A1641" s="66">
        <f t="shared" si="2"/>
        <v>1637</v>
      </c>
      <c r="B1641" s="66"/>
      <c r="C1641" s="255"/>
      <c r="D1641" s="66"/>
    </row>
    <row r="1642" spans="1:4" s="65" customFormat="1">
      <c r="A1642" s="66">
        <f t="shared" si="2"/>
        <v>1638</v>
      </c>
      <c r="B1642" s="66"/>
      <c r="C1642" s="255"/>
      <c r="D1642" s="66"/>
    </row>
    <row r="1643" spans="1:4" s="65" customFormat="1">
      <c r="A1643" s="66">
        <f t="shared" si="2"/>
        <v>1639</v>
      </c>
      <c r="B1643" s="66"/>
      <c r="C1643" s="255"/>
      <c r="D1643" s="66"/>
    </row>
    <row r="1644" spans="1:4" s="65" customFormat="1">
      <c r="A1644" s="66">
        <f t="shared" si="2"/>
        <v>1640</v>
      </c>
      <c r="B1644" s="66"/>
      <c r="C1644" s="255"/>
      <c r="D1644" s="66"/>
    </row>
    <row r="1645" spans="1:4" s="65" customFormat="1">
      <c r="A1645" s="66">
        <f t="shared" si="2"/>
        <v>1641</v>
      </c>
      <c r="B1645" s="66"/>
      <c r="C1645" s="255"/>
      <c r="D1645" s="66"/>
    </row>
    <row r="1646" spans="1:4" s="65" customFormat="1">
      <c r="A1646" s="66">
        <f t="shared" si="2"/>
        <v>1642</v>
      </c>
      <c r="B1646" s="66"/>
      <c r="C1646" s="255"/>
      <c r="D1646" s="66"/>
    </row>
    <row r="1647" spans="1:4" s="65" customFormat="1">
      <c r="A1647" s="66">
        <f t="shared" si="2"/>
        <v>1643</v>
      </c>
      <c r="B1647" s="66"/>
      <c r="C1647" s="255"/>
      <c r="D1647" s="66"/>
    </row>
    <row r="1648" spans="1:4" s="65" customFormat="1">
      <c r="A1648" s="66">
        <f t="shared" si="2"/>
        <v>1644</v>
      </c>
      <c r="B1648" s="66"/>
      <c r="C1648" s="255"/>
      <c r="D1648" s="66"/>
    </row>
    <row r="1649" spans="1:4" s="65" customFormat="1">
      <c r="A1649" s="66">
        <f t="shared" si="2"/>
        <v>1645</v>
      </c>
      <c r="B1649" s="66"/>
      <c r="C1649" s="255"/>
      <c r="D1649" s="66"/>
    </row>
    <row r="1650" spans="1:4" s="65" customFormat="1">
      <c r="A1650" s="66">
        <f t="shared" si="2"/>
        <v>1646</v>
      </c>
      <c r="B1650" s="66"/>
      <c r="C1650" s="255"/>
      <c r="D1650" s="66"/>
    </row>
    <row r="1651" spans="1:4" s="65" customFormat="1">
      <c r="A1651" s="66">
        <f t="shared" si="2"/>
        <v>1647</v>
      </c>
      <c r="B1651" s="66"/>
      <c r="C1651" s="255"/>
      <c r="D1651" s="66"/>
    </row>
    <row r="1652" spans="1:4" s="65" customFormat="1">
      <c r="A1652" s="66">
        <f t="shared" si="2"/>
        <v>1648</v>
      </c>
      <c r="B1652" s="66"/>
      <c r="C1652" s="255"/>
      <c r="D1652" s="66"/>
    </row>
    <row r="1653" spans="1:4" s="65" customFormat="1">
      <c r="A1653" s="66">
        <f t="shared" si="2"/>
        <v>1649</v>
      </c>
      <c r="B1653" s="66"/>
      <c r="C1653" s="255"/>
      <c r="D1653" s="66"/>
    </row>
    <row r="1654" spans="1:4" s="65" customFormat="1">
      <c r="A1654" s="66">
        <f t="shared" si="2"/>
        <v>1650</v>
      </c>
      <c r="B1654" s="66"/>
      <c r="C1654" s="255"/>
      <c r="D1654" s="66"/>
    </row>
    <row r="1655" spans="1:4" s="65" customFormat="1">
      <c r="A1655" s="66">
        <f t="shared" si="2"/>
        <v>1651</v>
      </c>
      <c r="B1655" s="66"/>
      <c r="C1655" s="255"/>
      <c r="D1655" s="66"/>
    </row>
    <row r="1656" spans="1:4" s="65" customFormat="1">
      <c r="A1656" s="66">
        <f t="shared" si="2"/>
        <v>1652</v>
      </c>
      <c r="B1656" s="66"/>
      <c r="C1656" s="255"/>
      <c r="D1656" s="66"/>
    </row>
    <row r="1657" spans="1:4" s="65" customFormat="1">
      <c r="A1657" s="66">
        <f t="shared" si="2"/>
        <v>1653</v>
      </c>
      <c r="B1657" s="66"/>
      <c r="C1657" s="255"/>
      <c r="D1657" s="66"/>
    </row>
    <row r="1658" spans="1:4" s="65" customFormat="1">
      <c r="A1658" s="66">
        <f t="shared" si="2"/>
        <v>1654</v>
      </c>
      <c r="B1658" s="66"/>
      <c r="C1658" s="255"/>
      <c r="D1658" s="66"/>
    </row>
    <row r="1659" spans="1:4" s="65" customFormat="1">
      <c r="A1659" s="66">
        <f t="shared" si="2"/>
        <v>1655</v>
      </c>
      <c r="B1659" s="66"/>
      <c r="C1659" s="255"/>
      <c r="D1659" s="66"/>
    </row>
    <row r="1660" spans="1:4" s="65" customFormat="1">
      <c r="A1660" s="66">
        <f t="shared" si="2"/>
        <v>1656</v>
      </c>
      <c r="B1660" s="66"/>
      <c r="C1660" s="255"/>
      <c r="D1660" s="66"/>
    </row>
    <row r="1661" spans="1:4" s="65" customFormat="1">
      <c r="A1661" s="66">
        <f t="shared" si="2"/>
        <v>1657</v>
      </c>
      <c r="B1661" s="66"/>
      <c r="C1661" s="255"/>
      <c r="D1661" s="66"/>
    </row>
    <row r="1662" spans="1:4" s="65" customFormat="1">
      <c r="A1662" s="66">
        <f t="shared" si="2"/>
        <v>1658</v>
      </c>
      <c r="B1662" s="66"/>
      <c r="C1662" s="255"/>
      <c r="D1662" s="66"/>
    </row>
    <row r="1663" spans="1:4" s="65" customFormat="1">
      <c r="A1663" s="66">
        <f t="shared" si="2"/>
        <v>1659</v>
      </c>
      <c r="B1663" s="66"/>
      <c r="C1663" s="255"/>
      <c r="D1663" s="66"/>
    </row>
    <row r="1664" spans="1:4" s="65" customFormat="1">
      <c r="A1664" s="66">
        <f t="shared" ref="A1664:A1727" si="3">A1663+1</f>
        <v>1660</v>
      </c>
      <c r="B1664" s="66"/>
      <c r="C1664" s="255"/>
      <c r="D1664" s="66"/>
    </row>
    <row r="1665" spans="1:4" s="65" customFormat="1">
      <c r="A1665" s="66">
        <f t="shared" si="3"/>
        <v>1661</v>
      </c>
      <c r="B1665" s="66"/>
      <c r="C1665" s="255"/>
      <c r="D1665" s="66"/>
    </row>
    <row r="1666" spans="1:4" s="65" customFormat="1">
      <c r="A1666" s="66">
        <f t="shared" si="3"/>
        <v>1662</v>
      </c>
      <c r="B1666" s="66"/>
      <c r="C1666" s="255"/>
      <c r="D1666" s="66"/>
    </row>
    <row r="1667" spans="1:4" s="65" customFormat="1">
      <c r="A1667" s="66">
        <f t="shared" si="3"/>
        <v>1663</v>
      </c>
      <c r="B1667" s="66"/>
      <c r="C1667" s="255"/>
      <c r="D1667" s="66"/>
    </row>
    <row r="1668" spans="1:4" s="65" customFormat="1">
      <c r="A1668" s="66">
        <f t="shared" si="3"/>
        <v>1664</v>
      </c>
      <c r="B1668" s="66"/>
      <c r="C1668" s="255"/>
      <c r="D1668" s="66"/>
    </row>
    <row r="1669" spans="1:4" s="65" customFormat="1">
      <c r="A1669" s="66">
        <f t="shared" si="3"/>
        <v>1665</v>
      </c>
      <c r="B1669" s="66"/>
      <c r="C1669" s="255"/>
      <c r="D1669" s="66"/>
    </row>
    <row r="1670" spans="1:4" s="65" customFormat="1">
      <c r="A1670" s="66">
        <f t="shared" si="3"/>
        <v>1666</v>
      </c>
      <c r="B1670" s="66"/>
      <c r="C1670" s="255"/>
      <c r="D1670" s="66"/>
    </row>
    <row r="1671" spans="1:4" s="65" customFormat="1">
      <c r="A1671" s="66">
        <f t="shared" si="3"/>
        <v>1667</v>
      </c>
      <c r="B1671" s="66"/>
      <c r="C1671" s="255"/>
      <c r="D1671" s="66"/>
    </row>
    <row r="1672" spans="1:4" s="65" customFormat="1">
      <c r="A1672" s="66">
        <f t="shared" si="3"/>
        <v>1668</v>
      </c>
      <c r="B1672" s="66"/>
      <c r="C1672" s="255"/>
      <c r="D1672" s="66"/>
    </row>
    <row r="1673" spans="1:4" s="65" customFormat="1">
      <c r="A1673" s="66">
        <f t="shared" si="3"/>
        <v>1669</v>
      </c>
      <c r="B1673" s="66"/>
      <c r="C1673" s="255"/>
      <c r="D1673" s="66"/>
    </row>
    <row r="1674" spans="1:4" s="65" customFormat="1">
      <c r="A1674" s="66">
        <f t="shared" si="3"/>
        <v>1670</v>
      </c>
      <c r="B1674" s="66"/>
      <c r="C1674" s="255"/>
      <c r="D1674" s="66"/>
    </row>
    <row r="1675" spans="1:4" s="65" customFormat="1">
      <c r="A1675" s="66">
        <f t="shared" si="3"/>
        <v>1671</v>
      </c>
      <c r="B1675" s="66"/>
      <c r="C1675" s="255"/>
      <c r="D1675" s="66"/>
    </row>
    <row r="1676" spans="1:4" s="65" customFormat="1">
      <c r="A1676" s="66">
        <f t="shared" si="3"/>
        <v>1672</v>
      </c>
      <c r="B1676" s="66"/>
      <c r="C1676" s="255"/>
      <c r="D1676" s="66"/>
    </row>
    <row r="1677" spans="1:4" s="65" customFormat="1">
      <c r="A1677" s="66">
        <f t="shared" si="3"/>
        <v>1673</v>
      </c>
      <c r="B1677" s="66"/>
      <c r="C1677" s="255"/>
      <c r="D1677" s="66"/>
    </row>
    <row r="1678" spans="1:4" s="65" customFormat="1">
      <c r="A1678" s="66">
        <f t="shared" si="3"/>
        <v>1674</v>
      </c>
      <c r="B1678" s="66"/>
      <c r="C1678" s="255"/>
      <c r="D1678" s="66"/>
    </row>
    <row r="1679" spans="1:4" s="65" customFormat="1">
      <c r="A1679" s="66">
        <f t="shared" si="3"/>
        <v>1675</v>
      </c>
      <c r="B1679" s="66"/>
      <c r="C1679" s="255"/>
      <c r="D1679" s="66"/>
    </row>
    <row r="1680" spans="1:4" s="65" customFormat="1">
      <c r="A1680" s="66">
        <f t="shared" si="3"/>
        <v>1676</v>
      </c>
      <c r="B1680" s="66"/>
      <c r="C1680" s="255"/>
      <c r="D1680" s="66"/>
    </row>
    <row r="1681" spans="1:4" s="65" customFormat="1">
      <c r="A1681" s="66">
        <f t="shared" si="3"/>
        <v>1677</v>
      </c>
      <c r="B1681" s="66"/>
      <c r="C1681" s="255"/>
      <c r="D1681" s="66"/>
    </row>
    <row r="1682" spans="1:4" s="65" customFormat="1">
      <c r="A1682" s="66">
        <f t="shared" si="3"/>
        <v>1678</v>
      </c>
      <c r="B1682" s="66"/>
      <c r="C1682" s="255"/>
      <c r="D1682" s="66"/>
    </row>
    <row r="1683" spans="1:4" s="65" customFormat="1">
      <c r="A1683" s="66">
        <f t="shared" si="3"/>
        <v>1679</v>
      </c>
      <c r="B1683" s="66"/>
      <c r="C1683" s="255"/>
      <c r="D1683" s="66"/>
    </row>
    <row r="1684" spans="1:4" s="65" customFormat="1">
      <c r="A1684" s="66">
        <f t="shared" si="3"/>
        <v>1680</v>
      </c>
      <c r="B1684" s="66"/>
      <c r="C1684" s="255"/>
      <c r="D1684" s="66"/>
    </row>
    <row r="1685" spans="1:4" s="65" customFormat="1">
      <c r="A1685" s="66">
        <f t="shared" si="3"/>
        <v>1681</v>
      </c>
      <c r="B1685" s="66"/>
      <c r="C1685" s="255"/>
      <c r="D1685" s="66"/>
    </row>
    <row r="1686" spans="1:4" s="65" customFormat="1">
      <c r="A1686" s="66">
        <f t="shared" si="3"/>
        <v>1682</v>
      </c>
      <c r="B1686" s="66"/>
      <c r="C1686" s="255"/>
      <c r="D1686" s="66"/>
    </row>
    <row r="1687" spans="1:4" s="65" customFormat="1">
      <c r="A1687" s="66">
        <f t="shared" si="3"/>
        <v>1683</v>
      </c>
      <c r="B1687" s="66"/>
      <c r="C1687" s="255"/>
      <c r="D1687" s="66"/>
    </row>
    <row r="1688" spans="1:4" s="65" customFormat="1">
      <c r="A1688" s="66">
        <f t="shared" si="3"/>
        <v>1684</v>
      </c>
      <c r="B1688" s="66"/>
      <c r="C1688" s="255"/>
      <c r="D1688" s="66"/>
    </row>
    <row r="1689" spans="1:4" s="65" customFormat="1">
      <c r="A1689" s="66">
        <f t="shared" si="3"/>
        <v>1685</v>
      </c>
      <c r="B1689" s="66"/>
      <c r="C1689" s="255"/>
      <c r="D1689" s="66"/>
    </row>
    <row r="1690" spans="1:4" s="65" customFormat="1">
      <c r="A1690" s="66">
        <f t="shared" si="3"/>
        <v>1686</v>
      </c>
      <c r="B1690" s="66"/>
      <c r="C1690" s="255"/>
      <c r="D1690" s="66"/>
    </row>
    <row r="1691" spans="1:4" s="65" customFormat="1">
      <c r="A1691" s="66">
        <f t="shared" si="3"/>
        <v>1687</v>
      </c>
      <c r="B1691" s="66"/>
      <c r="C1691" s="255"/>
      <c r="D1691" s="66"/>
    </row>
    <row r="1692" spans="1:4" s="65" customFormat="1">
      <c r="A1692" s="66">
        <f t="shared" si="3"/>
        <v>1688</v>
      </c>
      <c r="B1692" s="66"/>
      <c r="C1692" s="255"/>
      <c r="D1692" s="66"/>
    </row>
    <row r="1693" spans="1:4" s="65" customFormat="1">
      <c r="A1693" s="66">
        <f t="shared" si="3"/>
        <v>1689</v>
      </c>
      <c r="B1693" s="66"/>
      <c r="C1693" s="255"/>
      <c r="D1693" s="66"/>
    </row>
    <row r="1694" spans="1:4" s="65" customFormat="1">
      <c r="A1694" s="66">
        <f t="shared" si="3"/>
        <v>1690</v>
      </c>
      <c r="B1694" s="66"/>
      <c r="C1694" s="255"/>
      <c r="D1694" s="66"/>
    </row>
    <row r="1695" spans="1:4" s="65" customFormat="1">
      <c r="A1695" s="66">
        <f t="shared" si="3"/>
        <v>1691</v>
      </c>
      <c r="B1695" s="66"/>
      <c r="C1695" s="255"/>
      <c r="D1695" s="66"/>
    </row>
    <row r="1696" spans="1:4" s="65" customFormat="1">
      <c r="A1696" s="66">
        <f t="shared" si="3"/>
        <v>1692</v>
      </c>
      <c r="B1696" s="66"/>
      <c r="C1696" s="255"/>
      <c r="D1696" s="66"/>
    </row>
    <row r="1697" spans="1:4" s="65" customFormat="1">
      <c r="A1697" s="66">
        <f t="shared" si="3"/>
        <v>1693</v>
      </c>
      <c r="B1697" s="66"/>
      <c r="C1697" s="255"/>
      <c r="D1697" s="66"/>
    </row>
    <row r="1698" spans="1:4" s="65" customFormat="1">
      <c r="A1698" s="66">
        <f t="shared" si="3"/>
        <v>1694</v>
      </c>
      <c r="B1698" s="66"/>
      <c r="C1698" s="255"/>
      <c r="D1698" s="66"/>
    </row>
    <row r="1699" spans="1:4" s="65" customFormat="1">
      <c r="A1699" s="66">
        <f t="shared" si="3"/>
        <v>1695</v>
      </c>
      <c r="B1699" s="66"/>
      <c r="C1699" s="255"/>
      <c r="D1699" s="66"/>
    </row>
    <row r="1700" spans="1:4" s="65" customFormat="1">
      <c r="A1700" s="66">
        <f t="shared" si="3"/>
        <v>1696</v>
      </c>
      <c r="B1700" s="66"/>
      <c r="C1700" s="255"/>
      <c r="D1700" s="66"/>
    </row>
    <row r="1701" spans="1:4" s="65" customFormat="1">
      <c r="A1701" s="66">
        <f t="shared" si="3"/>
        <v>1697</v>
      </c>
      <c r="B1701" s="66"/>
      <c r="C1701" s="255"/>
      <c r="D1701" s="66"/>
    </row>
    <row r="1702" spans="1:4" s="65" customFormat="1">
      <c r="A1702" s="66">
        <f t="shared" si="3"/>
        <v>1698</v>
      </c>
      <c r="B1702" s="66"/>
      <c r="C1702" s="255"/>
      <c r="D1702" s="66"/>
    </row>
    <row r="1703" spans="1:4" s="65" customFormat="1">
      <c r="A1703" s="66">
        <f t="shared" si="3"/>
        <v>1699</v>
      </c>
      <c r="B1703" s="66"/>
      <c r="C1703" s="255"/>
      <c r="D1703" s="66"/>
    </row>
    <row r="1704" spans="1:4" s="65" customFormat="1">
      <c r="A1704" s="66">
        <f t="shared" si="3"/>
        <v>1700</v>
      </c>
      <c r="B1704" s="66"/>
      <c r="C1704" s="255"/>
      <c r="D1704" s="66"/>
    </row>
    <row r="1705" spans="1:4" s="65" customFormat="1">
      <c r="A1705" s="66">
        <f t="shared" si="3"/>
        <v>1701</v>
      </c>
      <c r="B1705" s="66"/>
      <c r="C1705" s="255"/>
      <c r="D1705" s="66"/>
    </row>
    <row r="1706" spans="1:4" s="65" customFormat="1">
      <c r="A1706" s="66">
        <f t="shared" si="3"/>
        <v>1702</v>
      </c>
      <c r="B1706" s="66"/>
      <c r="C1706" s="255"/>
      <c r="D1706" s="66"/>
    </row>
    <row r="1707" spans="1:4" s="65" customFormat="1">
      <c r="A1707" s="66">
        <f t="shared" si="3"/>
        <v>1703</v>
      </c>
      <c r="B1707" s="66"/>
      <c r="C1707" s="255"/>
      <c r="D1707" s="66"/>
    </row>
    <row r="1708" spans="1:4" s="65" customFormat="1">
      <c r="A1708" s="66">
        <f t="shared" si="3"/>
        <v>1704</v>
      </c>
      <c r="B1708" s="66"/>
      <c r="C1708" s="255"/>
      <c r="D1708" s="66"/>
    </row>
    <row r="1709" spans="1:4" s="65" customFormat="1">
      <c r="A1709" s="66">
        <f t="shared" si="3"/>
        <v>1705</v>
      </c>
      <c r="B1709" s="66"/>
      <c r="C1709" s="255"/>
      <c r="D1709" s="66"/>
    </row>
    <row r="1710" spans="1:4" s="65" customFormat="1">
      <c r="A1710" s="66">
        <f t="shared" si="3"/>
        <v>1706</v>
      </c>
      <c r="B1710" s="66"/>
      <c r="C1710" s="255"/>
      <c r="D1710" s="66"/>
    </row>
    <row r="1711" spans="1:4" s="65" customFormat="1">
      <c r="A1711" s="66">
        <f t="shared" si="3"/>
        <v>1707</v>
      </c>
      <c r="B1711" s="66"/>
      <c r="C1711" s="255"/>
      <c r="D1711" s="66"/>
    </row>
    <row r="1712" spans="1:4" s="65" customFormat="1">
      <c r="A1712" s="66">
        <f t="shared" si="3"/>
        <v>1708</v>
      </c>
      <c r="B1712" s="66"/>
      <c r="C1712" s="255"/>
      <c r="D1712" s="66"/>
    </row>
    <row r="1713" spans="1:4" s="65" customFormat="1">
      <c r="A1713" s="66">
        <f t="shared" si="3"/>
        <v>1709</v>
      </c>
      <c r="B1713" s="66"/>
      <c r="C1713" s="255"/>
      <c r="D1713" s="66"/>
    </row>
    <row r="1714" spans="1:4" s="65" customFormat="1">
      <c r="A1714" s="66">
        <f t="shared" si="3"/>
        <v>1710</v>
      </c>
      <c r="B1714" s="66"/>
      <c r="C1714" s="255"/>
      <c r="D1714" s="66"/>
    </row>
    <row r="1715" spans="1:4" s="65" customFormat="1">
      <c r="A1715" s="66">
        <f t="shared" si="3"/>
        <v>1711</v>
      </c>
      <c r="B1715" s="66"/>
      <c r="C1715" s="255"/>
      <c r="D1715" s="66"/>
    </row>
    <row r="1716" spans="1:4" s="65" customFormat="1">
      <c r="A1716" s="66">
        <f t="shared" si="3"/>
        <v>1712</v>
      </c>
      <c r="B1716" s="66"/>
      <c r="C1716" s="255"/>
      <c r="D1716" s="66"/>
    </row>
    <row r="1717" spans="1:4" s="65" customFormat="1">
      <c r="A1717" s="66">
        <f t="shared" si="3"/>
        <v>1713</v>
      </c>
      <c r="B1717" s="66"/>
      <c r="C1717" s="255"/>
      <c r="D1717" s="66"/>
    </row>
    <row r="1718" spans="1:4" s="65" customFormat="1">
      <c r="A1718" s="66">
        <f t="shared" si="3"/>
        <v>1714</v>
      </c>
      <c r="B1718" s="66"/>
      <c r="C1718" s="255"/>
      <c r="D1718" s="66"/>
    </row>
    <row r="1719" spans="1:4" s="65" customFormat="1">
      <c r="A1719" s="66">
        <f t="shared" si="3"/>
        <v>1715</v>
      </c>
      <c r="B1719" s="66"/>
      <c r="C1719" s="255"/>
      <c r="D1719" s="66"/>
    </row>
    <row r="1720" spans="1:4" s="65" customFormat="1">
      <c r="A1720" s="66">
        <f t="shared" si="3"/>
        <v>1716</v>
      </c>
      <c r="B1720" s="66"/>
      <c r="C1720" s="255"/>
      <c r="D1720" s="66"/>
    </row>
    <row r="1721" spans="1:4" s="65" customFormat="1">
      <c r="A1721" s="66">
        <f t="shared" si="3"/>
        <v>1717</v>
      </c>
      <c r="B1721" s="66"/>
      <c r="C1721" s="255"/>
      <c r="D1721" s="66"/>
    </row>
    <row r="1722" spans="1:4" s="65" customFormat="1">
      <c r="A1722" s="66">
        <f t="shared" si="3"/>
        <v>1718</v>
      </c>
      <c r="B1722" s="66"/>
      <c r="C1722" s="255"/>
      <c r="D1722" s="66"/>
    </row>
    <row r="1723" spans="1:4" s="65" customFormat="1">
      <c r="A1723" s="66">
        <f t="shared" si="3"/>
        <v>1719</v>
      </c>
      <c r="B1723" s="66"/>
      <c r="C1723" s="255"/>
      <c r="D1723" s="66"/>
    </row>
    <row r="1724" spans="1:4" s="65" customFormat="1">
      <c r="A1724" s="66">
        <f t="shared" si="3"/>
        <v>1720</v>
      </c>
      <c r="B1724" s="66"/>
      <c r="C1724" s="255"/>
      <c r="D1724" s="66"/>
    </row>
    <row r="1725" spans="1:4" s="65" customFormat="1">
      <c r="A1725" s="66">
        <f t="shared" si="3"/>
        <v>1721</v>
      </c>
      <c r="B1725" s="66"/>
      <c r="C1725" s="255"/>
      <c r="D1725" s="66"/>
    </row>
    <row r="1726" spans="1:4" s="65" customFormat="1">
      <c r="A1726" s="66">
        <f t="shared" si="3"/>
        <v>1722</v>
      </c>
      <c r="B1726" s="66"/>
      <c r="C1726" s="255"/>
      <c r="D1726" s="66"/>
    </row>
    <row r="1727" spans="1:4" s="65" customFormat="1">
      <c r="A1727" s="66">
        <f t="shared" si="3"/>
        <v>1723</v>
      </c>
      <c r="B1727" s="66"/>
      <c r="C1727" s="255"/>
      <c r="D1727" s="66"/>
    </row>
    <row r="1728" spans="1:4" s="65" customFormat="1">
      <c r="A1728" s="66">
        <f t="shared" ref="A1728:A1791" si="4">A1727+1</f>
        <v>1724</v>
      </c>
      <c r="B1728" s="66"/>
      <c r="C1728" s="255"/>
      <c r="D1728" s="66"/>
    </row>
    <row r="1729" spans="1:4" s="65" customFormat="1">
      <c r="A1729" s="66">
        <f t="shared" si="4"/>
        <v>1725</v>
      </c>
      <c r="B1729" s="66"/>
      <c r="C1729" s="255"/>
      <c r="D1729" s="66"/>
    </row>
    <row r="1730" spans="1:4" s="65" customFormat="1">
      <c r="A1730" s="66">
        <f t="shared" si="4"/>
        <v>1726</v>
      </c>
      <c r="B1730" s="66"/>
      <c r="C1730" s="255"/>
      <c r="D1730" s="66"/>
    </row>
    <row r="1731" spans="1:4" s="65" customFormat="1">
      <c r="A1731" s="66">
        <f t="shared" si="4"/>
        <v>1727</v>
      </c>
      <c r="B1731" s="66"/>
      <c r="C1731" s="255"/>
      <c r="D1731" s="66"/>
    </row>
    <row r="1732" spans="1:4" s="65" customFormat="1">
      <c r="A1732" s="66">
        <f t="shared" si="4"/>
        <v>1728</v>
      </c>
      <c r="B1732" s="66"/>
      <c r="C1732" s="255"/>
      <c r="D1732" s="66"/>
    </row>
    <row r="1733" spans="1:4" s="65" customFormat="1">
      <c r="A1733" s="66">
        <f t="shared" si="4"/>
        <v>1729</v>
      </c>
      <c r="B1733" s="66"/>
      <c r="C1733" s="255"/>
      <c r="D1733" s="66"/>
    </row>
    <row r="1734" spans="1:4" s="65" customFormat="1">
      <c r="A1734" s="66">
        <f t="shared" si="4"/>
        <v>1730</v>
      </c>
      <c r="B1734" s="66"/>
      <c r="C1734" s="255"/>
      <c r="D1734" s="66"/>
    </row>
    <row r="1735" spans="1:4" s="65" customFormat="1">
      <c r="A1735" s="66">
        <f t="shared" si="4"/>
        <v>1731</v>
      </c>
      <c r="B1735" s="66"/>
      <c r="C1735" s="255"/>
      <c r="D1735" s="66"/>
    </row>
    <row r="1736" spans="1:4" s="65" customFormat="1">
      <c r="A1736" s="66">
        <f t="shared" si="4"/>
        <v>1732</v>
      </c>
      <c r="B1736" s="66"/>
      <c r="C1736" s="255"/>
      <c r="D1736" s="66"/>
    </row>
    <row r="1737" spans="1:4" s="65" customFormat="1">
      <c r="A1737" s="66">
        <f t="shared" si="4"/>
        <v>1733</v>
      </c>
      <c r="B1737" s="66"/>
      <c r="C1737" s="255"/>
      <c r="D1737" s="66"/>
    </row>
    <row r="1738" spans="1:4" s="65" customFormat="1">
      <c r="A1738" s="66">
        <f t="shared" si="4"/>
        <v>1734</v>
      </c>
      <c r="B1738" s="66"/>
      <c r="C1738" s="255"/>
      <c r="D1738" s="66"/>
    </row>
    <row r="1739" spans="1:4" s="65" customFormat="1">
      <c r="A1739" s="66">
        <f t="shared" si="4"/>
        <v>1735</v>
      </c>
      <c r="B1739" s="66"/>
      <c r="C1739" s="255"/>
      <c r="D1739" s="66"/>
    </row>
    <row r="1740" spans="1:4" s="65" customFormat="1">
      <c r="A1740" s="66">
        <f t="shared" si="4"/>
        <v>1736</v>
      </c>
      <c r="B1740" s="66"/>
      <c r="C1740" s="255"/>
      <c r="D1740" s="66"/>
    </row>
    <row r="1741" spans="1:4" s="65" customFormat="1">
      <c r="A1741" s="66">
        <f t="shared" si="4"/>
        <v>1737</v>
      </c>
      <c r="B1741" s="66"/>
      <c r="C1741" s="255"/>
      <c r="D1741" s="66"/>
    </row>
    <row r="1742" spans="1:4" s="65" customFormat="1">
      <c r="A1742" s="66">
        <f t="shared" si="4"/>
        <v>1738</v>
      </c>
      <c r="B1742" s="66"/>
      <c r="C1742" s="255"/>
      <c r="D1742" s="66"/>
    </row>
    <row r="1743" spans="1:4" s="65" customFormat="1">
      <c r="A1743" s="66">
        <f t="shared" si="4"/>
        <v>1739</v>
      </c>
      <c r="B1743" s="66"/>
      <c r="C1743" s="255"/>
      <c r="D1743" s="66"/>
    </row>
    <row r="1744" spans="1:4" s="65" customFormat="1">
      <c r="A1744" s="66">
        <f t="shared" si="4"/>
        <v>1740</v>
      </c>
      <c r="B1744" s="66"/>
      <c r="C1744" s="255"/>
      <c r="D1744" s="66"/>
    </row>
    <row r="1745" spans="1:4" s="65" customFormat="1">
      <c r="A1745" s="66">
        <f t="shared" si="4"/>
        <v>1741</v>
      </c>
      <c r="B1745" s="66"/>
      <c r="C1745" s="255"/>
      <c r="D1745" s="66"/>
    </row>
    <row r="1746" spans="1:4" s="65" customFormat="1">
      <c r="A1746" s="66">
        <f t="shared" si="4"/>
        <v>1742</v>
      </c>
      <c r="B1746" s="66"/>
      <c r="C1746" s="255"/>
      <c r="D1746" s="66"/>
    </row>
    <row r="1747" spans="1:4" s="65" customFormat="1">
      <c r="A1747" s="66">
        <f t="shared" si="4"/>
        <v>1743</v>
      </c>
      <c r="B1747" s="66"/>
      <c r="C1747" s="255"/>
      <c r="D1747" s="66"/>
    </row>
    <row r="1748" spans="1:4" s="65" customFormat="1">
      <c r="A1748" s="66">
        <f t="shared" si="4"/>
        <v>1744</v>
      </c>
      <c r="B1748" s="66"/>
      <c r="C1748" s="255"/>
      <c r="D1748" s="66"/>
    </row>
    <row r="1749" spans="1:4" s="65" customFormat="1">
      <c r="A1749" s="66">
        <f t="shared" si="4"/>
        <v>1745</v>
      </c>
      <c r="B1749" s="66"/>
      <c r="C1749" s="255"/>
      <c r="D1749" s="66"/>
    </row>
    <row r="1750" spans="1:4" s="65" customFormat="1">
      <c r="A1750" s="66">
        <f t="shared" si="4"/>
        <v>1746</v>
      </c>
      <c r="B1750" s="66"/>
      <c r="C1750" s="255"/>
      <c r="D1750" s="66"/>
    </row>
    <row r="1751" spans="1:4" s="65" customFormat="1">
      <c r="A1751" s="66">
        <f t="shared" si="4"/>
        <v>1747</v>
      </c>
      <c r="B1751" s="66"/>
      <c r="C1751" s="255"/>
      <c r="D1751" s="66"/>
    </row>
    <row r="1752" spans="1:4" s="65" customFormat="1">
      <c r="A1752" s="66">
        <f t="shared" si="4"/>
        <v>1748</v>
      </c>
      <c r="B1752" s="66"/>
      <c r="C1752" s="255"/>
      <c r="D1752" s="66"/>
    </row>
    <row r="1753" spans="1:4" s="65" customFormat="1">
      <c r="A1753" s="66">
        <f t="shared" si="4"/>
        <v>1749</v>
      </c>
      <c r="B1753" s="66"/>
      <c r="C1753" s="255"/>
      <c r="D1753" s="66"/>
    </row>
    <row r="1754" spans="1:4" s="65" customFormat="1">
      <c r="A1754" s="66">
        <f t="shared" si="4"/>
        <v>1750</v>
      </c>
      <c r="B1754" s="66"/>
      <c r="C1754" s="255"/>
      <c r="D1754" s="66"/>
    </row>
    <row r="1755" spans="1:4" s="65" customFormat="1">
      <c r="A1755" s="66">
        <f t="shared" si="4"/>
        <v>1751</v>
      </c>
      <c r="B1755" s="66"/>
      <c r="C1755" s="255"/>
      <c r="D1755" s="66"/>
    </row>
    <row r="1756" spans="1:4" s="65" customFormat="1">
      <c r="A1756" s="66">
        <f t="shared" si="4"/>
        <v>1752</v>
      </c>
      <c r="B1756" s="66"/>
      <c r="C1756" s="255"/>
      <c r="D1756" s="66"/>
    </row>
    <row r="1757" spans="1:4" s="65" customFormat="1">
      <c r="A1757" s="66">
        <f t="shared" si="4"/>
        <v>1753</v>
      </c>
      <c r="B1757" s="66"/>
      <c r="C1757" s="255"/>
      <c r="D1757" s="66"/>
    </row>
    <row r="1758" spans="1:4" s="65" customFormat="1">
      <c r="A1758" s="66">
        <f t="shared" si="4"/>
        <v>1754</v>
      </c>
      <c r="B1758" s="66"/>
      <c r="C1758" s="255"/>
      <c r="D1758" s="66"/>
    </row>
    <row r="1759" spans="1:4" s="65" customFormat="1">
      <c r="A1759" s="66">
        <f t="shared" si="4"/>
        <v>1755</v>
      </c>
      <c r="B1759" s="66"/>
      <c r="C1759" s="255"/>
      <c r="D1759" s="66"/>
    </row>
    <row r="1760" spans="1:4" s="65" customFormat="1">
      <c r="A1760" s="66">
        <f t="shared" si="4"/>
        <v>1756</v>
      </c>
      <c r="B1760" s="66"/>
      <c r="C1760" s="255"/>
      <c r="D1760" s="66"/>
    </row>
    <row r="1761" spans="1:4" s="65" customFormat="1">
      <c r="A1761" s="66">
        <f t="shared" si="4"/>
        <v>1757</v>
      </c>
      <c r="B1761" s="66"/>
      <c r="C1761" s="255"/>
      <c r="D1761" s="66"/>
    </row>
    <row r="1762" spans="1:4" s="65" customFormat="1">
      <c r="A1762" s="66">
        <f t="shared" si="4"/>
        <v>1758</v>
      </c>
      <c r="B1762" s="66"/>
      <c r="C1762" s="255"/>
      <c r="D1762" s="66"/>
    </row>
    <row r="1763" spans="1:4" s="65" customFormat="1">
      <c r="A1763" s="66">
        <f t="shared" si="4"/>
        <v>1759</v>
      </c>
      <c r="B1763" s="66"/>
      <c r="C1763" s="255"/>
      <c r="D1763" s="66"/>
    </row>
    <row r="1764" spans="1:4" s="65" customFormat="1">
      <c r="A1764" s="66">
        <f t="shared" si="4"/>
        <v>1760</v>
      </c>
      <c r="B1764" s="66"/>
      <c r="C1764" s="255"/>
      <c r="D1764" s="66"/>
    </row>
    <row r="1765" spans="1:4" s="65" customFormat="1">
      <c r="A1765" s="66">
        <f t="shared" si="4"/>
        <v>1761</v>
      </c>
      <c r="B1765" s="66"/>
      <c r="C1765" s="255"/>
      <c r="D1765" s="66"/>
    </row>
    <row r="1766" spans="1:4" s="65" customFormat="1">
      <c r="A1766" s="66">
        <f t="shared" si="4"/>
        <v>1762</v>
      </c>
      <c r="B1766" s="66"/>
      <c r="C1766" s="255"/>
      <c r="D1766" s="66"/>
    </row>
    <row r="1767" spans="1:4" s="65" customFormat="1">
      <c r="A1767" s="66">
        <f t="shared" si="4"/>
        <v>1763</v>
      </c>
      <c r="B1767" s="66"/>
      <c r="C1767" s="255"/>
      <c r="D1767" s="66"/>
    </row>
    <row r="1768" spans="1:4" s="65" customFormat="1">
      <c r="A1768" s="66">
        <f t="shared" si="4"/>
        <v>1764</v>
      </c>
      <c r="B1768" s="66"/>
      <c r="C1768" s="255"/>
      <c r="D1768" s="66"/>
    </row>
    <row r="1769" spans="1:4" s="65" customFormat="1">
      <c r="A1769" s="66">
        <f t="shared" si="4"/>
        <v>1765</v>
      </c>
      <c r="B1769" s="66"/>
      <c r="C1769" s="255"/>
      <c r="D1769" s="66"/>
    </row>
    <row r="1770" spans="1:4" s="65" customFormat="1">
      <c r="A1770" s="66">
        <f t="shared" si="4"/>
        <v>1766</v>
      </c>
      <c r="B1770" s="66"/>
      <c r="C1770" s="255"/>
      <c r="D1770" s="66"/>
    </row>
    <row r="1771" spans="1:4" s="65" customFormat="1">
      <c r="A1771" s="66">
        <f t="shared" si="4"/>
        <v>1767</v>
      </c>
      <c r="B1771" s="66"/>
      <c r="C1771" s="255"/>
      <c r="D1771" s="66"/>
    </row>
    <row r="1772" spans="1:4" s="65" customFormat="1">
      <c r="A1772" s="66">
        <f t="shared" si="4"/>
        <v>1768</v>
      </c>
      <c r="B1772" s="66"/>
      <c r="C1772" s="255"/>
      <c r="D1772" s="66"/>
    </row>
    <row r="1773" spans="1:4" s="65" customFormat="1">
      <c r="A1773" s="66">
        <f t="shared" si="4"/>
        <v>1769</v>
      </c>
      <c r="B1773" s="66"/>
      <c r="C1773" s="255"/>
      <c r="D1773" s="66"/>
    </row>
    <row r="1774" spans="1:4" s="65" customFormat="1">
      <c r="A1774" s="66">
        <f t="shared" si="4"/>
        <v>1770</v>
      </c>
      <c r="B1774" s="66"/>
      <c r="C1774" s="255"/>
      <c r="D1774" s="66"/>
    </row>
    <row r="1775" spans="1:4" s="65" customFormat="1">
      <c r="A1775" s="66">
        <f t="shared" si="4"/>
        <v>1771</v>
      </c>
      <c r="B1775" s="66"/>
      <c r="C1775" s="255"/>
      <c r="D1775" s="66"/>
    </row>
    <row r="1776" spans="1:4" s="65" customFormat="1">
      <c r="A1776" s="66">
        <f t="shared" si="4"/>
        <v>1772</v>
      </c>
      <c r="B1776" s="66"/>
      <c r="C1776" s="255"/>
      <c r="D1776" s="66"/>
    </row>
    <row r="1777" spans="1:4" s="65" customFormat="1">
      <c r="A1777" s="66">
        <f t="shared" si="4"/>
        <v>1773</v>
      </c>
      <c r="B1777" s="66"/>
      <c r="C1777" s="255"/>
      <c r="D1777" s="66"/>
    </row>
    <row r="1778" spans="1:4" s="65" customFormat="1">
      <c r="A1778" s="66">
        <f t="shared" si="4"/>
        <v>1774</v>
      </c>
      <c r="B1778" s="66"/>
      <c r="C1778" s="255"/>
      <c r="D1778" s="66"/>
    </row>
    <row r="1779" spans="1:4" s="65" customFormat="1">
      <c r="A1779" s="66">
        <f t="shared" si="4"/>
        <v>1775</v>
      </c>
      <c r="B1779" s="66"/>
      <c r="C1779" s="255"/>
      <c r="D1779" s="66"/>
    </row>
    <row r="1780" spans="1:4" s="65" customFormat="1">
      <c r="A1780" s="66">
        <f t="shared" si="4"/>
        <v>1776</v>
      </c>
      <c r="B1780" s="66"/>
      <c r="C1780" s="255"/>
      <c r="D1780" s="66"/>
    </row>
    <row r="1781" spans="1:4" s="65" customFormat="1">
      <c r="A1781" s="66">
        <f t="shared" si="4"/>
        <v>1777</v>
      </c>
      <c r="B1781" s="66"/>
      <c r="C1781" s="255"/>
      <c r="D1781" s="66"/>
    </row>
    <row r="1782" spans="1:4" s="65" customFormat="1">
      <c r="A1782" s="66">
        <f t="shared" si="4"/>
        <v>1778</v>
      </c>
      <c r="B1782" s="66"/>
      <c r="C1782" s="255"/>
      <c r="D1782" s="66"/>
    </row>
    <row r="1783" spans="1:4" s="65" customFormat="1">
      <c r="A1783" s="66">
        <f t="shared" si="4"/>
        <v>1779</v>
      </c>
      <c r="B1783" s="66"/>
      <c r="C1783" s="255"/>
      <c r="D1783" s="66"/>
    </row>
    <row r="1784" spans="1:4" s="65" customFormat="1">
      <c r="A1784" s="66">
        <f t="shared" si="4"/>
        <v>1780</v>
      </c>
      <c r="B1784" s="66"/>
      <c r="C1784" s="255"/>
      <c r="D1784" s="66"/>
    </row>
    <row r="1785" spans="1:4" s="65" customFormat="1">
      <c r="A1785" s="66">
        <f t="shared" si="4"/>
        <v>1781</v>
      </c>
      <c r="B1785" s="66"/>
      <c r="C1785" s="255"/>
      <c r="D1785" s="66"/>
    </row>
    <row r="1786" spans="1:4" s="65" customFormat="1">
      <c r="A1786" s="66">
        <f t="shared" si="4"/>
        <v>1782</v>
      </c>
      <c r="B1786" s="66"/>
      <c r="C1786" s="255"/>
      <c r="D1786" s="66"/>
    </row>
    <row r="1787" spans="1:4" s="65" customFormat="1">
      <c r="A1787" s="66">
        <f t="shared" si="4"/>
        <v>1783</v>
      </c>
      <c r="B1787" s="66"/>
      <c r="C1787" s="255"/>
      <c r="D1787" s="66"/>
    </row>
    <row r="1788" spans="1:4" s="65" customFormat="1">
      <c r="A1788" s="66">
        <f t="shared" si="4"/>
        <v>1784</v>
      </c>
      <c r="B1788" s="66"/>
      <c r="C1788" s="255"/>
      <c r="D1788" s="66"/>
    </row>
    <row r="1789" spans="1:4" s="65" customFormat="1">
      <c r="A1789" s="66">
        <f t="shared" si="4"/>
        <v>1785</v>
      </c>
      <c r="B1789" s="66"/>
      <c r="C1789" s="255"/>
      <c r="D1789" s="66"/>
    </row>
    <row r="1790" spans="1:4" s="65" customFormat="1">
      <c r="A1790" s="66">
        <f t="shared" si="4"/>
        <v>1786</v>
      </c>
      <c r="B1790" s="66"/>
      <c r="C1790" s="255"/>
      <c r="D1790" s="66"/>
    </row>
    <row r="1791" spans="1:4" s="65" customFormat="1">
      <c r="A1791" s="66">
        <f t="shared" si="4"/>
        <v>1787</v>
      </c>
      <c r="B1791" s="66"/>
      <c r="C1791" s="255"/>
      <c r="D1791" s="66"/>
    </row>
    <row r="1792" spans="1:4" s="65" customFormat="1">
      <c r="A1792" s="66">
        <f t="shared" ref="A1792:A1855" si="5">A1791+1</f>
        <v>1788</v>
      </c>
      <c r="B1792" s="66"/>
      <c r="C1792" s="255"/>
      <c r="D1792" s="66"/>
    </row>
    <row r="1793" spans="1:4" s="65" customFormat="1">
      <c r="A1793" s="66">
        <f t="shared" si="5"/>
        <v>1789</v>
      </c>
      <c r="B1793" s="66"/>
      <c r="C1793" s="255"/>
      <c r="D1793" s="66"/>
    </row>
    <row r="1794" spans="1:4" s="65" customFormat="1">
      <c r="A1794" s="66">
        <f t="shared" si="5"/>
        <v>1790</v>
      </c>
      <c r="B1794" s="66"/>
      <c r="C1794" s="255"/>
      <c r="D1794" s="66"/>
    </row>
    <row r="1795" spans="1:4" s="65" customFormat="1">
      <c r="A1795" s="66">
        <f t="shared" si="5"/>
        <v>1791</v>
      </c>
      <c r="B1795" s="66"/>
      <c r="C1795" s="255"/>
      <c r="D1795" s="66"/>
    </row>
    <row r="1796" spans="1:4" s="65" customFormat="1">
      <c r="A1796" s="66">
        <f t="shared" si="5"/>
        <v>1792</v>
      </c>
      <c r="B1796" s="66"/>
      <c r="C1796" s="255"/>
      <c r="D1796" s="66"/>
    </row>
    <row r="1797" spans="1:4" s="65" customFormat="1">
      <c r="A1797" s="66">
        <f t="shared" si="5"/>
        <v>1793</v>
      </c>
      <c r="B1797" s="66"/>
      <c r="C1797" s="255"/>
      <c r="D1797" s="66"/>
    </row>
    <row r="1798" spans="1:4" s="65" customFormat="1">
      <c r="A1798" s="66">
        <f t="shared" si="5"/>
        <v>1794</v>
      </c>
      <c r="B1798" s="66"/>
      <c r="C1798" s="255"/>
      <c r="D1798" s="66"/>
    </row>
    <row r="1799" spans="1:4" s="65" customFormat="1">
      <c r="A1799" s="66">
        <f t="shared" si="5"/>
        <v>1795</v>
      </c>
      <c r="B1799" s="66"/>
      <c r="C1799" s="255"/>
      <c r="D1799" s="66"/>
    </row>
    <row r="1800" spans="1:4" s="65" customFormat="1">
      <c r="A1800" s="66">
        <f t="shared" si="5"/>
        <v>1796</v>
      </c>
      <c r="B1800" s="66"/>
      <c r="C1800" s="255"/>
      <c r="D1800" s="66"/>
    </row>
    <row r="1801" spans="1:4" s="65" customFormat="1">
      <c r="A1801" s="66">
        <f t="shared" si="5"/>
        <v>1797</v>
      </c>
      <c r="B1801" s="66"/>
      <c r="C1801" s="255"/>
      <c r="D1801" s="66"/>
    </row>
    <row r="1802" spans="1:4" s="65" customFormat="1">
      <c r="A1802" s="66">
        <f t="shared" si="5"/>
        <v>1798</v>
      </c>
      <c r="B1802" s="66"/>
      <c r="C1802" s="255"/>
      <c r="D1802" s="66"/>
    </row>
    <row r="1803" spans="1:4" s="65" customFormat="1">
      <c r="A1803" s="66">
        <f t="shared" si="5"/>
        <v>1799</v>
      </c>
      <c r="B1803" s="66"/>
      <c r="C1803" s="255"/>
      <c r="D1803" s="66"/>
    </row>
    <row r="1804" spans="1:4" s="65" customFormat="1">
      <c r="A1804" s="66">
        <f t="shared" si="5"/>
        <v>1800</v>
      </c>
      <c r="B1804" s="66"/>
      <c r="C1804" s="255"/>
      <c r="D1804" s="66"/>
    </row>
    <row r="1805" spans="1:4" s="65" customFormat="1">
      <c r="A1805" s="66">
        <f t="shared" si="5"/>
        <v>1801</v>
      </c>
      <c r="B1805" s="66"/>
      <c r="C1805" s="255"/>
      <c r="D1805" s="66"/>
    </row>
    <row r="1806" spans="1:4" s="65" customFormat="1">
      <c r="A1806" s="66">
        <f t="shared" si="5"/>
        <v>1802</v>
      </c>
      <c r="B1806" s="66"/>
      <c r="C1806" s="255"/>
      <c r="D1806" s="66"/>
    </row>
    <row r="1807" spans="1:4" s="65" customFormat="1">
      <c r="A1807" s="66">
        <f t="shared" si="5"/>
        <v>1803</v>
      </c>
      <c r="B1807" s="66"/>
      <c r="C1807" s="255"/>
      <c r="D1807" s="66"/>
    </row>
    <row r="1808" spans="1:4" s="65" customFormat="1">
      <c r="A1808" s="66">
        <f t="shared" si="5"/>
        <v>1804</v>
      </c>
      <c r="B1808" s="66"/>
      <c r="C1808" s="255"/>
      <c r="D1808" s="66"/>
    </row>
    <row r="1809" spans="1:4" s="65" customFormat="1">
      <c r="A1809" s="66">
        <f t="shared" si="5"/>
        <v>1805</v>
      </c>
      <c r="B1809" s="66"/>
      <c r="C1809" s="255"/>
      <c r="D1809" s="66"/>
    </row>
    <row r="1810" spans="1:4" s="65" customFormat="1">
      <c r="A1810" s="66">
        <f t="shared" si="5"/>
        <v>1806</v>
      </c>
      <c r="B1810" s="66"/>
      <c r="C1810" s="255"/>
      <c r="D1810" s="66"/>
    </row>
    <row r="1811" spans="1:4" s="65" customFormat="1">
      <c r="A1811" s="66">
        <f t="shared" si="5"/>
        <v>1807</v>
      </c>
      <c r="B1811" s="66"/>
      <c r="C1811" s="255"/>
      <c r="D1811" s="66"/>
    </row>
    <row r="1812" spans="1:4" s="65" customFormat="1">
      <c r="A1812" s="66">
        <f t="shared" si="5"/>
        <v>1808</v>
      </c>
      <c r="B1812" s="66"/>
      <c r="C1812" s="255"/>
      <c r="D1812" s="66"/>
    </row>
    <row r="1813" spans="1:4" s="65" customFormat="1">
      <c r="A1813" s="66">
        <f t="shared" si="5"/>
        <v>1809</v>
      </c>
      <c r="B1813" s="66"/>
      <c r="C1813" s="255"/>
      <c r="D1813" s="66"/>
    </row>
    <row r="1814" spans="1:4" s="65" customFormat="1">
      <c r="A1814" s="66">
        <f t="shared" si="5"/>
        <v>1810</v>
      </c>
      <c r="B1814" s="66"/>
      <c r="C1814" s="255"/>
      <c r="D1814" s="66"/>
    </row>
    <row r="1815" spans="1:4" s="65" customFormat="1">
      <c r="A1815" s="66">
        <f t="shared" si="5"/>
        <v>1811</v>
      </c>
      <c r="B1815" s="66"/>
      <c r="C1815" s="255"/>
      <c r="D1815" s="66"/>
    </row>
    <row r="1816" spans="1:4" s="65" customFormat="1">
      <c r="A1816" s="66">
        <f t="shared" si="5"/>
        <v>1812</v>
      </c>
      <c r="B1816" s="66"/>
      <c r="C1816" s="255"/>
      <c r="D1816" s="66"/>
    </row>
    <row r="1817" spans="1:4" s="65" customFormat="1">
      <c r="A1817" s="66">
        <f t="shared" si="5"/>
        <v>1813</v>
      </c>
      <c r="B1817" s="66"/>
      <c r="C1817" s="255"/>
      <c r="D1817" s="66"/>
    </row>
    <row r="1818" spans="1:4" s="65" customFormat="1">
      <c r="A1818" s="66">
        <f t="shared" si="5"/>
        <v>1814</v>
      </c>
      <c r="B1818" s="66"/>
      <c r="C1818" s="255"/>
      <c r="D1818" s="66"/>
    </row>
    <row r="1819" spans="1:4" s="65" customFormat="1">
      <c r="A1819" s="66">
        <f t="shared" si="5"/>
        <v>1815</v>
      </c>
      <c r="B1819" s="66"/>
      <c r="C1819" s="255"/>
      <c r="D1819" s="66"/>
    </row>
    <row r="1820" spans="1:4" s="65" customFormat="1">
      <c r="A1820" s="66">
        <f t="shared" si="5"/>
        <v>1816</v>
      </c>
      <c r="B1820" s="66"/>
      <c r="C1820" s="255"/>
      <c r="D1820" s="66"/>
    </row>
    <row r="1821" spans="1:4" s="65" customFormat="1">
      <c r="A1821" s="66">
        <f t="shared" si="5"/>
        <v>1817</v>
      </c>
      <c r="B1821" s="66"/>
      <c r="C1821" s="255"/>
      <c r="D1821" s="66"/>
    </row>
    <row r="1822" spans="1:4" s="65" customFormat="1">
      <c r="A1822" s="66">
        <f t="shared" si="5"/>
        <v>1818</v>
      </c>
      <c r="B1822" s="66"/>
      <c r="C1822" s="255"/>
      <c r="D1822" s="66"/>
    </row>
    <row r="1823" spans="1:4" s="65" customFormat="1">
      <c r="A1823" s="66">
        <f t="shared" si="5"/>
        <v>1819</v>
      </c>
      <c r="B1823" s="66"/>
      <c r="C1823" s="255"/>
      <c r="D1823" s="66"/>
    </row>
    <row r="1824" spans="1:4" s="65" customFormat="1">
      <c r="A1824" s="66">
        <f t="shared" si="5"/>
        <v>1820</v>
      </c>
      <c r="B1824" s="66"/>
      <c r="C1824" s="255"/>
      <c r="D1824" s="66"/>
    </row>
    <row r="1825" spans="1:4" s="65" customFormat="1">
      <c r="A1825" s="66">
        <f t="shared" si="5"/>
        <v>1821</v>
      </c>
      <c r="B1825" s="66"/>
      <c r="C1825" s="255"/>
      <c r="D1825" s="66"/>
    </row>
    <row r="1826" spans="1:4" s="65" customFormat="1">
      <c r="A1826" s="66">
        <f t="shared" si="5"/>
        <v>1822</v>
      </c>
      <c r="B1826" s="66"/>
      <c r="C1826" s="255"/>
      <c r="D1826" s="66"/>
    </row>
    <row r="1827" spans="1:4" s="65" customFormat="1">
      <c r="A1827" s="66">
        <f t="shared" si="5"/>
        <v>1823</v>
      </c>
      <c r="B1827" s="66"/>
      <c r="C1827" s="255"/>
      <c r="D1827" s="66"/>
    </row>
    <row r="1828" spans="1:4" s="65" customFormat="1">
      <c r="A1828" s="66">
        <f t="shared" si="5"/>
        <v>1824</v>
      </c>
      <c r="B1828" s="66"/>
      <c r="C1828" s="255"/>
      <c r="D1828" s="66"/>
    </row>
    <row r="1829" spans="1:4" s="65" customFormat="1">
      <c r="A1829" s="66">
        <f t="shared" si="5"/>
        <v>1825</v>
      </c>
      <c r="B1829" s="66"/>
      <c r="C1829" s="255"/>
      <c r="D1829" s="66"/>
    </row>
    <row r="1830" spans="1:4" s="65" customFormat="1">
      <c r="A1830" s="66">
        <f t="shared" si="5"/>
        <v>1826</v>
      </c>
      <c r="B1830" s="66"/>
      <c r="C1830" s="255"/>
      <c r="D1830" s="66"/>
    </row>
    <row r="1831" spans="1:4" s="65" customFormat="1">
      <c r="A1831" s="66">
        <f t="shared" si="5"/>
        <v>1827</v>
      </c>
      <c r="B1831" s="66"/>
      <c r="C1831" s="255"/>
      <c r="D1831" s="66"/>
    </row>
    <row r="1832" spans="1:4" s="65" customFormat="1">
      <c r="A1832" s="66">
        <f t="shared" si="5"/>
        <v>1828</v>
      </c>
      <c r="B1832" s="66"/>
      <c r="C1832" s="255"/>
      <c r="D1832" s="66"/>
    </row>
    <row r="1833" spans="1:4" s="65" customFormat="1">
      <c r="A1833" s="66">
        <f t="shared" si="5"/>
        <v>1829</v>
      </c>
      <c r="B1833" s="66"/>
      <c r="C1833" s="255"/>
      <c r="D1833" s="66"/>
    </row>
    <row r="1834" spans="1:4" s="65" customFormat="1">
      <c r="A1834" s="66">
        <f t="shared" si="5"/>
        <v>1830</v>
      </c>
      <c r="B1834" s="66"/>
      <c r="C1834" s="255"/>
      <c r="D1834" s="66"/>
    </row>
    <row r="1835" spans="1:4" s="65" customFormat="1">
      <c r="A1835" s="66">
        <f t="shared" si="5"/>
        <v>1831</v>
      </c>
      <c r="B1835" s="66"/>
      <c r="C1835" s="255"/>
      <c r="D1835" s="66"/>
    </row>
    <row r="1836" spans="1:4" s="65" customFormat="1">
      <c r="A1836" s="66">
        <f t="shared" si="5"/>
        <v>1832</v>
      </c>
      <c r="B1836" s="66"/>
      <c r="C1836" s="255"/>
      <c r="D1836" s="66"/>
    </row>
    <row r="1837" spans="1:4" s="65" customFormat="1">
      <c r="A1837" s="66">
        <f t="shared" si="5"/>
        <v>1833</v>
      </c>
      <c r="B1837" s="66"/>
      <c r="C1837" s="255"/>
      <c r="D1837" s="66"/>
    </row>
    <row r="1838" spans="1:4" s="65" customFormat="1">
      <c r="A1838" s="66">
        <f t="shared" si="5"/>
        <v>1834</v>
      </c>
      <c r="B1838" s="66"/>
      <c r="C1838" s="255"/>
      <c r="D1838" s="66"/>
    </row>
    <row r="1839" spans="1:4" s="65" customFormat="1">
      <c r="A1839" s="66">
        <f t="shared" si="5"/>
        <v>1835</v>
      </c>
      <c r="B1839" s="66"/>
      <c r="C1839" s="255"/>
      <c r="D1839" s="66"/>
    </row>
    <row r="1840" spans="1:4" s="65" customFormat="1">
      <c r="A1840" s="66">
        <f t="shared" si="5"/>
        <v>1836</v>
      </c>
      <c r="B1840" s="66"/>
      <c r="C1840" s="255"/>
      <c r="D1840" s="66"/>
    </row>
    <row r="1841" spans="1:4" s="65" customFormat="1">
      <c r="A1841" s="66">
        <f t="shared" si="5"/>
        <v>1837</v>
      </c>
      <c r="B1841" s="66"/>
      <c r="C1841" s="255"/>
      <c r="D1841" s="66"/>
    </row>
    <row r="1842" spans="1:4" s="65" customFormat="1">
      <c r="A1842" s="66">
        <f t="shared" si="5"/>
        <v>1838</v>
      </c>
      <c r="B1842" s="66"/>
      <c r="C1842" s="255"/>
      <c r="D1842" s="66"/>
    </row>
    <row r="1843" spans="1:4" s="65" customFormat="1">
      <c r="A1843" s="66">
        <f t="shared" si="5"/>
        <v>1839</v>
      </c>
      <c r="B1843" s="66"/>
      <c r="C1843" s="255"/>
      <c r="D1843" s="66"/>
    </row>
    <row r="1844" spans="1:4" s="65" customFormat="1">
      <c r="A1844" s="66">
        <f t="shared" si="5"/>
        <v>1840</v>
      </c>
      <c r="B1844" s="66"/>
      <c r="C1844" s="255"/>
      <c r="D1844" s="66"/>
    </row>
    <row r="1845" spans="1:4" s="65" customFormat="1">
      <c r="A1845" s="66">
        <f t="shared" si="5"/>
        <v>1841</v>
      </c>
      <c r="B1845" s="66"/>
      <c r="C1845" s="255"/>
      <c r="D1845" s="66"/>
    </row>
    <row r="1846" spans="1:4" s="65" customFormat="1">
      <c r="A1846" s="66">
        <f t="shared" si="5"/>
        <v>1842</v>
      </c>
      <c r="B1846" s="66"/>
      <c r="C1846" s="255"/>
      <c r="D1846" s="66"/>
    </row>
    <row r="1847" spans="1:4" s="65" customFormat="1">
      <c r="A1847" s="66">
        <f t="shared" si="5"/>
        <v>1843</v>
      </c>
      <c r="B1847" s="66"/>
      <c r="C1847" s="255"/>
      <c r="D1847" s="66"/>
    </row>
    <row r="1848" spans="1:4" s="65" customFormat="1">
      <c r="A1848" s="66">
        <f t="shared" si="5"/>
        <v>1844</v>
      </c>
      <c r="B1848" s="66"/>
      <c r="C1848" s="255"/>
      <c r="D1848" s="66"/>
    </row>
    <row r="1849" spans="1:4" s="65" customFormat="1">
      <c r="A1849" s="66">
        <f t="shared" si="5"/>
        <v>1845</v>
      </c>
      <c r="B1849" s="66"/>
      <c r="C1849" s="255"/>
      <c r="D1849" s="66"/>
    </row>
    <row r="1850" spans="1:4" s="65" customFormat="1">
      <c r="A1850" s="66">
        <f t="shared" si="5"/>
        <v>1846</v>
      </c>
      <c r="B1850" s="66"/>
      <c r="C1850" s="255"/>
      <c r="D1850" s="66"/>
    </row>
    <row r="1851" spans="1:4" s="65" customFormat="1">
      <c r="A1851" s="66">
        <f t="shared" si="5"/>
        <v>1847</v>
      </c>
      <c r="B1851" s="66"/>
      <c r="C1851" s="255"/>
      <c r="D1851" s="66"/>
    </row>
    <row r="1852" spans="1:4" s="65" customFormat="1">
      <c r="A1852" s="66">
        <f t="shared" si="5"/>
        <v>1848</v>
      </c>
      <c r="B1852" s="66"/>
      <c r="C1852" s="255"/>
      <c r="D1852" s="66"/>
    </row>
    <row r="1853" spans="1:4" s="65" customFormat="1">
      <c r="A1853" s="66">
        <f t="shared" si="5"/>
        <v>1849</v>
      </c>
      <c r="B1853" s="66"/>
      <c r="C1853" s="255"/>
      <c r="D1853" s="66"/>
    </row>
    <row r="1854" spans="1:4" s="65" customFormat="1">
      <c r="A1854" s="66">
        <f t="shared" si="5"/>
        <v>1850</v>
      </c>
      <c r="B1854" s="66"/>
      <c r="C1854" s="255"/>
      <c r="D1854" s="66"/>
    </row>
    <row r="1855" spans="1:4" s="65" customFormat="1">
      <c r="A1855" s="66">
        <f t="shared" si="5"/>
        <v>1851</v>
      </c>
      <c r="B1855" s="66"/>
      <c r="C1855" s="255"/>
      <c r="D1855" s="66"/>
    </row>
    <row r="1856" spans="1:4" s="65" customFormat="1">
      <c r="A1856" s="66">
        <f t="shared" ref="A1856:A1919" si="6">A1855+1</f>
        <v>1852</v>
      </c>
      <c r="B1856" s="66"/>
      <c r="C1856" s="255"/>
      <c r="D1856" s="66"/>
    </row>
    <row r="1857" spans="1:4" s="65" customFormat="1">
      <c r="A1857" s="66">
        <f t="shared" si="6"/>
        <v>1853</v>
      </c>
      <c r="B1857" s="66"/>
      <c r="C1857" s="255"/>
      <c r="D1857" s="66"/>
    </row>
    <row r="1858" spans="1:4" s="65" customFormat="1">
      <c r="A1858" s="66">
        <f t="shared" si="6"/>
        <v>1854</v>
      </c>
      <c r="B1858" s="66"/>
      <c r="C1858" s="255"/>
      <c r="D1858" s="66"/>
    </row>
    <row r="1859" spans="1:4" s="65" customFormat="1">
      <c r="A1859" s="66">
        <f t="shared" si="6"/>
        <v>1855</v>
      </c>
      <c r="B1859" s="66"/>
      <c r="C1859" s="255"/>
      <c r="D1859" s="66"/>
    </row>
    <row r="1860" spans="1:4" s="65" customFormat="1">
      <c r="A1860" s="66">
        <f t="shared" si="6"/>
        <v>1856</v>
      </c>
      <c r="B1860" s="66"/>
      <c r="C1860" s="255"/>
      <c r="D1860" s="66"/>
    </row>
    <row r="1861" spans="1:4" s="65" customFormat="1">
      <c r="A1861" s="66">
        <f t="shared" si="6"/>
        <v>1857</v>
      </c>
      <c r="B1861" s="66"/>
      <c r="C1861" s="255"/>
      <c r="D1861" s="66"/>
    </row>
    <row r="1862" spans="1:4" s="65" customFormat="1">
      <c r="A1862" s="66">
        <f t="shared" si="6"/>
        <v>1858</v>
      </c>
      <c r="B1862" s="66"/>
      <c r="C1862" s="255"/>
      <c r="D1862" s="66"/>
    </row>
    <row r="1863" spans="1:4" s="65" customFormat="1">
      <c r="A1863" s="66">
        <f t="shared" si="6"/>
        <v>1859</v>
      </c>
      <c r="B1863" s="66"/>
      <c r="C1863" s="255"/>
      <c r="D1863" s="66"/>
    </row>
    <row r="1864" spans="1:4" s="65" customFormat="1">
      <c r="A1864" s="66">
        <f t="shared" si="6"/>
        <v>1860</v>
      </c>
      <c r="B1864" s="66"/>
      <c r="C1864" s="255"/>
      <c r="D1864" s="66"/>
    </row>
    <row r="1865" spans="1:4" s="65" customFormat="1">
      <c r="A1865" s="66">
        <f t="shared" si="6"/>
        <v>1861</v>
      </c>
      <c r="B1865" s="66"/>
      <c r="C1865" s="255"/>
      <c r="D1865" s="66"/>
    </row>
    <row r="1866" spans="1:4" s="65" customFormat="1">
      <c r="A1866" s="66">
        <f t="shared" si="6"/>
        <v>1862</v>
      </c>
      <c r="B1866" s="66"/>
      <c r="C1866" s="255"/>
      <c r="D1866" s="66"/>
    </row>
    <row r="1867" spans="1:4" s="65" customFormat="1">
      <c r="A1867" s="66">
        <f t="shared" si="6"/>
        <v>1863</v>
      </c>
      <c r="B1867" s="66"/>
      <c r="C1867" s="255"/>
      <c r="D1867" s="66"/>
    </row>
    <row r="1868" spans="1:4" s="65" customFormat="1">
      <c r="A1868" s="66">
        <f t="shared" si="6"/>
        <v>1864</v>
      </c>
      <c r="B1868" s="66"/>
      <c r="C1868" s="255"/>
      <c r="D1868" s="66"/>
    </row>
    <row r="1869" spans="1:4" s="65" customFormat="1">
      <c r="A1869" s="66">
        <f t="shared" si="6"/>
        <v>1865</v>
      </c>
      <c r="B1869" s="66"/>
      <c r="C1869" s="255"/>
      <c r="D1869" s="66"/>
    </row>
    <row r="1870" spans="1:4" s="65" customFormat="1">
      <c r="A1870" s="66">
        <f t="shared" si="6"/>
        <v>1866</v>
      </c>
      <c r="B1870" s="66"/>
      <c r="C1870" s="255"/>
      <c r="D1870" s="66"/>
    </row>
    <row r="1871" spans="1:4" s="65" customFormat="1">
      <c r="A1871" s="66">
        <f t="shared" si="6"/>
        <v>1867</v>
      </c>
      <c r="B1871" s="66"/>
      <c r="C1871" s="255"/>
      <c r="D1871" s="66"/>
    </row>
    <row r="1872" spans="1:4" s="65" customFormat="1">
      <c r="A1872" s="66">
        <f t="shared" si="6"/>
        <v>1868</v>
      </c>
      <c r="B1872" s="66"/>
      <c r="C1872" s="255"/>
      <c r="D1872" s="66"/>
    </row>
    <row r="1873" spans="1:4" s="65" customFormat="1">
      <c r="A1873" s="66">
        <f t="shared" si="6"/>
        <v>1869</v>
      </c>
      <c r="B1873" s="66"/>
      <c r="C1873" s="255"/>
      <c r="D1873" s="66"/>
    </row>
    <row r="1874" spans="1:4" s="65" customFormat="1">
      <c r="A1874" s="66">
        <f t="shared" si="6"/>
        <v>1870</v>
      </c>
      <c r="B1874" s="66"/>
      <c r="C1874" s="255"/>
      <c r="D1874" s="66"/>
    </row>
    <row r="1875" spans="1:4" s="65" customFormat="1">
      <c r="A1875" s="66">
        <f t="shared" si="6"/>
        <v>1871</v>
      </c>
      <c r="B1875" s="66"/>
      <c r="C1875" s="255"/>
      <c r="D1875" s="66"/>
    </row>
    <row r="1876" spans="1:4" s="65" customFormat="1">
      <c r="A1876" s="66">
        <f t="shared" si="6"/>
        <v>1872</v>
      </c>
      <c r="B1876" s="66"/>
      <c r="C1876" s="255"/>
      <c r="D1876" s="66"/>
    </row>
    <row r="1877" spans="1:4" s="65" customFormat="1">
      <c r="A1877" s="66">
        <f t="shared" si="6"/>
        <v>1873</v>
      </c>
      <c r="B1877" s="66"/>
      <c r="C1877" s="255"/>
      <c r="D1877" s="66"/>
    </row>
    <row r="1878" spans="1:4" s="65" customFormat="1">
      <c r="A1878" s="66">
        <f t="shared" si="6"/>
        <v>1874</v>
      </c>
      <c r="B1878" s="66"/>
      <c r="C1878" s="255"/>
      <c r="D1878" s="66"/>
    </row>
    <row r="1879" spans="1:4" s="65" customFormat="1">
      <c r="A1879" s="66">
        <f t="shared" si="6"/>
        <v>1875</v>
      </c>
      <c r="B1879" s="66"/>
      <c r="C1879" s="255"/>
      <c r="D1879" s="66"/>
    </row>
    <row r="1880" spans="1:4" s="65" customFormat="1">
      <c r="A1880" s="66">
        <f t="shared" si="6"/>
        <v>1876</v>
      </c>
      <c r="B1880" s="66"/>
      <c r="C1880" s="255"/>
      <c r="D1880" s="66"/>
    </row>
    <row r="1881" spans="1:4" s="65" customFormat="1">
      <c r="A1881" s="66">
        <f t="shared" si="6"/>
        <v>1877</v>
      </c>
      <c r="B1881" s="66"/>
      <c r="C1881" s="255"/>
      <c r="D1881" s="66"/>
    </row>
    <row r="1882" spans="1:4" s="65" customFormat="1">
      <c r="A1882" s="66">
        <f t="shared" si="6"/>
        <v>1878</v>
      </c>
      <c r="B1882" s="66"/>
      <c r="C1882" s="255"/>
      <c r="D1882" s="66"/>
    </row>
    <row r="1883" spans="1:4" s="65" customFormat="1">
      <c r="A1883" s="66">
        <f t="shared" si="6"/>
        <v>1879</v>
      </c>
      <c r="B1883" s="66"/>
      <c r="C1883" s="255"/>
      <c r="D1883" s="66"/>
    </row>
    <row r="1884" spans="1:4" s="65" customFormat="1">
      <c r="A1884" s="66">
        <f t="shared" si="6"/>
        <v>1880</v>
      </c>
      <c r="B1884" s="66"/>
      <c r="C1884" s="255"/>
      <c r="D1884" s="66"/>
    </row>
    <row r="1885" spans="1:4" s="65" customFormat="1">
      <c r="A1885" s="66">
        <f t="shared" si="6"/>
        <v>1881</v>
      </c>
      <c r="B1885" s="66"/>
      <c r="C1885" s="255"/>
      <c r="D1885" s="66"/>
    </row>
    <row r="1886" spans="1:4" s="65" customFormat="1">
      <c r="A1886" s="66">
        <f t="shared" si="6"/>
        <v>1882</v>
      </c>
      <c r="B1886" s="66"/>
      <c r="C1886" s="255"/>
      <c r="D1886" s="66"/>
    </row>
    <row r="1887" spans="1:4" s="65" customFormat="1">
      <c r="A1887" s="66">
        <f t="shared" si="6"/>
        <v>1883</v>
      </c>
      <c r="B1887" s="66"/>
      <c r="C1887" s="255"/>
      <c r="D1887" s="66"/>
    </row>
    <row r="1888" spans="1:4" s="65" customFormat="1">
      <c r="A1888" s="66">
        <f t="shared" si="6"/>
        <v>1884</v>
      </c>
      <c r="B1888" s="66"/>
      <c r="C1888" s="255"/>
      <c r="D1888" s="66"/>
    </row>
    <row r="1889" spans="1:4" s="65" customFormat="1">
      <c r="A1889" s="66">
        <f t="shared" si="6"/>
        <v>1885</v>
      </c>
      <c r="B1889" s="66"/>
      <c r="C1889" s="255"/>
      <c r="D1889" s="66"/>
    </row>
    <row r="1890" spans="1:4" s="65" customFormat="1">
      <c r="A1890" s="66">
        <f t="shared" si="6"/>
        <v>1886</v>
      </c>
      <c r="B1890" s="66"/>
      <c r="C1890" s="255"/>
      <c r="D1890" s="66"/>
    </row>
    <row r="1891" spans="1:4" s="65" customFormat="1">
      <c r="A1891" s="66">
        <f t="shared" si="6"/>
        <v>1887</v>
      </c>
      <c r="B1891" s="66"/>
      <c r="C1891" s="255"/>
      <c r="D1891" s="66"/>
    </row>
    <row r="1892" spans="1:4" s="65" customFormat="1">
      <c r="A1892" s="66">
        <f t="shared" si="6"/>
        <v>1888</v>
      </c>
      <c r="B1892" s="66"/>
      <c r="C1892" s="255"/>
      <c r="D1892" s="66"/>
    </row>
    <row r="1893" spans="1:4" s="65" customFormat="1">
      <c r="A1893" s="66">
        <f t="shared" si="6"/>
        <v>1889</v>
      </c>
      <c r="B1893" s="66"/>
      <c r="C1893" s="255"/>
      <c r="D1893" s="66"/>
    </row>
    <row r="1894" spans="1:4" s="65" customFormat="1">
      <c r="A1894" s="66">
        <f t="shared" si="6"/>
        <v>1890</v>
      </c>
      <c r="B1894" s="66"/>
      <c r="C1894" s="255"/>
      <c r="D1894" s="66"/>
    </row>
    <row r="1895" spans="1:4" s="65" customFormat="1">
      <c r="A1895" s="66">
        <f t="shared" si="6"/>
        <v>1891</v>
      </c>
      <c r="B1895" s="66"/>
      <c r="C1895" s="255"/>
      <c r="D1895" s="66"/>
    </row>
    <row r="1896" spans="1:4" s="65" customFormat="1">
      <c r="A1896" s="66">
        <f t="shared" si="6"/>
        <v>1892</v>
      </c>
      <c r="B1896" s="66"/>
      <c r="C1896" s="255"/>
      <c r="D1896" s="66"/>
    </row>
    <row r="1897" spans="1:4" s="65" customFormat="1">
      <c r="A1897" s="66">
        <f t="shared" si="6"/>
        <v>1893</v>
      </c>
      <c r="B1897" s="66"/>
      <c r="C1897" s="255"/>
      <c r="D1897" s="66"/>
    </row>
    <row r="1898" spans="1:4" s="65" customFormat="1">
      <c r="A1898" s="66">
        <f t="shared" si="6"/>
        <v>1894</v>
      </c>
      <c r="B1898" s="66"/>
      <c r="C1898" s="255"/>
      <c r="D1898" s="66"/>
    </row>
    <row r="1899" spans="1:4" s="65" customFormat="1">
      <c r="A1899" s="66">
        <f t="shared" si="6"/>
        <v>1895</v>
      </c>
      <c r="B1899" s="66"/>
      <c r="C1899" s="255"/>
      <c r="D1899" s="66"/>
    </row>
    <row r="1900" spans="1:4" s="65" customFormat="1">
      <c r="A1900" s="66">
        <f t="shared" si="6"/>
        <v>1896</v>
      </c>
      <c r="B1900" s="66"/>
      <c r="C1900" s="255"/>
      <c r="D1900" s="66"/>
    </row>
    <row r="1901" spans="1:4" s="65" customFormat="1">
      <c r="A1901" s="66">
        <f t="shared" si="6"/>
        <v>1897</v>
      </c>
      <c r="B1901" s="66"/>
      <c r="C1901" s="255"/>
      <c r="D1901" s="66"/>
    </row>
    <row r="1902" spans="1:4" s="65" customFormat="1">
      <c r="A1902" s="66">
        <f t="shared" si="6"/>
        <v>1898</v>
      </c>
      <c r="B1902" s="66"/>
      <c r="C1902" s="255"/>
      <c r="D1902" s="66"/>
    </row>
    <row r="1903" spans="1:4" s="65" customFormat="1">
      <c r="A1903" s="66">
        <f t="shared" si="6"/>
        <v>1899</v>
      </c>
      <c r="B1903" s="66"/>
      <c r="C1903" s="255"/>
      <c r="D1903" s="66"/>
    </row>
    <row r="1904" spans="1:4" s="65" customFormat="1">
      <c r="A1904" s="66">
        <f t="shared" si="6"/>
        <v>1900</v>
      </c>
      <c r="B1904" s="66"/>
      <c r="C1904" s="255"/>
      <c r="D1904" s="66"/>
    </row>
    <row r="1905" spans="1:4" s="65" customFormat="1">
      <c r="A1905" s="66">
        <f t="shared" si="6"/>
        <v>1901</v>
      </c>
      <c r="B1905" s="66"/>
      <c r="C1905" s="255"/>
      <c r="D1905" s="66"/>
    </row>
    <row r="1906" spans="1:4" s="65" customFormat="1">
      <c r="A1906" s="66">
        <f t="shared" si="6"/>
        <v>1902</v>
      </c>
      <c r="B1906" s="66"/>
      <c r="C1906" s="255"/>
      <c r="D1906" s="66"/>
    </row>
    <row r="1907" spans="1:4" s="65" customFormat="1">
      <c r="A1907" s="66">
        <f t="shared" si="6"/>
        <v>1903</v>
      </c>
      <c r="B1907" s="66"/>
      <c r="C1907" s="255"/>
      <c r="D1907" s="66"/>
    </row>
    <row r="1908" spans="1:4" s="65" customFormat="1">
      <c r="A1908" s="66">
        <f t="shared" si="6"/>
        <v>1904</v>
      </c>
      <c r="B1908" s="66"/>
      <c r="C1908" s="255"/>
      <c r="D1908" s="66"/>
    </row>
    <row r="1909" spans="1:4" s="65" customFormat="1">
      <c r="A1909" s="66">
        <f t="shared" si="6"/>
        <v>1905</v>
      </c>
      <c r="B1909" s="66"/>
      <c r="C1909" s="255"/>
      <c r="D1909" s="66"/>
    </row>
    <row r="1910" spans="1:4" s="65" customFormat="1">
      <c r="A1910" s="66">
        <f t="shared" si="6"/>
        <v>1906</v>
      </c>
      <c r="B1910" s="66"/>
      <c r="C1910" s="255"/>
      <c r="D1910" s="66"/>
    </row>
    <row r="1911" spans="1:4" s="65" customFormat="1">
      <c r="A1911" s="66">
        <f t="shared" si="6"/>
        <v>1907</v>
      </c>
      <c r="B1911" s="66"/>
      <c r="C1911" s="255"/>
      <c r="D1911" s="66"/>
    </row>
    <row r="1912" spans="1:4" s="65" customFormat="1">
      <c r="A1912" s="66">
        <f t="shared" si="6"/>
        <v>1908</v>
      </c>
      <c r="B1912" s="66"/>
      <c r="C1912" s="255"/>
      <c r="D1912" s="66"/>
    </row>
    <row r="1913" spans="1:4" s="65" customFormat="1">
      <c r="A1913" s="66">
        <f t="shared" si="6"/>
        <v>1909</v>
      </c>
      <c r="B1913" s="66"/>
      <c r="C1913" s="255"/>
      <c r="D1913" s="66"/>
    </row>
    <row r="1914" spans="1:4" s="65" customFormat="1">
      <c r="A1914" s="66">
        <f t="shared" si="6"/>
        <v>1910</v>
      </c>
      <c r="B1914" s="66"/>
      <c r="C1914" s="255"/>
      <c r="D1914" s="66"/>
    </row>
    <row r="1915" spans="1:4" s="65" customFormat="1">
      <c r="A1915" s="66">
        <f t="shared" si="6"/>
        <v>1911</v>
      </c>
      <c r="B1915" s="66"/>
      <c r="C1915" s="255"/>
      <c r="D1915" s="66"/>
    </row>
    <row r="1916" spans="1:4" s="65" customFormat="1">
      <c r="A1916" s="66">
        <f t="shared" si="6"/>
        <v>1912</v>
      </c>
      <c r="B1916" s="66"/>
      <c r="C1916" s="255"/>
      <c r="D1916" s="66"/>
    </row>
    <row r="1917" spans="1:4" s="65" customFormat="1">
      <c r="A1917" s="66">
        <f t="shared" si="6"/>
        <v>1913</v>
      </c>
      <c r="B1917" s="66"/>
      <c r="C1917" s="255"/>
      <c r="D1917" s="66"/>
    </row>
    <row r="1918" spans="1:4" s="65" customFormat="1">
      <c r="A1918" s="66">
        <f t="shared" si="6"/>
        <v>1914</v>
      </c>
      <c r="B1918" s="66"/>
      <c r="C1918" s="255"/>
      <c r="D1918" s="66"/>
    </row>
    <row r="1919" spans="1:4" s="65" customFormat="1">
      <c r="A1919" s="66">
        <f t="shared" si="6"/>
        <v>1915</v>
      </c>
      <c r="B1919" s="66"/>
      <c r="C1919" s="255"/>
      <c r="D1919" s="66"/>
    </row>
    <row r="1920" spans="1:4" s="65" customFormat="1">
      <c r="A1920" s="66">
        <f t="shared" ref="A1920:A1983" si="7">A1919+1</f>
        <v>1916</v>
      </c>
      <c r="B1920" s="66"/>
      <c r="C1920" s="255"/>
      <c r="D1920" s="66"/>
    </row>
    <row r="1921" spans="1:4" s="65" customFormat="1">
      <c r="A1921" s="66">
        <f t="shared" si="7"/>
        <v>1917</v>
      </c>
      <c r="B1921" s="66"/>
      <c r="C1921" s="255"/>
      <c r="D1921" s="66"/>
    </row>
    <row r="1922" spans="1:4" s="65" customFormat="1">
      <c r="A1922" s="66">
        <f t="shared" si="7"/>
        <v>1918</v>
      </c>
      <c r="B1922" s="66"/>
      <c r="C1922" s="255"/>
      <c r="D1922" s="66"/>
    </row>
    <row r="1923" spans="1:4" s="65" customFormat="1">
      <c r="A1923" s="66">
        <f t="shared" si="7"/>
        <v>1919</v>
      </c>
      <c r="B1923" s="66"/>
      <c r="C1923" s="255"/>
      <c r="D1923" s="66"/>
    </row>
    <row r="1924" spans="1:4" s="65" customFormat="1">
      <c r="A1924" s="66">
        <f t="shared" si="7"/>
        <v>1920</v>
      </c>
      <c r="B1924" s="66"/>
      <c r="C1924" s="255"/>
      <c r="D1924" s="66"/>
    </row>
    <row r="1925" spans="1:4" s="65" customFormat="1">
      <c r="A1925" s="66">
        <f t="shared" si="7"/>
        <v>1921</v>
      </c>
      <c r="B1925" s="66"/>
      <c r="C1925" s="255"/>
      <c r="D1925" s="66"/>
    </row>
    <row r="1926" spans="1:4" s="65" customFormat="1">
      <c r="A1926" s="66">
        <f t="shared" si="7"/>
        <v>1922</v>
      </c>
      <c r="B1926" s="66"/>
      <c r="C1926" s="255"/>
      <c r="D1926" s="66"/>
    </row>
    <row r="1927" spans="1:4" s="65" customFormat="1">
      <c r="A1927" s="66">
        <f t="shared" si="7"/>
        <v>1923</v>
      </c>
      <c r="B1927" s="66"/>
      <c r="C1927" s="255"/>
      <c r="D1927" s="66"/>
    </row>
    <row r="1928" spans="1:4" s="65" customFormat="1">
      <c r="A1928" s="66">
        <f t="shared" si="7"/>
        <v>1924</v>
      </c>
      <c r="B1928" s="66"/>
      <c r="C1928" s="255"/>
      <c r="D1928" s="66"/>
    </row>
    <row r="1929" spans="1:4" s="65" customFormat="1">
      <c r="A1929" s="66">
        <f t="shared" si="7"/>
        <v>1925</v>
      </c>
      <c r="B1929" s="66"/>
      <c r="C1929" s="255"/>
      <c r="D1929" s="66"/>
    </row>
    <row r="1930" spans="1:4" s="65" customFormat="1">
      <c r="A1930" s="66">
        <f t="shared" si="7"/>
        <v>1926</v>
      </c>
      <c r="B1930" s="66"/>
      <c r="C1930" s="255"/>
      <c r="D1930" s="66"/>
    </row>
    <row r="1931" spans="1:4" s="65" customFormat="1">
      <c r="A1931" s="66">
        <f t="shared" si="7"/>
        <v>1927</v>
      </c>
      <c r="B1931" s="66"/>
      <c r="C1931" s="255"/>
      <c r="D1931" s="66"/>
    </row>
    <row r="1932" spans="1:4" s="65" customFormat="1">
      <c r="A1932" s="66">
        <f t="shared" si="7"/>
        <v>1928</v>
      </c>
      <c r="B1932" s="66"/>
      <c r="C1932" s="255"/>
      <c r="D1932" s="66"/>
    </row>
    <row r="1933" spans="1:4" s="65" customFormat="1">
      <c r="A1933" s="66">
        <f t="shared" si="7"/>
        <v>1929</v>
      </c>
      <c r="B1933" s="66"/>
      <c r="C1933" s="255"/>
      <c r="D1933" s="66"/>
    </row>
    <row r="1934" spans="1:4" s="65" customFormat="1">
      <c r="A1934" s="66">
        <f t="shared" si="7"/>
        <v>1930</v>
      </c>
      <c r="B1934" s="66"/>
      <c r="C1934" s="255"/>
      <c r="D1934" s="66"/>
    </row>
    <row r="1935" spans="1:4" s="65" customFormat="1">
      <c r="A1935" s="66">
        <f t="shared" si="7"/>
        <v>1931</v>
      </c>
      <c r="B1935" s="66"/>
      <c r="C1935" s="255"/>
      <c r="D1935" s="66"/>
    </row>
    <row r="1936" spans="1:4" s="65" customFormat="1">
      <c r="A1936" s="66">
        <f t="shared" si="7"/>
        <v>1932</v>
      </c>
      <c r="B1936" s="66"/>
      <c r="C1936" s="255"/>
      <c r="D1936" s="66"/>
    </row>
    <row r="1937" spans="1:4" s="65" customFormat="1">
      <c r="A1937" s="66">
        <f t="shared" si="7"/>
        <v>1933</v>
      </c>
      <c r="B1937" s="66"/>
      <c r="C1937" s="255"/>
      <c r="D1937" s="66"/>
    </row>
    <row r="1938" spans="1:4" s="65" customFormat="1">
      <c r="A1938" s="66">
        <f t="shared" si="7"/>
        <v>1934</v>
      </c>
      <c r="B1938" s="66"/>
      <c r="C1938" s="255"/>
      <c r="D1938" s="66"/>
    </row>
    <row r="1939" spans="1:4" s="65" customFormat="1">
      <c r="A1939" s="66">
        <f t="shared" si="7"/>
        <v>1935</v>
      </c>
      <c r="B1939" s="66"/>
      <c r="C1939" s="255"/>
      <c r="D1939" s="66"/>
    </row>
    <row r="1940" spans="1:4" s="65" customFormat="1">
      <c r="A1940" s="66">
        <f t="shared" si="7"/>
        <v>1936</v>
      </c>
      <c r="B1940" s="66"/>
      <c r="C1940" s="255"/>
      <c r="D1940" s="66"/>
    </row>
    <row r="1941" spans="1:4" s="65" customFormat="1">
      <c r="A1941" s="66">
        <f t="shared" si="7"/>
        <v>1937</v>
      </c>
      <c r="B1941" s="66"/>
      <c r="C1941" s="255"/>
      <c r="D1941" s="66"/>
    </row>
    <row r="1942" spans="1:4" s="65" customFormat="1">
      <c r="A1942" s="66">
        <f t="shared" si="7"/>
        <v>1938</v>
      </c>
      <c r="B1942" s="66"/>
      <c r="C1942" s="255"/>
      <c r="D1942" s="66"/>
    </row>
    <row r="1943" spans="1:4" s="65" customFormat="1">
      <c r="A1943" s="66">
        <f t="shared" si="7"/>
        <v>1939</v>
      </c>
      <c r="B1943" s="66"/>
      <c r="C1943" s="255"/>
      <c r="D1943" s="66"/>
    </row>
    <row r="1944" spans="1:4" s="65" customFormat="1">
      <c r="A1944" s="66">
        <f t="shared" si="7"/>
        <v>1940</v>
      </c>
      <c r="B1944" s="66"/>
      <c r="C1944" s="255"/>
      <c r="D1944" s="66"/>
    </row>
    <row r="1945" spans="1:4" s="65" customFormat="1">
      <c r="A1945" s="66">
        <f t="shared" si="7"/>
        <v>1941</v>
      </c>
      <c r="B1945" s="66"/>
      <c r="C1945" s="255"/>
      <c r="D1945" s="66"/>
    </row>
    <row r="1946" spans="1:4" s="65" customFormat="1">
      <c r="A1946" s="66">
        <f t="shared" si="7"/>
        <v>1942</v>
      </c>
      <c r="B1946" s="66"/>
      <c r="C1946" s="255"/>
      <c r="D1946" s="66"/>
    </row>
    <row r="1947" spans="1:4" s="65" customFormat="1">
      <c r="A1947" s="66">
        <f t="shared" si="7"/>
        <v>1943</v>
      </c>
      <c r="B1947" s="66"/>
      <c r="C1947" s="255"/>
      <c r="D1947" s="66"/>
    </row>
    <row r="1948" spans="1:4" s="65" customFormat="1">
      <c r="A1948" s="66">
        <f t="shared" si="7"/>
        <v>1944</v>
      </c>
      <c r="B1948" s="66"/>
      <c r="C1948" s="255"/>
      <c r="D1948" s="66"/>
    </row>
    <row r="1949" spans="1:4" s="65" customFormat="1">
      <c r="A1949" s="66">
        <f t="shared" si="7"/>
        <v>1945</v>
      </c>
      <c r="B1949" s="66"/>
      <c r="C1949" s="255"/>
      <c r="D1949" s="66"/>
    </row>
    <row r="1950" spans="1:4" s="65" customFormat="1">
      <c r="A1950" s="66">
        <f t="shared" si="7"/>
        <v>1946</v>
      </c>
      <c r="B1950" s="66"/>
      <c r="C1950" s="255"/>
      <c r="D1950" s="66"/>
    </row>
    <row r="1951" spans="1:4" s="65" customFormat="1">
      <c r="A1951" s="66">
        <f t="shared" si="7"/>
        <v>1947</v>
      </c>
      <c r="B1951" s="66"/>
      <c r="C1951" s="255"/>
      <c r="D1951" s="66"/>
    </row>
    <row r="1952" spans="1:4" s="65" customFormat="1">
      <c r="A1952" s="66">
        <f t="shared" si="7"/>
        <v>1948</v>
      </c>
      <c r="B1952" s="66"/>
      <c r="C1952" s="255"/>
      <c r="D1952" s="66"/>
    </row>
    <row r="1953" spans="1:4" s="65" customFormat="1">
      <c r="A1953" s="66">
        <f t="shared" si="7"/>
        <v>1949</v>
      </c>
      <c r="B1953" s="66"/>
      <c r="C1953" s="255"/>
      <c r="D1953" s="66"/>
    </row>
    <row r="1954" spans="1:4" s="65" customFormat="1">
      <c r="A1954" s="66">
        <f t="shared" si="7"/>
        <v>1950</v>
      </c>
      <c r="B1954" s="66"/>
      <c r="C1954" s="255"/>
      <c r="D1954" s="66"/>
    </row>
    <row r="1955" spans="1:4" s="65" customFormat="1">
      <c r="A1955" s="66">
        <f t="shared" si="7"/>
        <v>1951</v>
      </c>
      <c r="B1955" s="66"/>
      <c r="C1955" s="255"/>
      <c r="D1955" s="66"/>
    </row>
    <row r="1956" spans="1:4" s="65" customFormat="1">
      <c r="A1956" s="66">
        <f t="shared" si="7"/>
        <v>1952</v>
      </c>
      <c r="B1956" s="66"/>
      <c r="C1956" s="255"/>
      <c r="D1956" s="66"/>
    </row>
    <row r="1957" spans="1:4" s="65" customFormat="1">
      <c r="A1957" s="66">
        <f t="shared" si="7"/>
        <v>1953</v>
      </c>
      <c r="B1957" s="66"/>
      <c r="C1957" s="255"/>
      <c r="D1957" s="66"/>
    </row>
    <row r="1958" spans="1:4" s="65" customFormat="1">
      <c r="A1958" s="66">
        <f t="shared" si="7"/>
        <v>1954</v>
      </c>
      <c r="B1958" s="66"/>
      <c r="C1958" s="255"/>
      <c r="D1958" s="66"/>
    </row>
    <row r="1959" spans="1:4" s="65" customFormat="1">
      <c r="A1959" s="66">
        <f t="shared" si="7"/>
        <v>1955</v>
      </c>
      <c r="B1959" s="66"/>
      <c r="C1959" s="255"/>
      <c r="D1959" s="66"/>
    </row>
    <row r="1960" spans="1:4" s="65" customFormat="1">
      <c r="A1960" s="66">
        <f t="shared" si="7"/>
        <v>1956</v>
      </c>
      <c r="B1960" s="66"/>
      <c r="C1960" s="255"/>
      <c r="D1960" s="66"/>
    </row>
    <row r="1961" spans="1:4" s="65" customFormat="1">
      <c r="A1961" s="66">
        <f t="shared" si="7"/>
        <v>1957</v>
      </c>
      <c r="B1961" s="66"/>
      <c r="C1961" s="255"/>
      <c r="D1961" s="66"/>
    </row>
    <row r="1962" spans="1:4" s="65" customFormat="1">
      <c r="A1962" s="66">
        <f t="shared" si="7"/>
        <v>1958</v>
      </c>
      <c r="B1962" s="66"/>
      <c r="C1962" s="255"/>
      <c r="D1962" s="66"/>
    </row>
    <row r="1963" spans="1:4" s="65" customFormat="1">
      <c r="A1963" s="66">
        <f t="shared" si="7"/>
        <v>1959</v>
      </c>
      <c r="B1963" s="66"/>
      <c r="C1963" s="255"/>
      <c r="D1963" s="66"/>
    </row>
    <row r="1964" spans="1:4" s="65" customFormat="1">
      <c r="A1964" s="66">
        <f t="shared" si="7"/>
        <v>1960</v>
      </c>
      <c r="B1964" s="66"/>
      <c r="C1964" s="255"/>
      <c r="D1964" s="66"/>
    </row>
    <row r="1965" spans="1:4" s="65" customFormat="1">
      <c r="A1965" s="66">
        <f t="shared" si="7"/>
        <v>1961</v>
      </c>
      <c r="B1965" s="66"/>
      <c r="C1965" s="255"/>
      <c r="D1965" s="66"/>
    </row>
    <row r="1966" spans="1:4" s="65" customFormat="1">
      <c r="A1966" s="66">
        <f t="shared" si="7"/>
        <v>1962</v>
      </c>
      <c r="B1966" s="66"/>
      <c r="C1966" s="255"/>
      <c r="D1966" s="66"/>
    </row>
    <row r="1967" spans="1:4" s="65" customFormat="1">
      <c r="A1967" s="66">
        <f t="shared" si="7"/>
        <v>1963</v>
      </c>
      <c r="B1967" s="66"/>
      <c r="C1967" s="255"/>
      <c r="D1967" s="66"/>
    </row>
    <row r="1968" spans="1:4" s="65" customFormat="1">
      <c r="A1968" s="66">
        <f t="shared" si="7"/>
        <v>1964</v>
      </c>
      <c r="B1968" s="66"/>
      <c r="C1968" s="255"/>
      <c r="D1968" s="66"/>
    </row>
    <row r="1969" spans="1:4" s="65" customFormat="1">
      <c r="A1969" s="66">
        <f t="shared" si="7"/>
        <v>1965</v>
      </c>
      <c r="B1969" s="66"/>
      <c r="C1969" s="255"/>
      <c r="D1969" s="66"/>
    </row>
    <row r="1970" spans="1:4" s="65" customFormat="1">
      <c r="A1970" s="66">
        <f t="shared" si="7"/>
        <v>1966</v>
      </c>
      <c r="B1970" s="66"/>
      <c r="C1970" s="255"/>
      <c r="D1970" s="66"/>
    </row>
    <row r="1971" spans="1:4" s="65" customFormat="1">
      <c r="A1971" s="66">
        <f t="shared" si="7"/>
        <v>1967</v>
      </c>
      <c r="B1971" s="66"/>
      <c r="C1971" s="255"/>
      <c r="D1971" s="66"/>
    </row>
    <row r="1972" spans="1:4" s="65" customFormat="1">
      <c r="A1972" s="66">
        <f t="shared" si="7"/>
        <v>1968</v>
      </c>
      <c r="B1972" s="66"/>
      <c r="C1972" s="255"/>
      <c r="D1972" s="66"/>
    </row>
    <row r="1973" spans="1:4" s="65" customFormat="1">
      <c r="A1973" s="66">
        <f t="shared" si="7"/>
        <v>1969</v>
      </c>
      <c r="B1973" s="66"/>
      <c r="C1973" s="255"/>
      <c r="D1973" s="66"/>
    </row>
    <row r="1974" spans="1:4" s="65" customFormat="1">
      <c r="A1974" s="66">
        <f t="shared" si="7"/>
        <v>1970</v>
      </c>
      <c r="B1974" s="66"/>
      <c r="C1974" s="255"/>
      <c r="D1974" s="66"/>
    </row>
    <row r="1975" spans="1:4" s="65" customFormat="1">
      <c r="A1975" s="66">
        <f t="shared" si="7"/>
        <v>1971</v>
      </c>
      <c r="B1975" s="66"/>
      <c r="C1975" s="255"/>
      <c r="D1975" s="66"/>
    </row>
    <row r="1976" spans="1:4" s="65" customFormat="1">
      <c r="A1976" s="66">
        <f t="shared" si="7"/>
        <v>1972</v>
      </c>
      <c r="B1976" s="66"/>
      <c r="C1976" s="255"/>
      <c r="D1976" s="66"/>
    </row>
    <row r="1977" spans="1:4" s="65" customFormat="1">
      <c r="A1977" s="66">
        <f t="shared" si="7"/>
        <v>1973</v>
      </c>
      <c r="B1977" s="66"/>
      <c r="C1977" s="255"/>
      <c r="D1977" s="66"/>
    </row>
    <row r="1978" spans="1:4" s="65" customFormat="1">
      <c r="A1978" s="66">
        <f t="shared" si="7"/>
        <v>1974</v>
      </c>
      <c r="B1978" s="66"/>
      <c r="C1978" s="255"/>
      <c r="D1978" s="66"/>
    </row>
    <row r="1979" spans="1:4" s="65" customFormat="1">
      <c r="A1979" s="66">
        <f t="shared" si="7"/>
        <v>1975</v>
      </c>
      <c r="B1979" s="66"/>
      <c r="C1979" s="255"/>
      <c r="D1979" s="66"/>
    </row>
    <row r="1980" spans="1:4" s="65" customFormat="1">
      <c r="A1980" s="66">
        <f t="shared" si="7"/>
        <v>1976</v>
      </c>
      <c r="B1980" s="66"/>
      <c r="C1980" s="255"/>
      <c r="D1980" s="66"/>
    </row>
    <row r="1981" spans="1:4" s="65" customFormat="1">
      <c r="A1981" s="66">
        <f t="shared" si="7"/>
        <v>1977</v>
      </c>
      <c r="B1981" s="66"/>
      <c r="C1981" s="255"/>
      <c r="D1981" s="66"/>
    </row>
    <row r="1982" spans="1:4" s="65" customFormat="1">
      <c r="A1982" s="66">
        <f t="shared" si="7"/>
        <v>1978</v>
      </c>
      <c r="B1982" s="66"/>
      <c r="C1982" s="255"/>
      <c r="D1982" s="66"/>
    </row>
    <row r="1983" spans="1:4" s="65" customFormat="1">
      <c r="A1983" s="66">
        <f t="shared" si="7"/>
        <v>1979</v>
      </c>
      <c r="B1983" s="66"/>
      <c r="C1983" s="255"/>
      <c r="D1983" s="66"/>
    </row>
    <row r="1984" spans="1:4" s="65" customFormat="1">
      <c r="A1984" s="66">
        <f t="shared" ref="A1984:A2047" si="8">A1983+1</f>
        <v>1980</v>
      </c>
      <c r="B1984" s="66"/>
      <c r="C1984" s="255"/>
      <c r="D1984" s="66"/>
    </row>
    <row r="1985" spans="1:4" s="65" customFormat="1">
      <c r="A1985" s="66">
        <f t="shared" si="8"/>
        <v>1981</v>
      </c>
      <c r="B1985" s="66"/>
      <c r="C1985" s="255"/>
      <c r="D1985" s="66"/>
    </row>
    <row r="1986" spans="1:4" s="65" customFormat="1">
      <c r="A1986" s="66">
        <f t="shared" si="8"/>
        <v>1982</v>
      </c>
      <c r="B1986" s="66"/>
      <c r="C1986" s="255"/>
      <c r="D1986" s="66"/>
    </row>
    <row r="1987" spans="1:4" s="65" customFormat="1">
      <c r="A1987" s="66">
        <f t="shared" si="8"/>
        <v>1983</v>
      </c>
      <c r="B1987" s="66"/>
      <c r="C1987" s="255"/>
      <c r="D1987" s="66"/>
    </row>
    <row r="1988" spans="1:4" s="65" customFormat="1">
      <c r="A1988" s="66">
        <f t="shared" si="8"/>
        <v>1984</v>
      </c>
      <c r="B1988" s="66"/>
      <c r="C1988" s="255"/>
      <c r="D1988" s="66"/>
    </row>
    <row r="1989" spans="1:4" s="65" customFormat="1">
      <c r="A1989" s="66">
        <f t="shared" si="8"/>
        <v>1985</v>
      </c>
      <c r="B1989" s="66"/>
      <c r="C1989" s="255"/>
      <c r="D1989" s="66"/>
    </row>
    <row r="1990" spans="1:4" s="65" customFormat="1">
      <c r="A1990" s="66">
        <f t="shared" si="8"/>
        <v>1986</v>
      </c>
      <c r="B1990" s="66"/>
      <c r="C1990" s="255"/>
      <c r="D1990" s="66"/>
    </row>
    <row r="1991" spans="1:4" s="65" customFormat="1">
      <c r="A1991" s="66">
        <f t="shared" si="8"/>
        <v>1987</v>
      </c>
      <c r="B1991" s="66"/>
      <c r="C1991" s="255"/>
      <c r="D1991" s="66"/>
    </row>
    <row r="1992" spans="1:4" s="65" customFormat="1">
      <c r="A1992" s="66">
        <f t="shared" si="8"/>
        <v>1988</v>
      </c>
      <c r="B1992" s="66"/>
      <c r="C1992" s="255"/>
      <c r="D1992" s="66"/>
    </row>
    <row r="1993" spans="1:4" s="65" customFormat="1">
      <c r="A1993" s="66">
        <f t="shared" si="8"/>
        <v>1989</v>
      </c>
      <c r="B1993" s="66"/>
      <c r="C1993" s="255"/>
      <c r="D1993" s="66"/>
    </row>
    <row r="1994" spans="1:4" s="65" customFormat="1">
      <c r="A1994" s="66">
        <f t="shared" si="8"/>
        <v>1990</v>
      </c>
      <c r="B1994" s="66"/>
      <c r="C1994" s="255"/>
      <c r="D1994" s="66"/>
    </row>
    <row r="1995" spans="1:4" s="65" customFormat="1">
      <c r="A1995" s="66">
        <f t="shared" si="8"/>
        <v>1991</v>
      </c>
      <c r="B1995" s="66"/>
      <c r="C1995" s="255"/>
      <c r="D1995" s="66"/>
    </row>
    <row r="1996" spans="1:4" s="65" customFormat="1">
      <c r="A1996" s="66">
        <f t="shared" si="8"/>
        <v>1992</v>
      </c>
      <c r="B1996" s="66"/>
      <c r="C1996" s="255"/>
      <c r="D1996" s="66"/>
    </row>
    <row r="1997" spans="1:4" s="65" customFormat="1">
      <c r="A1997" s="66">
        <f t="shared" si="8"/>
        <v>1993</v>
      </c>
      <c r="B1997" s="66"/>
      <c r="C1997" s="255"/>
      <c r="D1997" s="66"/>
    </row>
    <row r="1998" spans="1:4" s="65" customFormat="1">
      <c r="A1998" s="66">
        <f t="shared" si="8"/>
        <v>1994</v>
      </c>
      <c r="B1998" s="66"/>
      <c r="C1998" s="255"/>
      <c r="D1998" s="66"/>
    </row>
    <row r="1999" spans="1:4" s="65" customFormat="1">
      <c r="A1999" s="66">
        <f t="shared" si="8"/>
        <v>1995</v>
      </c>
      <c r="B1999" s="66"/>
      <c r="C1999" s="255"/>
      <c r="D1999" s="66"/>
    </row>
    <row r="2000" spans="1:4" s="65" customFormat="1">
      <c r="A2000" s="66">
        <f t="shared" si="8"/>
        <v>1996</v>
      </c>
      <c r="B2000" s="66"/>
      <c r="C2000" s="255"/>
      <c r="D2000" s="66"/>
    </row>
    <row r="2001" spans="1:4" s="65" customFormat="1">
      <c r="A2001" s="66">
        <f t="shared" si="8"/>
        <v>1997</v>
      </c>
      <c r="B2001" s="66"/>
      <c r="C2001" s="255"/>
      <c r="D2001" s="66"/>
    </row>
    <row r="2002" spans="1:4" s="65" customFormat="1">
      <c r="A2002" s="66">
        <f t="shared" si="8"/>
        <v>1998</v>
      </c>
      <c r="B2002" s="66"/>
      <c r="C2002" s="255"/>
      <c r="D2002" s="66"/>
    </row>
    <row r="2003" spans="1:4" s="65" customFormat="1">
      <c r="A2003" s="66">
        <f t="shared" si="8"/>
        <v>1999</v>
      </c>
      <c r="B2003" s="66"/>
      <c r="C2003" s="255"/>
      <c r="D2003" s="66"/>
    </row>
    <row r="2004" spans="1:4" s="65" customFormat="1">
      <c r="A2004" s="66">
        <f t="shared" si="8"/>
        <v>2000</v>
      </c>
      <c r="B2004" s="66"/>
      <c r="C2004" s="255"/>
      <c r="D2004" s="66"/>
    </row>
    <row r="2005" spans="1:4" s="65" customFormat="1">
      <c r="A2005" s="66">
        <f t="shared" si="8"/>
        <v>2001</v>
      </c>
      <c r="B2005" s="66"/>
      <c r="C2005" s="255"/>
      <c r="D2005" s="66"/>
    </row>
    <row r="2006" spans="1:4" s="65" customFormat="1">
      <c r="A2006" s="66">
        <f t="shared" si="8"/>
        <v>2002</v>
      </c>
      <c r="B2006" s="66"/>
      <c r="C2006" s="255"/>
      <c r="D2006" s="66"/>
    </row>
    <row r="2007" spans="1:4" s="65" customFormat="1">
      <c r="A2007" s="66">
        <f t="shared" si="8"/>
        <v>2003</v>
      </c>
      <c r="B2007" s="66"/>
      <c r="C2007" s="255"/>
      <c r="D2007" s="66"/>
    </row>
    <row r="2008" spans="1:4" s="65" customFormat="1">
      <c r="A2008" s="66">
        <f t="shared" si="8"/>
        <v>2004</v>
      </c>
      <c r="B2008" s="66"/>
      <c r="C2008" s="255"/>
      <c r="D2008" s="66"/>
    </row>
    <row r="2009" spans="1:4" s="65" customFormat="1">
      <c r="A2009" s="66">
        <f t="shared" si="8"/>
        <v>2005</v>
      </c>
      <c r="B2009" s="66"/>
      <c r="C2009" s="255"/>
      <c r="D2009" s="66"/>
    </row>
    <row r="2010" spans="1:4" s="65" customFormat="1">
      <c r="A2010" s="66">
        <f t="shared" si="8"/>
        <v>2006</v>
      </c>
      <c r="B2010" s="66"/>
      <c r="C2010" s="255"/>
      <c r="D2010" s="66"/>
    </row>
    <row r="2011" spans="1:4" s="65" customFormat="1">
      <c r="A2011" s="66">
        <f t="shared" si="8"/>
        <v>2007</v>
      </c>
      <c r="B2011" s="66"/>
      <c r="C2011" s="255"/>
      <c r="D2011" s="66"/>
    </row>
    <row r="2012" spans="1:4" s="65" customFormat="1">
      <c r="A2012" s="66">
        <f t="shared" si="8"/>
        <v>2008</v>
      </c>
      <c r="B2012" s="66"/>
      <c r="C2012" s="255"/>
      <c r="D2012" s="66"/>
    </row>
    <row r="2013" spans="1:4" s="65" customFormat="1">
      <c r="A2013" s="66">
        <f t="shared" si="8"/>
        <v>2009</v>
      </c>
      <c r="B2013" s="66"/>
      <c r="C2013" s="255"/>
      <c r="D2013" s="66"/>
    </row>
    <row r="2014" spans="1:4" s="65" customFormat="1">
      <c r="A2014" s="66">
        <f t="shared" si="8"/>
        <v>2010</v>
      </c>
      <c r="B2014" s="66"/>
      <c r="C2014" s="255"/>
      <c r="D2014" s="66"/>
    </row>
    <row r="2015" spans="1:4" s="65" customFormat="1">
      <c r="A2015" s="66">
        <f t="shared" si="8"/>
        <v>2011</v>
      </c>
      <c r="B2015" s="66"/>
      <c r="C2015" s="255"/>
      <c r="D2015" s="66"/>
    </row>
    <row r="2016" spans="1:4" s="65" customFormat="1">
      <c r="A2016" s="66">
        <f t="shared" si="8"/>
        <v>2012</v>
      </c>
      <c r="B2016" s="66"/>
      <c r="C2016" s="255"/>
      <c r="D2016" s="66"/>
    </row>
    <row r="2017" spans="1:4" s="65" customFormat="1">
      <c r="A2017" s="66">
        <f t="shared" si="8"/>
        <v>2013</v>
      </c>
      <c r="B2017" s="66"/>
      <c r="C2017" s="255"/>
      <c r="D2017" s="66"/>
    </row>
    <row r="2018" spans="1:4" s="65" customFormat="1">
      <c r="A2018" s="66">
        <f t="shared" si="8"/>
        <v>2014</v>
      </c>
      <c r="B2018" s="66"/>
      <c r="C2018" s="255"/>
      <c r="D2018" s="66"/>
    </row>
    <row r="2019" spans="1:4" s="65" customFormat="1">
      <c r="A2019" s="66">
        <f t="shared" si="8"/>
        <v>2015</v>
      </c>
      <c r="B2019" s="66"/>
      <c r="C2019" s="255"/>
      <c r="D2019" s="66"/>
    </row>
    <row r="2020" spans="1:4" s="65" customFormat="1">
      <c r="A2020" s="66">
        <f t="shared" si="8"/>
        <v>2016</v>
      </c>
      <c r="B2020" s="66"/>
      <c r="C2020" s="255"/>
      <c r="D2020" s="66"/>
    </row>
    <row r="2021" spans="1:4" s="65" customFormat="1">
      <c r="A2021" s="66">
        <f t="shared" si="8"/>
        <v>2017</v>
      </c>
      <c r="B2021" s="66"/>
      <c r="C2021" s="255"/>
      <c r="D2021" s="66"/>
    </row>
    <row r="2022" spans="1:4" s="65" customFormat="1">
      <c r="A2022" s="66">
        <f t="shared" si="8"/>
        <v>2018</v>
      </c>
      <c r="B2022" s="66"/>
      <c r="C2022" s="255"/>
      <c r="D2022" s="66"/>
    </row>
    <row r="2023" spans="1:4" s="65" customFormat="1">
      <c r="A2023" s="66">
        <f t="shared" si="8"/>
        <v>2019</v>
      </c>
      <c r="B2023" s="66"/>
      <c r="C2023" s="255"/>
      <c r="D2023" s="66"/>
    </row>
    <row r="2024" spans="1:4" s="65" customFormat="1">
      <c r="A2024" s="66">
        <f t="shared" si="8"/>
        <v>2020</v>
      </c>
      <c r="B2024" s="66"/>
      <c r="C2024" s="255"/>
      <c r="D2024" s="66"/>
    </row>
    <row r="2025" spans="1:4" s="65" customFormat="1">
      <c r="A2025" s="66">
        <f t="shared" si="8"/>
        <v>2021</v>
      </c>
      <c r="B2025" s="66"/>
      <c r="C2025" s="255"/>
      <c r="D2025" s="66"/>
    </row>
    <row r="2026" spans="1:4" s="65" customFormat="1">
      <c r="A2026" s="66">
        <f t="shared" si="8"/>
        <v>2022</v>
      </c>
      <c r="B2026" s="66"/>
      <c r="C2026" s="255"/>
      <c r="D2026" s="66"/>
    </row>
    <row r="2027" spans="1:4" s="65" customFormat="1">
      <c r="A2027" s="66">
        <f t="shared" si="8"/>
        <v>2023</v>
      </c>
      <c r="B2027" s="66"/>
      <c r="C2027" s="255"/>
      <c r="D2027" s="66"/>
    </row>
    <row r="2028" spans="1:4" s="65" customFormat="1">
      <c r="A2028" s="66">
        <f t="shared" si="8"/>
        <v>2024</v>
      </c>
      <c r="B2028" s="66"/>
      <c r="C2028" s="255"/>
      <c r="D2028" s="66"/>
    </row>
    <row r="2029" spans="1:4" s="65" customFormat="1">
      <c r="A2029" s="66">
        <f t="shared" si="8"/>
        <v>2025</v>
      </c>
      <c r="B2029" s="66"/>
      <c r="C2029" s="255"/>
      <c r="D2029" s="66"/>
    </row>
    <row r="2030" spans="1:4" s="65" customFormat="1">
      <c r="A2030" s="66">
        <f t="shared" si="8"/>
        <v>2026</v>
      </c>
      <c r="B2030" s="66"/>
      <c r="C2030" s="255"/>
      <c r="D2030" s="66"/>
    </row>
    <row r="2031" spans="1:4" s="65" customFormat="1">
      <c r="A2031" s="66">
        <f t="shared" si="8"/>
        <v>2027</v>
      </c>
      <c r="B2031" s="66"/>
      <c r="C2031" s="255"/>
      <c r="D2031" s="66"/>
    </row>
    <row r="2032" spans="1:4" s="65" customFormat="1">
      <c r="A2032" s="66">
        <f t="shared" si="8"/>
        <v>2028</v>
      </c>
      <c r="B2032" s="66"/>
      <c r="C2032" s="255"/>
      <c r="D2032" s="66"/>
    </row>
    <row r="2033" spans="1:4" s="65" customFormat="1">
      <c r="A2033" s="66">
        <f t="shared" si="8"/>
        <v>2029</v>
      </c>
      <c r="B2033" s="66"/>
      <c r="C2033" s="255"/>
      <c r="D2033" s="66"/>
    </row>
    <row r="2034" spans="1:4" s="65" customFormat="1">
      <c r="A2034" s="66">
        <f t="shared" si="8"/>
        <v>2030</v>
      </c>
      <c r="B2034" s="66"/>
      <c r="C2034" s="255"/>
      <c r="D2034" s="66"/>
    </row>
    <row r="2035" spans="1:4" s="65" customFormat="1">
      <c r="A2035" s="66">
        <f t="shared" si="8"/>
        <v>2031</v>
      </c>
      <c r="B2035" s="66"/>
      <c r="C2035" s="255"/>
      <c r="D2035" s="66"/>
    </row>
    <row r="2036" spans="1:4" s="65" customFormat="1">
      <c r="A2036" s="66">
        <f t="shared" si="8"/>
        <v>2032</v>
      </c>
      <c r="B2036" s="66"/>
      <c r="C2036" s="255"/>
      <c r="D2036" s="66"/>
    </row>
    <row r="2037" spans="1:4" s="65" customFormat="1">
      <c r="A2037" s="66">
        <f t="shared" si="8"/>
        <v>2033</v>
      </c>
      <c r="B2037" s="66"/>
      <c r="C2037" s="255"/>
      <c r="D2037" s="66"/>
    </row>
    <row r="2038" spans="1:4" s="65" customFormat="1">
      <c r="A2038" s="66">
        <f t="shared" si="8"/>
        <v>2034</v>
      </c>
      <c r="B2038" s="66"/>
      <c r="C2038" s="255"/>
      <c r="D2038" s="66"/>
    </row>
    <row r="2039" spans="1:4" s="65" customFormat="1">
      <c r="A2039" s="66">
        <f t="shared" si="8"/>
        <v>2035</v>
      </c>
      <c r="B2039" s="66"/>
      <c r="C2039" s="255"/>
      <c r="D2039" s="66"/>
    </row>
    <row r="2040" spans="1:4" s="65" customFormat="1">
      <c r="A2040" s="66">
        <f t="shared" si="8"/>
        <v>2036</v>
      </c>
      <c r="B2040" s="66"/>
      <c r="C2040" s="255"/>
      <c r="D2040" s="66"/>
    </row>
    <row r="2041" spans="1:4" s="65" customFormat="1">
      <c r="A2041" s="66">
        <f t="shared" si="8"/>
        <v>2037</v>
      </c>
      <c r="B2041" s="66"/>
      <c r="C2041" s="255"/>
      <c r="D2041" s="66"/>
    </row>
    <row r="2042" spans="1:4" s="65" customFormat="1">
      <c r="A2042" s="66">
        <f t="shared" si="8"/>
        <v>2038</v>
      </c>
      <c r="B2042" s="66"/>
      <c r="C2042" s="255"/>
      <c r="D2042" s="66"/>
    </row>
    <row r="2043" spans="1:4" s="65" customFormat="1">
      <c r="A2043" s="66">
        <f t="shared" si="8"/>
        <v>2039</v>
      </c>
      <c r="B2043" s="66"/>
      <c r="C2043" s="255"/>
      <c r="D2043" s="66"/>
    </row>
    <row r="2044" spans="1:4" s="65" customFormat="1">
      <c r="A2044" s="66">
        <f t="shared" si="8"/>
        <v>2040</v>
      </c>
      <c r="B2044" s="66"/>
      <c r="C2044" s="255"/>
      <c r="D2044" s="66"/>
    </row>
    <row r="2045" spans="1:4" s="65" customFormat="1">
      <c r="A2045" s="66">
        <f t="shared" si="8"/>
        <v>2041</v>
      </c>
      <c r="B2045" s="66"/>
      <c r="C2045" s="255"/>
      <c r="D2045" s="66"/>
    </row>
    <row r="2046" spans="1:4" s="65" customFormat="1">
      <c r="A2046" s="66">
        <f t="shared" si="8"/>
        <v>2042</v>
      </c>
      <c r="B2046" s="66"/>
      <c r="C2046" s="255"/>
      <c r="D2046" s="66"/>
    </row>
    <row r="2047" spans="1:4" s="65" customFormat="1">
      <c r="A2047" s="66">
        <f t="shared" si="8"/>
        <v>2043</v>
      </c>
      <c r="B2047" s="66"/>
      <c r="C2047" s="255"/>
      <c r="D2047" s="66"/>
    </row>
    <row r="2048" spans="1:4" s="65" customFormat="1">
      <c r="A2048" s="66">
        <f t="shared" ref="A2048:A2111" si="9">A2047+1</f>
        <v>2044</v>
      </c>
      <c r="B2048" s="66"/>
      <c r="C2048" s="255"/>
      <c r="D2048" s="66"/>
    </row>
    <row r="2049" spans="1:4" s="65" customFormat="1">
      <c r="A2049" s="66">
        <f t="shared" si="9"/>
        <v>2045</v>
      </c>
      <c r="B2049" s="66"/>
      <c r="C2049" s="255"/>
      <c r="D2049" s="66"/>
    </row>
    <row r="2050" spans="1:4" s="65" customFormat="1">
      <c r="A2050" s="66">
        <f t="shared" si="9"/>
        <v>2046</v>
      </c>
      <c r="B2050" s="66"/>
      <c r="C2050" s="255"/>
      <c r="D2050" s="66"/>
    </row>
    <row r="2051" spans="1:4" s="65" customFormat="1">
      <c r="A2051" s="66">
        <f t="shared" si="9"/>
        <v>2047</v>
      </c>
      <c r="B2051" s="66"/>
      <c r="C2051" s="255"/>
      <c r="D2051" s="66"/>
    </row>
    <row r="2052" spans="1:4" s="65" customFormat="1">
      <c r="A2052" s="66">
        <f t="shared" si="9"/>
        <v>2048</v>
      </c>
      <c r="B2052" s="66"/>
      <c r="C2052" s="255"/>
      <c r="D2052" s="66"/>
    </row>
    <row r="2053" spans="1:4" s="65" customFormat="1">
      <c r="A2053" s="66">
        <f t="shared" si="9"/>
        <v>2049</v>
      </c>
      <c r="B2053" s="66"/>
      <c r="C2053" s="255"/>
      <c r="D2053" s="66"/>
    </row>
    <row r="2054" spans="1:4" s="65" customFormat="1">
      <c r="A2054" s="66">
        <f t="shared" si="9"/>
        <v>2050</v>
      </c>
      <c r="B2054" s="66"/>
      <c r="C2054" s="255"/>
      <c r="D2054" s="66"/>
    </row>
    <row r="2055" spans="1:4" s="65" customFormat="1">
      <c r="A2055" s="66">
        <f t="shared" si="9"/>
        <v>2051</v>
      </c>
      <c r="B2055" s="66"/>
      <c r="C2055" s="255"/>
      <c r="D2055" s="66"/>
    </row>
    <row r="2056" spans="1:4" s="65" customFormat="1">
      <c r="A2056" s="66">
        <f t="shared" si="9"/>
        <v>2052</v>
      </c>
      <c r="B2056" s="66"/>
      <c r="C2056" s="255"/>
      <c r="D2056" s="66"/>
    </row>
    <row r="2057" spans="1:4" s="65" customFormat="1">
      <c r="A2057" s="66">
        <f t="shared" si="9"/>
        <v>2053</v>
      </c>
      <c r="B2057" s="66"/>
      <c r="C2057" s="255"/>
      <c r="D2057" s="66"/>
    </row>
    <row r="2058" spans="1:4" s="65" customFormat="1">
      <c r="A2058" s="66">
        <f t="shared" si="9"/>
        <v>2054</v>
      </c>
      <c r="B2058" s="66"/>
      <c r="C2058" s="255"/>
      <c r="D2058" s="66"/>
    </row>
    <row r="2059" spans="1:4" s="65" customFormat="1">
      <c r="A2059" s="66">
        <f t="shared" si="9"/>
        <v>2055</v>
      </c>
      <c r="B2059" s="66"/>
      <c r="C2059" s="255"/>
      <c r="D2059" s="66"/>
    </row>
    <row r="2060" spans="1:4" s="65" customFormat="1">
      <c r="A2060" s="66">
        <f t="shared" si="9"/>
        <v>2056</v>
      </c>
      <c r="B2060" s="66"/>
      <c r="C2060" s="255"/>
      <c r="D2060" s="66"/>
    </row>
    <row r="2061" spans="1:4" s="65" customFormat="1">
      <c r="A2061" s="66">
        <f t="shared" si="9"/>
        <v>2057</v>
      </c>
      <c r="B2061" s="66"/>
      <c r="C2061" s="255"/>
      <c r="D2061" s="66"/>
    </row>
    <row r="2062" spans="1:4" s="65" customFormat="1">
      <c r="A2062" s="66">
        <f t="shared" si="9"/>
        <v>2058</v>
      </c>
      <c r="B2062" s="66"/>
      <c r="C2062" s="255"/>
      <c r="D2062" s="66"/>
    </row>
    <row r="2063" spans="1:4" s="65" customFormat="1">
      <c r="A2063" s="66">
        <f t="shared" si="9"/>
        <v>2059</v>
      </c>
      <c r="B2063" s="66"/>
      <c r="C2063" s="255"/>
      <c r="D2063" s="66"/>
    </row>
    <row r="2064" spans="1:4" s="65" customFormat="1">
      <c r="A2064" s="66">
        <f t="shared" si="9"/>
        <v>2060</v>
      </c>
      <c r="B2064" s="66"/>
      <c r="C2064" s="255"/>
      <c r="D2064" s="66"/>
    </row>
    <row r="2065" spans="1:4" s="65" customFormat="1">
      <c r="A2065" s="66">
        <f t="shared" si="9"/>
        <v>2061</v>
      </c>
      <c r="B2065" s="66"/>
      <c r="C2065" s="255"/>
      <c r="D2065" s="66"/>
    </row>
    <row r="2066" spans="1:4" s="65" customFormat="1">
      <c r="A2066" s="66">
        <f t="shared" si="9"/>
        <v>2062</v>
      </c>
      <c r="B2066" s="66"/>
      <c r="C2066" s="255"/>
      <c r="D2066" s="66"/>
    </row>
    <row r="2067" spans="1:4" s="65" customFormat="1">
      <c r="A2067" s="66">
        <f t="shared" si="9"/>
        <v>2063</v>
      </c>
      <c r="B2067" s="66"/>
      <c r="C2067" s="255"/>
      <c r="D2067" s="66"/>
    </row>
    <row r="2068" spans="1:4" s="65" customFormat="1">
      <c r="A2068" s="66">
        <f t="shared" si="9"/>
        <v>2064</v>
      </c>
      <c r="B2068" s="66"/>
      <c r="C2068" s="255"/>
      <c r="D2068" s="66"/>
    </row>
    <row r="2069" spans="1:4" s="65" customFormat="1">
      <c r="A2069" s="66">
        <f t="shared" si="9"/>
        <v>2065</v>
      </c>
      <c r="B2069" s="66"/>
      <c r="C2069" s="255"/>
      <c r="D2069" s="66"/>
    </row>
    <row r="2070" spans="1:4" s="65" customFormat="1">
      <c r="A2070" s="66">
        <f t="shared" si="9"/>
        <v>2066</v>
      </c>
      <c r="B2070" s="66"/>
      <c r="C2070" s="255"/>
      <c r="D2070" s="66"/>
    </row>
    <row r="2071" spans="1:4" s="65" customFormat="1">
      <c r="A2071" s="66">
        <f t="shared" si="9"/>
        <v>2067</v>
      </c>
      <c r="B2071" s="66"/>
      <c r="C2071" s="255"/>
      <c r="D2071" s="66"/>
    </row>
    <row r="2072" spans="1:4" s="65" customFormat="1">
      <c r="A2072" s="66">
        <f t="shared" si="9"/>
        <v>2068</v>
      </c>
      <c r="B2072" s="66"/>
      <c r="C2072" s="255"/>
      <c r="D2072" s="66"/>
    </row>
    <row r="2073" spans="1:4" s="65" customFormat="1">
      <c r="A2073" s="66">
        <f t="shared" si="9"/>
        <v>2069</v>
      </c>
      <c r="B2073" s="66"/>
      <c r="C2073" s="255"/>
      <c r="D2073" s="66"/>
    </row>
    <row r="2074" spans="1:4" s="65" customFormat="1">
      <c r="A2074" s="66">
        <f t="shared" si="9"/>
        <v>2070</v>
      </c>
      <c r="B2074" s="66"/>
      <c r="C2074" s="255"/>
      <c r="D2074" s="66"/>
    </row>
    <row r="2075" spans="1:4" s="65" customFormat="1">
      <c r="A2075" s="66">
        <f t="shared" si="9"/>
        <v>2071</v>
      </c>
      <c r="B2075" s="66"/>
      <c r="C2075" s="255"/>
      <c r="D2075" s="66"/>
    </row>
    <row r="2076" spans="1:4" s="65" customFormat="1">
      <c r="A2076" s="66">
        <f t="shared" si="9"/>
        <v>2072</v>
      </c>
      <c r="B2076" s="66"/>
      <c r="C2076" s="255"/>
      <c r="D2076" s="66"/>
    </row>
    <row r="2077" spans="1:4" s="65" customFormat="1">
      <c r="A2077" s="66">
        <f t="shared" si="9"/>
        <v>2073</v>
      </c>
      <c r="B2077" s="66"/>
      <c r="C2077" s="255"/>
      <c r="D2077" s="66"/>
    </row>
    <row r="2078" spans="1:4" s="65" customFormat="1">
      <c r="A2078" s="66">
        <f t="shared" si="9"/>
        <v>2074</v>
      </c>
      <c r="B2078" s="66"/>
      <c r="C2078" s="255"/>
      <c r="D2078" s="66"/>
    </row>
    <row r="2079" spans="1:4" s="65" customFormat="1">
      <c r="A2079" s="66">
        <f t="shared" si="9"/>
        <v>2075</v>
      </c>
      <c r="B2079" s="66"/>
      <c r="C2079" s="255"/>
      <c r="D2079" s="66"/>
    </row>
    <row r="2080" spans="1:4" s="65" customFormat="1">
      <c r="A2080" s="66">
        <f t="shared" si="9"/>
        <v>2076</v>
      </c>
      <c r="B2080" s="66"/>
      <c r="C2080" s="255"/>
      <c r="D2080" s="66"/>
    </row>
    <row r="2081" spans="1:4" s="65" customFormat="1">
      <c r="A2081" s="66">
        <f t="shared" si="9"/>
        <v>2077</v>
      </c>
      <c r="B2081" s="66"/>
      <c r="C2081" s="255"/>
      <c r="D2081" s="66"/>
    </row>
    <row r="2082" spans="1:4" s="65" customFormat="1">
      <c r="A2082" s="66">
        <f t="shared" si="9"/>
        <v>2078</v>
      </c>
      <c r="B2082" s="66"/>
      <c r="C2082" s="255"/>
      <c r="D2082" s="66"/>
    </row>
    <row r="2083" spans="1:4" s="65" customFormat="1">
      <c r="A2083" s="66">
        <f t="shared" si="9"/>
        <v>2079</v>
      </c>
      <c r="B2083" s="66"/>
      <c r="C2083" s="255"/>
      <c r="D2083" s="66"/>
    </row>
    <row r="2084" spans="1:4" s="65" customFormat="1">
      <c r="A2084" s="66">
        <f t="shared" si="9"/>
        <v>2080</v>
      </c>
      <c r="B2084" s="66"/>
      <c r="C2084" s="255"/>
      <c r="D2084" s="66"/>
    </row>
    <row r="2085" spans="1:4" s="65" customFormat="1">
      <c r="A2085" s="66">
        <f t="shared" si="9"/>
        <v>2081</v>
      </c>
      <c r="B2085" s="66"/>
      <c r="C2085" s="255"/>
      <c r="D2085" s="66"/>
    </row>
    <row r="2086" spans="1:4" s="65" customFormat="1">
      <c r="A2086" s="66">
        <f t="shared" si="9"/>
        <v>2082</v>
      </c>
      <c r="B2086" s="66"/>
      <c r="C2086" s="255"/>
      <c r="D2086" s="66"/>
    </row>
    <row r="2087" spans="1:4" s="65" customFormat="1">
      <c r="A2087" s="66">
        <f t="shared" si="9"/>
        <v>2083</v>
      </c>
      <c r="B2087" s="66"/>
      <c r="C2087" s="255"/>
      <c r="D2087" s="66"/>
    </row>
    <row r="2088" spans="1:4" s="65" customFormat="1">
      <c r="A2088" s="66">
        <f t="shared" si="9"/>
        <v>2084</v>
      </c>
      <c r="B2088" s="66"/>
      <c r="C2088" s="255"/>
      <c r="D2088" s="66"/>
    </row>
    <row r="2089" spans="1:4" s="65" customFormat="1">
      <c r="A2089" s="66">
        <f t="shared" si="9"/>
        <v>2085</v>
      </c>
      <c r="B2089" s="66"/>
      <c r="C2089" s="255"/>
      <c r="D2089" s="66"/>
    </row>
    <row r="2090" spans="1:4" s="65" customFormat="1">
      <c r="A2090" s="66">
        <f t="shared" si="9"/>
        <v>2086</v>
      </c>
      <c r="B2090" s="66"/>
      <c r="C2090" s="255"/>
      <c r="D2090" s="66"/>
    </row>
    <row r="2091" spans="1:4" s="65" customFormat="1">
      <c r="A2091" s="66">
        <f t="shared" si="9"/>
        <v>2087</v>
      </c>
      <c r="B2091" s="66"/>
      <c r="C2091" s="255"/>
      <c r="D2091" s="66"/>
    </row>
    <row r="2092" spans="1:4" s="65" customFormat="1">
      <c r="A2092" s="66">
        <f t="shared" si="9"/>
        <v>2088</v>
      </c>
      <c r="B2092" s="66"/>
      <c r="C2092" s="255"/>
      <c r="D2092" s="66"/>
    </row>
    <row r="2093" spans="1:4" s="65" customFormat="1">
      <c r="A2093" s="66">
        <f t="shared" si="9"/>
        <v>2089</v>
      </c>
      <c r="B2093" s="66"/>
      <c r="C2093" s="255"/>
      <c r="D2093" s="66"/>
    </row>
    <row r="2094" spans="1:4" s="65" customFormat="1">
      <c r="A2094" s="66">
        <f t="shared" si="9"/>
        <v>2090</v>
      </c>
      <c r="B2094" s="66"/>
      <c r="C2094" s="255"/>
      <c r="D2094" s="66"/>
    </row>
    <row r="2095" spans="1:4" s="65" customFormat="1">
      <c r="A2095" s="66">
        <f t="shared" si="9"/>
        <v>2091</v>
      </c>
      <c r="B2095" s="66"/>
      <c r="C2095" s="255"/>
      <c r="D2095" s="66"/>
    </row>
    <row r="2096" spans="1:4" s="65" customFormat="1">
      <c r="A2096" s="66">
        <f t="shared" si="9"/>
        <v>2092</v>
      </c>
      <c r="B2096" s="66"/>
      <c r="C2096" s="255"/>
      <c r="D2096" s="66"/>
    </row>
    <row r="2097" spans="1:4" s="65" customFormat="1">
      <c r="A2097" s="66">
        <f t="shared" si="9"/>
        <v>2093</v>
      </c>
      <c r="B2097" s="66"/>
      <c r="C2097" s="255"/>
      <c r="D2097" s="66"/>
    </row>
    <row r="2098" spans="1:4" s="65" customFormat="1">
      <c r="A2098" s="66">
        <f t="shared" si="9"/>
        <v>2094</v>
      </c>
      <c r="B2098" s="66"/>
      <c r="C2098" s="255"/>
      <c r="D2098" s="66"/>
    </row>
    <row r="2099" spans="1:4" s="65" customFormat="1">
      <c r="A2099" s="66">
        <f t="shared" si="9"/>
        <v>2095</v>
      </c>
      <c r="B2099" s="66"/>
      <c r="C2099" s="255"/>
      <c r="D2099" s="66"/>
    </row>
    <row r="2100" spans="1:4" s="65" customFormat="1">
      <c r="A2100" s="66">
        <f t="shared" si="9"/>
        <v>2096</v>
      </c>
      <c r="B2100" s="66"/>
      <c r="C2100" s="255"/>
      <c r="D2100" s="66"/>
    </row>
    <row r="2101" spans="1:4" s="65" customFormat="1">
      <c r="A2101" s="66">
        <f t="shared" si="9"/>
        <v>2097</v>
      </c>
      <c r="B2101" s="66"/>
      <c r="C2101" s="255"/>
      <c r="D2101" s="66"/>
    </row>
    <row r="2102" spans="1:4" s="65" customFormat="1">
      <c r="A2102" s="66">
        <f t="shared" si="9"/>
        <v>2098</v>
      </c>
      <c r="B2102" s="66"/>
      <c r="C2102" s="255"/>
      <c r="D2102" s="66"/>
    </row>
    <row r="2103" spans="1:4" s="65" customFormat="1">
      <c r="A2103" s="66">
        <f t="shared" si="9"/>
        <v>2099</v>
      </c>
      <c r="B2103" s="66"/>
      <c r="C2103" s="255"/>
      <c r="D2103" s="66"/>
    </row>
    <row r="2104" spans="1:4" s="65" customFormat="1">
      <c r="A2104" s="66">
        <f t="shared" si="9"/>
        <v>2100</v>
      </c>
      <c r="B2104" s="66"/>
      <c r="C2104" s="255"/>
      <c r="D2104" s="66"/>
    </row>
    <row r="2105" spans="1:4" s="65" customFormat="1">
      <c r="A2105" s="66">
        <f t="shared" si="9"/>
        <v>2101</v>
      </c>
      <c r="B2105" s="66"/>
      <c r="C2105" s="255"/>
      <c r="D2105" s="66"/>
    </row>
    <row r="2106" spans="1:4" s="65" customFormat="1">
      <c r="A2106" s="66">
        <f t="shared" si="9"/>
        <v>2102</v>
      </c>
      <c r="B2106" s="66"/>
      <c r="C2106" s="255"/>
      <c r="D2106" s="66"/>
    </row>
    <row r="2107" spans="1:4" s="65" customFormat="1">
      <c r="A2107" s="66">
        <f t="shared" si="9"/>
        <v>2103</v>
      </c>
      <c r="B2107" s="66"/>
      <c r="C2107" s="255"/>
      <c r="D2107" s="66"/>
    </row>
    <row r="2108" spans="1:4" s="65" customFormat="1">
      <c r="A2108" s="66">
        <f t="shared" si="9"/>
        <v>2104</v>
      </c>
      <c r="B2108" s="66"/>
      <c r="C2108" s="255"/>
      <c r="D2108" s="66"/>
    </row>
    <row r="2109" spans="1:4" s="65" customFormat="1">
      <c r="A2109" s="66">
        <f t="shared" si="9"/>
        <v>2105</v>
      </c>
      <c r="B2109" s="66"/>
      <c r="C2109" s="255"/>
      <c r="D2109" s="66"/>
    </row>
    <row r="2110" spans="1:4" s="65" customFormat="1">
      <c r="A2110" s="66">
        <f t="shared" si="9"/>
        <v>2106</v>
      </c>
      <c r="B2110" s="66"/>
      <c r="C2110" s="255"/>
      <c r="D2110" s="66"/>
    </row>
    <row r="2111" spans="1:4" s="65" customFormat="1">
      <c r="A2111" s="66">
        <f t="shared" si="9"/>
        <v>2107</v>
      </c>
      <c r="B2111" s="66"/>
      <c r="C2111" s="255"/>
      <c r="D2111" s="66"/>
    </row>
    <row r="2112" spans="1:4" s="65" customFormat="1">
      <c r="A2112" s="66">
        <f t="shared" ref="A2112:A2175" si="10">A2111+1</f>
        <v>2108</v>
      </c>
      <c r="B2112" s="66"/>
      <c r="C2112" s="255"/>
      <c r="D2112" s="66"/>
    </row>
    <row r="2113" spans="1:4" s="65" customFormat="1">
      <c r="A2113" s="66">
        <f t="shared" si="10"/>
        <v>2109</v>
      </c>
      <c r="B2113" s="66"/>
      <c r="C2113" s="255"/>
      <c r="D2113" s="66"/>
    </row>
    <row r="2114" spans="1:4" s="65" customFormat="1">
      <c r="A2114" s="66">
        <f t="shared" si="10"/>
        <v>2110</v>
      </c>
      <c r="B2114" s="66"/>
      <c r="C2114" s="255"/>
      <c r="D2114" s="66"/>
    </row>
    <row r="2115" spans="1:4" s="65" customFormat="1">
      <c r="A2115" s="66">
        <f t="shared" si="10"/>
        <v>2111</v>
      </c>
      <c r="B2115" s="66"/>
      <c r="C2115" s="255"/>
      <c r="D2115" s="66"/>
    </row>
    <row r="2116" spans="1:4" s="65" customFormat="1">
      <c r="A2116" s="66">
        <f t="shared" si="10"/>
        <v>2112</v>
      </c>
      <c r="B2116" s="66"/>
      <c r="C2116" s="255"/>
      <c r="D2116" s="66"/>
    </row>
    <row r="2117" spans="1:4" s="65" customFormat="1">
      <c r="A2117" s="66">
        <f t="shared" si="10"/>
        <v>2113</v>
      </c>
      <c r="B2117" s="66"/>
      <c r="C2117" s="255"/>
      <c r="D2117" s="66"/>
    </row>
    <row r="2118" spans="1:4" s="65" customFormat="1">
      <c r="A2118" s="66">
        <f t="shared" si="10"/>
        <v>2114</v>
      </c>
      <c r="B2118" s="66"/>
      <c r="C2118" s="255"/>
      <c r="D2118" s="66"/>
    </row>
    <row r="2119" spans="1:4" s="65" customFormat="1">
      <c r="A2119" s="66">
        <f t="shared" si="10"/>
        <v>2115</v>
      </c>
      <c r="B2119" s="66"/>
      <c r="C2119" s="255"/>
      <c r="D2119" s="66"/>
    </row>
    <row r="2120" spans="1:4" s="65" customFormat="1">
      <c r="A2120" s="66">
        <f t="shared" si="10"/>
        <v>2116</v>
      </c>
      <c r="B2120" s="66"/>
      <c r="C2120" s="255"/>
      <c r="D2120" s="66"/>
    </row>
    <row r="2121" spans="1:4" s="65" customFormat="1">
      <c r="A2121" s="66">
        <f t="shared" si="10"/>
        <v>2117</v>
      </c>
      <c r="B2121" s="66"/>
      <c r="C2121" s="255"/>
      <c r="D2121" s="66"/>
    </row>
    <row r="2122" spans="1:4" s="65" customFormat="1">
      <c r="A2122" s="66">
        <f t="shared" si="10"/>
        <v>2118</v>
      </c>
      <c r="B2122" s="66"/>
      <c r="C2122" s="255"/>
      <c r="D2122" s="66"/>
    </row>
    <row r="2123" spans="1:4" s="65" customFormat="1">
      <c r="A2123" s="66">
        <f t="shared" si="10"/>
        <v>2119</v>
      </c>
      <c r="B2123" s="66"/>
      <c r="C2123" s="255"/>
      <c r="D2123" s="66"/>
    </row>
    <row r="2124" spans="1:4" s="65" customFormat="1">
      <c r="A2124" s="66">
        <f t="shared" si="10"/>
        <v>2120</v>
      </c>
      <c r="B2124" s="66"/>
      <c r="C2124" s="255"/>
      <c r="D2124" s="66"/>
    </row>
    <row r="2125" spans="1:4" s="65" customFormat="1">
      <c r="A2125" s="66">
        <f t="shared" si="10"/>
        <v>2121</v>
      </c>
      <c r="B2125" s="66"/>
      <c r="C2125" s="255"/>
      <c r="D2125" s="66"/>
    </row>
    <row r="2126" spans="1:4" s="65" customFormat="1">
      <c r="A2126" s="66">
        <f t="shared" si="10"/>
        <v>2122</v>
      </c>
      <c r="B2126" s="66"/>
      <c r="C2126" s="255"/>
      <c r="D2126" s="66"/>
    </row>
    <row r="2127" spans="1:4" s="65" customFormat="1">
      <c r="A2127" s="66">
        <f t="shared" si="10"/>
        <v>2123</v>
      </c>
      <c r="B2127" s="66"/>
      <c r="C2127" s="255"/>
      <c r="D2127" s="66"/>
    </row>
    <row r="2128" spans="1:4" s="65" customFormat="1">
      <c r="A2128" s="66">
        <f t="shared" si="10"/>
        <v>2124</v>
      </c>
      <c r="B2128" s="66"/>
      <c r="C2128" s="255"/>
      <c r="D2128" s="66"/>
    </row>
    <row r="2129" spans="1:4" s="65" customFormat="1">
      <c r="A2129" s="66">
        <f t="shared" si="10"/>
        <v>2125</v>
      </c>
      <c r="B2129" s="66"/>
      <c r="C2129" s="255"/>
      <c r="D2129" s="66"/>
    </row>
    <row r="2130" spans="1:4" s="65" customFormat="1">
      <c r="A2130" s="66">
        <f t="shared" si="10"/>
        <v>2126</v>
      </c>
      <c r="B2130" s="66"/>
      <c r="C2130" s="255"/>
      <c r="D2130" s="66"/>
    </row>
    <row r="2131" spans="1:4" s="65" customFormat="1">
      <c r="A2131" s="66">
        <f t="shared" si="10"/>
        <v>2127</v>
      </c>
      <c r="B2131" s="66"/>
      <c r="C2131" s="255"/>
      <c r="D2131" s="66"/>
    </row>
    <row r="2132" spans="1:4" s="65" customFormat="1">
      <c r="A2132" s="66">
        <f t="shared" si="10"/>
        <v>2128</v>
      </c>
      <c r="B2132" s="66"/>
      <c r="C2132" s="255"/>
      <c r="D2132" s="66"/>
    </row>
    <row r="2133" spans="1:4" s="65" customFormat="1">
      <c r="A2133" s="66">
        <f t="shared" si="10"/>
        <v>2129</v>
      </c>
      <c r="B2133" s="66"/>
      <c r="C2133" s="255"/>
      <c r="D2133" s="66"/>
    </row>
    <row r="2134" spans="1:4" s="65" customFormat="1">
      <c r="A2134" s="66">
        <f t="shared" si="10"/>
        <v>2130</v>
      </c>
      <c r="B2134" s="66"/>
      <c r="C2134" s="255"/>
      <c r="D2134" s="66"/>
    </row>
    <row r="2135" spans="1:4" s="65" customFormat="1">
      <c r="A2135" s="66">
        <f t="shared" si="10"/>
        <v>2131</v>
      </c>
      <c r="B2135" s="66"/>
      <c r="C2135" s="255"/>
      <c r="D2135" s="66"/>
    </row>
    <row r="2136" spans="1:4" s="65" customFormat="1">
      <c r="A2136" s="66">
        <f t="shared" si="10"/>
        <v>2132</v>
      </c>
      <c r="B2136" s="66"/>
      <c r="C2136" s="255"/>
      <c r="D2136" s="66"/>
    </row>
    <row r="2137" spans="1:4" s="65" customFormat="1">
      <c r="A2137" s="66">
        <f t="shared" si="10"/>
        <v>2133</v>
      </c>
      <c r="B2137" s="66"/>
      <c r="C2137" s="255"/>
      <c r="D2137" s="66"/>
    </row>
    <row r="2138" spans="1:4" s="65" customFormat="1">
      <c r="A2138" s="66">
        <f t="shared" si="10"/>
        <v>2134</v>
      </c>
      <c r="B2138" s="66"/>
      <c r="C2138" s="255"/>
      <c r="D2138" s="66"/>
    </row>
    <row r="2139" spans="1:4" s="65" customFormat="1">
      <c r="A2139" s="66">
        <f t="shared" si="10"/>
        <v>2135</v>
      </c>
      <c r="B2139" s="66"/>
      <c r="C2139" s="255"/>
      <c r="D2139" s="66"/>
    </row>
    <row r="2140" spans="1:4" s="65" customFormat="1">
      <c r="A2140" s="66">
        <f t="shared" si="10"/>
        <v>2136</v>
      </c>
      <c r="B2140" s="66"/>
      <c r="C2140" s="255"/>
      <c r="D2140" s="66"/>
    </row>
    <row r="2141" spans="1:4" s="65" customFormat="1">
      <c r="A2141" s="66">
        <f t="shared" si="10"/>
        <v>2137</v>
      </c>
      <c r="B2141" s="66"/>
      <c r="C2141" s="255"/>
      <c r="D2141" s="66"/>
    </row>
    <row r="2142" spans="1:4" s="65" customFormat="1">
      <c r="A2142" s="66">
        <f t="shared" si="10"/>
        <v>2138</v>
      </c>
      <c r="B2142" s="66"/>
      <c r="C2142" s="255"/>
      <c r="D2142" s="66"/>
    </row>
    <row r="2143" spans="1:4" s="65" customFormat="1">
      <c r="A2143" s="66">
        <f t="shared" si="10"/>
        <v>2139</v>
      </c>
      <c r="B2143" s="66"/>
      <c r="C2143" s="255"/>
      <c r="D2143" s="66"/>
    </row>
    <row r="2144" spans="1:4" s="65" customFormat="1">
      <c r="A2144" s="66">
        <f t="shared" si="10"/>
        <v>2140</v>
      </c>
      <c r="B2144" s="66"/>
      <c r="C2144" s="255"/>
      <c r="D2144" s="66"/>
    </row>
    <row r="2145" spans="1:4" s="65" customFormat="1">
      <c r="A2145" s="66">
        <f t="shared" si="10"/>
        <v>2141</v>
      </c>
      <c r="B2145" s="66"/>
      <c r="C2145" s="255"/>
      <c r="D2145" s="66"/>
    </row>
    <row r="2146" spans="1:4" s="65" customFormat="1">
      <c r="A2146" s="66">
        <f t="shared" si="10"/>
        <v>2142</v>
      </c>
      <c r="B2146" s="66"/>
      <c r="C2146" s="255"/>
      <c r="D2146" s="66"/>
    </row>
    <row r="2147" spans="1:4" s="65" customFormat="1">
      <c r="A2147" s="66">
        <f t="shared" si="10"/>
        <v>2143</v>
      </c>
      <c r="B2147" s="66"/>
      <c r="C2147" s="255"/>
      <c r="D2147" s="66"/>
    </row>
    <row r="2148" spans="1:4" s="65" customFormat="1">
      <c r="A2148" s="66">
        <f t="shared" si="10"/>
        <v>2144</v>
      </c>
      <c r="B2148" s="66"/>
      <c r="C2148" s="255"/>
      <c r="D2148" s="66"/>
    </row>
    <row r="2149" spans="1:4" s="65" customFormat="1">
      <c r="A2149" s="66">
        <f t="shared" si="10"/>
        <v>2145</v>
      </c>
      <c r="B2149" s="66"/>
      <c r="C2149" s="255"/>
      <c r="D2149" s="66"/>
    </row>
    <row r="2150" spans="1:4" s="65" customFormat="1">
      <c r="A2150" s="66">
        <f t="shared" si="10"/>
        <v>2146</v>
      </c>
      <c r="B2150" s="66"/>
      <c r="C2150" s="255"/>
      <c r="D2150" s="66"/>
    </row>
    <row r="2151" spans="1:4" s="65" customFormat="1">
      <c r="A2151" s="66">
        <f t="shared" si="10"/>
        <v>2147</v>
      </c>
      <c r="B2151" s="66"/>
      <c r="C2151" s="255"/>
      <c r="D2151" s="66"/>
    </row>
    <row r="2152" spans="1:4" s="65" customFormat="1">
      <c r="A2152" s="66">
        <f t="shared" si="10"/>
        <v>2148</v>
      </c>
      <c r="B2152" s="66"/>
      <c r="C2152" s="255"/>
      <c r="D2152" s="66"/>
    </row>
    <row r="2153" spans="1:4" s="65" customFormat="1">
      <c r="A2153" s="66">
        <f t="shared" si="10"/>
        <v>2149</v>
      </c>
      <c r="B2153" s="66"/>
      <c r="C2153" s="255"/>
      <c r="D2153" s="66"/>
    </row>
    <row r="2154" spans="1:4" s="65" customFormat="1">
      <c r="A2154" s="66">
        <f t="shared" si="10"/>
        <v>2150</v>
      </c>
      <c r="B2154" s="66"/>
      <c r="C2154" s="255"/>
      <c r="D2154" s="66"/>
    </row>
    <row r="2155" spans="1:4" s="65" customFormat="1">
      <c r="A2155" s="66">
        <f t="shared" si="10"/>
        <v>2151</v>
      </c>
      <c r="B2155" s="66"/>
      <c r="C2155" s="255"/>
      <c r="D2155" s="66"/>
    </row>
    <row r="2156" spans="1:4" s="65" customFormat="1">
      <c r="A2156" s="66">
        <f t="shared" si="10"/>
        <v>2152</v>
      </c>
      <c r="B2156" s="66"/>
      <c r="C2156" s="255"/>
      <c r="D2156" s="66"/>
    </row>
    <row r="2157" spans="1:4" s="65" customFormat="1">
      <c r="A2157" s="66">
        <f t="shared" si="10"/>
        <v>2153</v>
      </c>
      <c r="B2157" s="66"/>
      <c r="C2157" s="255"/>
      <c r="D2157" s="66"/>
    </row>
    <row r="2158" spans="1:4" s="65" customFormat="1">
      <c r="A2158" s="66">
        <f t="shared" si="10"/>
        <v>2154</v>
      </c>
      <c r="B2158" s="66"/>
      <c r="C2158" s="255"/>
      <c r="D2158" s="66"/>
    </row>
    <row r="2159" spans="1:4" s="65" customFormat="1">
      <c r="A2159" s="66">
        <f t="shared" si="10"/>
        <v>2155</v>
      </c>
      <c r="B2159" s="66"/>
      <c r="C2159" s="255"/>
      <c r="D2159" s="66"/>
    </row>
    <row r="2160" spans="1:4" s="65" customFormat="1">
      <c r="A2160" s="66">
        <f t="shared" si="10"/>
        <v>2156</v>
      </c>
      <c r="B2160" s="66"/>
      <c r="C2160" s="255"/>
      <c r="D2160" s="66"/>
    </row>
    <row r="2161" spans="1:4" s="65" customFormat="1">
      <c r="A2161" s="66">
        <f t="shared" si="10"/>
        <v>2157</v>
      </c>
      <c r="B2161" s="66"/>
      <c r="C2161" s="255"/>
      <c r="D2161" s="66"/>
    </row>
    <row r="2162" spans="1:4" s="65" customFormat="1">
      <c r="A2162" s="66">
        <f t="shared" si="10"/>
        <v>2158</v>
      </c>
      <c r="B2162" s="66"/>
      <c r="C2162" s="255"/>
      <c r="D2162" s="66"/>
    </row>
    <row r="2163" spans="1:4" s="65" customFormat="1">
      <c r="A2163" s="66">
        <f t="shared" si="10"/>
        <v>2159</v>
      </c>
      <c r="B2163" s="66"/>
      <c r="C2163" s="255"/>
      <c r="D2163" s="66"/>
    </row>
    <row r="2164" spans="1:4" s="65" customFormat="1">
      <c r="A2164" s="66">
        <f t="shared" si="10"/>
        <v>2160</v>
      </c>
      <c r="B2164" s="66"/>
      <c r="C2164" s="255"/>
      <c r="D2164" s="66"/>
    </row>
    <row r="2165" spans="1:4" s="65" customFormat="1">
      <c r="A2165" s="66">
        <f t="shared" si="10"/>
        <v>2161</v>
      </c>
      <c r="B2165" s="66"/>
      <c r="C2165" s="255"/>
      <c r="D2165" s="66"/>
    </row>
    <row r="2166" spans="1:4" s="65" customFormat="1">
      <c r="A2166" s="66">
        <f t="shared" si="10"/>
        <v>2162</v>
      </c>
      <c r="B2166" s="66"/>
      <c r="C2166" s="255"/>
      <c r="D2166" s="66"/>
    </row>
    <row r="2167" spans="1:4" s="65" customFormat="1">
      <c r="A2167" s="66">
        <f t="shared" si="10"/>
        <v>2163</v>
      </c>
      <c r="B2167" s="66"/>
      <c r="C2167" s="255"/>
      <c r="D2167" s="66"/>
    </row>
    <row r="2168" spans="1:4" s="65" customFormat="1">
      <c r="A2168" s="66">
        <f t="shared" si="10"/>
        <v>2164</v>
      </c>
      <c r="B2168" s="66"/>
      <c r="C2168" s="255"/>
      <c r="D2168" s="66"/>
    </row>
    <row r="2169" spans="1:4" s="65" customFormat="1">
      <c r="A2169" s="66">
        <f t="shared" si="10"/>
        <v>2165</v>
      </c>
      <c r="B2169" s="66"/>
      <c r="C2169" s="255"/>
      <c r="D2169" s="66"/>
    </row>
    <row r="2170" spans="1:4" s="65" customFormat="1">
      <c r="A2170" s="66">
        <f t="shared" si="10"/>
        <v>2166</v>
      </c>
      <c r="B2170" s="66"/>
      <c r="C2170" s="255"/>
      <c r="D2170" s="66"/>
    </row>
    <row r="2171" spans="1:4" s="65" customFormat="1">
      <c r="A2171" s="66">
        <f t="shared" si="10"/>
        <v>2167</v>
      </c>
      <c r="B2171" s="66"/>
      <c r="C2171" s="255"/>
      <c r="D2171" s="66"/>
    </row>
    <row r="2172" spans="1:4" s="65" customFormat="1">
      <c r="A2172" s="66">
        <f t="shared" si="10"/>
        <v>2168</v>
      </c>
      <c r="B2172" s="66"/>
      <c r="C2172" s="255"/>
      <c r="D2172" s="66"/>
    </row>
    <row r="2173" spans="1:4" s="65" customFormat="1">
      <c r="A2173" s="66">
        <f t="shared" si="10"/>
        <v>2169</v>
      </c>
      <c r="B2173" s="66"/>
      <c r="C2173" s="255"/>
      <c r="D2173" s="66"/>
    </row>
    <row r="2174" spans="1:4" s="65" customFormat="1">
      <c r="A2174" s="66">
        <f t="shared" si="10"/>
        <v>2170</v>
      </c>
      <c r="B2174" s="66"/>
      <c r="C2174" s="255"/>
      <c r="D2174" s="66"/>
    </row>
    <row r="2175" spans="1:4" s="65" customFormat="1">
      <c r="A2175" s="66">
        <f t="shared" si="10"/>
        <v>2171</v>
      </c>
      <c r="B2175" s="66"/>
      <c r="C2175" s="255"/>
      <c r="D2175" s="66"/>
    </row>
    <row r="2176" spans="1:4" s="65" customFormat="1">
      <c r="A2176" s="66">
        <f t="shared" ref="A2176:A2239" si="11">A2175+1</f>
        <v>2172</v>
      </c>
      <c r="B2176" s="66"/>
      <c r="C2176" s="255"/>
      <c r="D2176" s="66"/>
    </row>
    <row r="2177" spans="1:4" s="65" customFormat="1">
      <c r="A2177" s="66">
        <f t="shared" si="11"/>
        <v>2173</v>
      </c>
      <c r="B2177" s="66"/>
      <c r="C2177" s="255"/>
      <c r="D2177" s="66"/>
    </row>
    <row r="2178" spans="1:4" s="65" customFormat="1">
      <c r="A2178" s="66">
        <f t="shared" si="11"/>
        <v>2174</v>
      </c>
      <c r="B2178" s="66"/>
      <c r="C2178" s="255"/>
      <c r="D2178" s="66"/>
    </row>
    <row r="2179" spans="1:4" s="65" customFormat="1">
      <c r="A2179" s="66">
        <f t="shared" si="11"/>
        <v>2175</v>
      </c>
      <c r="B2179" s="66"/>
      <c r="C2179" s="255"/>
      <c r="D2179" s="66"/>
    </row>
    <row r="2180" spans="1:4" s="65" customFormat="1">
      <c r="A2180" s="66">
        <f t="shared" si="11"/>
        <v>2176</v>
      </c>
      <c r="B2180" s="66"/>
      <c r="C2180" s="255"/>
      <c r="D2180" s="66"/>
    </row>
    <row r="2181" spans="1:4" s="65" customFormat="1">
      <c r="A2181" s="66">
        <f t="shared" si="11"/>
        <v>2177</v>
      </c>
      <c r="B2181" s="66"/>
      <c r="C2181" s="255"/>
      <c r="D2181" s="66"/>
    </row>
    <row r="2182" spans="1:4" s="65" customFormat="1">
      <c r="A2182" s="66">
        <f t="shared" si="11"/>
        <v>2178</v>
      </c>
      <c r="B2182" s="66"/>
      <c r="C2182" s="255"/>
      <c r="D2182" s="66"/>
    </row>
    <row r="2183" spans="1:4" s="65" customFormat="1">
      <c r="A2183" s="66">
        <f t="shared" si="11"/>
        <v>2179</v>
      </c>
      <c r="B2183" s="66"/>
      <c r="C2183" s="255"/>
      <c r="D2183" s="66"/>
    </row>
    <row r="2184" spans="1:4" s="65" customFormat="1">
      <c r="A2184" s="66">
        <f t="shared" si="11"/>
        <v>2180</v>
      </c>
      <c r="B2184" s="66"/>
      <c r="C2184" s="255"/>
      <c r="D2184" s="66"/>
    </row>
    <row r="2185" spans="1:4" s="65" customFormat="1">
      <c r="A2185" s="66">
        <f t="shared" si="11"/>
        <v>2181</v>
      </c>
      <c r="B2185" s="66"/>
      <c r="C2185" s="255"/>
      <c r="D2185" s="66"/>
    </row>
    <row r="2186" spans="1:4" s="65" customFormat="1">
      <c r="A2186" s="66">
        <f t="shared" si="11"/>
        <v>2182</v>
      </c>
      <c r="B2186" s="66"/>
      <c r="C2186" s="255"/>
      <c r="D2186" s="66"/>
    </row>
    <row r="2187" spans="1:4" s="65" customFormat="1">
      <c r="A2187" s="66">
        <f t="shared" si="11"/>
        <v>2183</v>
      </c>
      <c r="B2187" s="66"/>
      <c r="C2187" s="255"/>
      <c r="D2187" s="66"/>
    </row>
    <row r="2188" spans="1:4" s="65" customFormat="1">
      <c r="A2188" s="66">
        <f t="shared" si="11"/>
        <v>2184</v>
      </c>
      <c r="B2188" s="66"/>
      <c r="C2188" s="255"/>
      <c r="D2188" s="66"/>
    </row>
    <row r="2189" spans="1:4" s="65" customFormat="1">
      <c r="A2189" s="66">
        <f t="shared" si="11"/>
        <v>2185</v>
      </c>
      <c r="B2189" s="66"/>
      <c r="C2189" s="255"/>
      <c r="D2189" s="66"/>
    </row>
    <row r="2190" spans="1:4" s="65" customFormat="1">
      <c r="A2190" s="66">
        <f t="shared" si="11"/>
        <v>2186</v>
      </c>
      <c r="B2190" s="66"/>
      <c r="C2190" s="255"/>
      <c r="D2190" s="66"/>
    </row>
    <row r="2191" spans="1:4" s="65" customFormat="1">
      <c r="A2191" s="66">
        <f t="shared" si="11"/>
        <v>2187</v>
      </c>
      <c r="B2191" s="66"/>
      <c r="C2191" s="255"/>
      <c r="D2191" s="66"/>
    </row>
    <row r="2192" spans="1:4" s="65" customFormat="1">
      <c r="A2192" s="66">
        <f t="shared" si="11"/>
        <v>2188</v>
      </c>
      <c r="B2192" s="66"/>
      <c r="C2192" s="255"/>
      <c r="D2192" s="66"/>
    </row>
    <row r="2193" spans="1:4" s="65" customFormat="1">
      <c r="A2193" s="66">
        <f t="shared" si="11"/>
        <v>2189</v>
      </c>
      <c r="B2193" s="66"/>
      <c r="C2193" s="255"/>
      <c r="D2193" s="66"/>
    </row>
    <row r="2194" spans="1:4" s="65" customFormat="1">
      <c r="A2194" s="66">
        <f t="shared" si="11"/>
        <v>2190</v>
      </c>
      <c r="B2194" s="66"/>
      <c r="C2194" s="255"/>
      <c r="D2194" s="66"/>
    </row>
    <row r="2195" spans="1:4" s="65" customFormat="1">
      <c r="A2195" s="66">
        <f t="shared" si="11"/>
        <v>2191</v>
      </c>
      <c r="B2195" s="66"/>
      <c r="C2195" s="255"/>
      <c r="D2195" s="66"/>
    </row>
    <row r="2196" spans="1:4" s="65" customFormat="1">
      <c r="A2196" s="66">
        <f t="shared" si="11"/>
        <v>2192</v>
      </c>
      <c r="B2196" s="66"/>
      <c r="C2196" s="255"/>
      <c r="D2196" s="66"/>
    </row>
    <row r="2197" spans="1:4" s="65" customFormat="1">
      <c r="A2197" s="66">
        <f t="shared" si="11"/>
        <v>2193</v>
      </c>
      <c r="B2197" s="66"/>
      <c r="C2197" s="255"/>
      <c r="D2197" s="66"/>
    </row>
    <row r="2198" spans="1:4" s="65" customFormat="1">
      <c r="A2198" s="66">
        <f t="shared" si="11"/>
        <v>2194</v>
      </c>
      <c r="B2198" s="66"/>
      <c r="C2198" s="255"/>
      <c r="D2198" s="66"/>
    </row>
    <row r="2199" spans="1:4" s="65" customFormat="1">
      <c r="A2199" s="66">
        <f t="shared" si="11"/>
        <v>2195</v>
      </c>
      <c r="B2199" s="66"/>
      <c r="C2199" s="255"/>
      <c r="D2199" s="66"/>
    </row>
    <row r="2200" spans="1:4" s="65" customFormat="1">
      <c r="A2200" s="66">
        <f t="shared" si="11"/>
        <v>2196</v>
      </c>
      <c r="B2200" s="66"/>
      <c r="C2200" s="255"/>
      <c r="D2200" s="66"/>
    </row>
    <row r="2201" spans="1:4" s="65" customFormat="1">
      <c r="A2201" s="66">
        <f t="shared" si="11"/>
        <v>2197</v>
      </c>
      <c r="B2201" s="66"/>
      <c r="C2201" s="255"/>
      <c r="D2201" s="66"/>
    </row>
    <row r="2202" spans="1:4" s="65" customFormat="1">
      <c r="A2202" s="66">
        <f t="shared" si="11"/>
        <v>2198</v>
      </c>
      <c r="B2202" s="66"/>
      <c r="C2202" s="255"/>
      <c r="D2202" s="66"/>
    </row>
    <row r="2203" spans="1:4" s="65" customFormat="1">
      <c r="A2203" s="66">
        <f t="shared" si="11"/>
        <v>2199</v>
      </c>
      <c r="B2203" s="66"/>
      <c r="C2203" s="255"/>
      <c r="D2203" s="66"/>
    </row>
    <row r="2204" spans="1:4" s="65" customFormat="1">
      <c r="A2204" s="66">
        <f t="shared" si="11"/>
        <v>2200</v>
      </c>
      <c r="B2204" s="66"/>
      <c r="C2204" s="255"/>
      <c r="D2204" s="66"/>
    </row>
    <row r="2205" spans="1:4" s="65" customFormat="1">
      <c r="A2205" s="66">
        <f t="shared" si="11"/>
        <v>2201</v>
      </c>
      <c r="B2205" s="66"/>
      <c r="C2205" s="255"/>
      <c r="D2205" s="66"/>
    </row>
    <row r="2206" spans="1:4" s="65" customFormat="1">
      <c r="A2206" s="66">
        <f t="shared" si="11"/>
        <v>2202</v>
      </c>
      <c r="B2206" s="66"/>
      <c r="C2206" s="255"/>
      <c r="D2206" s="66"/>
    </row>
    <row r="2207" spans="1:4" s="65" customFormat="1">
      <c r="A2207" s="66">
        <f t="shared" si="11"/>
        <v>2203</v>
      </c>
      <c r="B2207" s="66"/>
      <c r="C2207" s="255"/>
      <c r="D2207" s="66"/>
    </row>
    <row r="2208" spans="1:4" s="65" customFormat="1">
      <c r="A2208" s="66">
        <f t="shared" si="11"/>
        <v>2204</v>
      </c>
      <c r="B2208" s="66"/>
      <c r="C2208" s="255"/>
      <c r="D2208" s="66"/>
    </row>
    <row r="2209" spans="1:4" s="65" customFormat="1">
      <c r="A2209" s="66">
        <f t="shared" si="11"/>
        <v>2205</v>
      </c>
      <c r="B2209" s="66"/>
      <c r="C2209" s="255"/>
      <c r="D2209" s="66"/>
    </row>
    <row r="2210" spans="1:4" s="65" customFormat="1">
      <c r="A2210" s="66">
        <f t="shared" si="11"/>
        <v>2206</v>
      </c>
      <c r="B2210" s="66"/>
      <c r="C2210" s="255"/>
      <c r="D2210" s="66"/>
    </row>
    <row r="2211" spans="1:4" s="65" customFormat="1">
      <c r="A2211" s="66">
        <f t="shared" si="11"/>
        <v>2207</v>
      </c>
      <c r="B2211" s="66"/>
      <c r="C2211" s="255"/>
      <c r="D2211" s="66"/>
    </row>
    <row r="2212" spans="1:4" s="65" customFormat="1">
      <c r="A2212" s="66">
        <f t="shared" si="11"/>
        <v>2208</v>
      </c>
      <c r="B2212" s="66"/>
      <c r="C2212" s="255"/>
      <c r="D2212" s="66"/>
    </row>
    <row r="2213" spans="1:4" s="65" customFormat="1">
      <c r="A2213" s="66">
        <f t="shared" si="11"/>
        <v>2209</v>
      </c>
      <c r="B2213" s="66"/>
      <c r="C2213" s="255"/>
      <c r="D2213" s="66"/>
    </row>
    <row r="2214" spans="1:4" s="65" customFormat="1">
      <c r="A2214" s="66">
        <f t="shared" si="11"/>
        <v>2210</v>
      </c>
      <c r="B2214" s="66"/>
      <c r="C2214" s="255"/>
      <c r="D2214" s="66"/>
    </row>
    <row r="2215" spans="1:4" s="65" customFormat="1">
      <c r="A2215" s="66">
        <f t="shared" si="11"/>
        <v>2211</v>
      </c>
      <c r="B2215" s="66"/>
      <c r="C2215" s="255"/>
      <c r="D2215" s="66"/>
    </row>
    <row r="2216" spans="1:4" s="65" customFormat="1">
      <c r="A2216" s="66">
        <f t="shared" si="11"/>
        <v>2212</v>
      </c>
      <c r="B2216" s="66"/>
      <c r="C2216" s="255"/>
      <c r="D2216" s="66"/>
    </row>
    <row r="2217" spans="1:4" s="65" customFormat="1">
      <c r="A2217" s="66">
        <f t="shared" si="11"/>
        <v>2213</v>
      </c>
      <c r="B2217" s="66"/>
      <c r="C2217" s="255"/>
      <c r="D2217" s="66"/>
    </row>
    <row r="2218" spans="1:4" s="65" customFormat="1">
      <c r="A2218" s="66">
        <f t="shared" si="11"/>
        <v>2214</v>
      </c>
      <c r="B2218" s="66"/>
      <c r="C2218" s="255"/>
      <c r="D2218" s="66"/>
    </row>
    <row r="2219" spans="1:4" s="65" customFormat="1">
      <c r="A2219" s="66">
        <f t="shared" si="11"/>
        <v>2215</v>
      </c>
      <c r="B2219" s="66"/>
      <c r="C2219" s="255"/>
      <c r="D2219" s="66"/>
    </row>
    <row r="2220" spans="1:4" s="65" customFormat="1">
      <c r="A2220" s="66">
        <f t="shared" si="11"/>
        <v>2216</v>
      </c>
      <c r="B2220" s="66"/>
      <c r="C2220" s="255"/>
      <c r="D2220" s="66"/>
    </row>
    <row r="2221" spans="1:4" s="65" customFormat="1">
      <c r="A2221" s="66">
        <f t="shared" si="11"/>
        <v>2217</v>
      </c>
      <c r="B2221" s="66"/>
      <c r="C2221" s="255"/>
      <c r="D2221" s="66"/>
    </row>
    <row r="2222" spans="1:4" s="65" customFormat="1">
      <c r="A2222" s="66">
        <f t="shared" si="11"/>
        <v>2218</v>
      </c>
      <c r="B2222" s="66"/>
      <c r="C2222" s="255"/>
      <c r="D2222" s="66"/>
    </row>
    <row r="2223" spans="1:4" s="65" customFormat="1">
      <c r="A2223" s="66">
        <f t="shared" si="11"/>
        <v>2219</v>
      </c>
      <c r="B2223" s="66"/>
      <c r="C2223" s="255"/>
      <c r="D2223" s="66"/>
    </row>
    <row r="2224" spans="1:4" s="65" customFormat="1">
      <c r="A2224" s="66">
        <f t="shared" si="11"/>
        <v>2220</v>
      </c>
      <c r="B2224" s="66"/>
      <c r="C2224" s="255"/>
      <c r="D2224" s="66"/>
    </row>
    <row r="2225" spans="1:4" s="65" customFormat="1">
      <c r="A2225" s="66">
        <f t="shared" si="11"/>
        <v>2221</v>
      </c>
      <c r="B2225" s="66"/>
      <c r="C2225" s="255"/>
      <c r="D2225" s="66"/>
    </row>
    <row r="2226" spans="1:4" s="65" customFormat="1">
      <c r="A2226" s="66">
        <f t="shared" si="11"/>
        <v>2222</v>
      </c>
      <c r="B2226" s="66"/>
      <c r="C2226" s="255"/>
      <c r="D2226" s="66"/>
    </row>
    <row r="2227" spans="1:4" s="65" customFormat="1">
      <c r="A2227" s="66">
        <f t="shared" si="11"/>
        <v>2223</v>
      </c>
      <c r="B2227" s="66"/>
      <c r="C2227" s="255"/>
      <c r="D2227" s="66"/>
    </row>
    <row r="2228" spans="1:4" s="65" customFormat="1">
      <c r="A2228" s="66">
        <f t="shared" si="11"/>
        <v>2224</v>
      </c>
      <c r="B2228" s="66"/>
      <c r="C2228" s="255"/>
      <c r="D2228" s="66"/>
    </row>
    <row r="2229" spans="1:4" s="65" customFormat="1">
      <c r="A2229" s="66">
        <f t="shared" si="11"/>
        <v>2225</v>
      </c>
      <c r="B2229" s="66"/>
      <c r="C2229" s="255"/>
      <c r="D2229" s="66"/>
    </row>
    <row r="2230" spans="1:4" s="65" customFormat="1">
      <c r="A2230" s="66">
        <f t="shared" si="11"/>
        <v>2226</v>
      </c>
      <c r="B2230" s="66"/>
      <c r="C2230" s="255"/>
      <c r="D2230" s="66"/>
    </row>
    <row r="2231" spans="1:4" s="65" customFormat="1">
      <c r="A2231" s="66">
        <f t="shared" si="11"/>
        <v>2227</v>
      </c>
      <c r="B2231" s="66"/>
      <c r="C2231" s="255"/>
      <c r="D2231" s="66"/>
    </row>
    <row r="2232" spans="1:4" s="65" customFormat="1">
      <c r="A2232" s="66">
        <f t="shared" si="11"/>
        <v>2228</v>
      </c>
      <c r="B2232" s="66"/>
      <c r="C2232" s="255"/>
      <c r="D2232" s="66"/>
    </row>
    <row r="2233" spans="1:4" s="65" customFormat="1">
      <c r="A2233" s="66">
        <f t="shared" si="11"/>
        <v>2229</v>
      </c>
      <c r="B2233" s="66"/>
      <c r="C2233" s="255"/>
      <c r="D2233" s="66"/>
    </row>
    <row r="2234" spans="1:4" s="65" customFormat="1">
      <c r="A2234" s="66">
        <f t="shared" si="11"/>
        <v>2230</v>
      </c>
      <c r="B2234" s="66"/>
      <c r="C2234" s="255"/>
      <c r="D2234" s="66"/>
    </row>
    <row r="2235" spans="1:4" s="65" customFormat="1">
      <c r="A2235" s="66">
        <f t="shared" si="11"/>
        <v>2231</v>
      </c>
      <c r="B2235" s="66"/>
      <c r="C2235" s="255"/>
      <c r="D2235" s="66"/>
    </row>
    <row r="2236" spans="1:4" s="65" customFormat="1">
      <c r="A2236" s="66">
        <f t="shared" si="11"/>
        <v>2232</v>
      </c>
      <c r="B2236" s="66"/>
      <c r="C2236" s="255"/>
      <c r="D2236" s="66"/>
    </row>
    <row r="2237" spans="1:4" s="65" customFormat="1">
      <c r="A2237" s="66">
        <f t="shared" si="11"/>
        <v>2233</v>
      </c>
      <c r="B2237" s="66"/>
      <c r="C2237" s="255"/>
      <c r="D2237" s="66"/>
    </row>
    <row r="2238" spans="1:4" s="65" customFormat="1">
      <c r="A2238" s="66">
        <f t="shared" si="11"/>
        <v>2234</v>
      </c>
      <c r="B2238" s="66"/>
      <c r="C2238" s="255"/>
      <c r="D2238" s="66"/>
    </row>
    <row r="2239" spans="1:4" s="65" customFormat="1">
      <c r="A2239" s="66">
        <f t="shared" si="11"/>
        <v>2235</v>
      </c>
      <c r="B2239" s="66"/>
      <c r="C2239" s="255"/>
      <c r="D2239" s="66"/>
    </row>
    <row r="2240" spans="1:4" s="65" customFormat="1">
      <c r="A2240" s="66">
        <f t="shared" ref="A2240:A2303" si="12">A2239+1</f>
        <v>2236</v>
      </c>
      <c r="B2240" s="66"/>
      <c r="C2240" s="255"/>
      <c r="D2240" s="66"/>
    </row>
    <row r="2241" spans="1:4" s="65" customFormat="1">
      <c r="A2241" s="66">
        <f t="shared" si="12"/>
        <v>2237</v>
      </c>
      <c r="B2241" s="66"/>
      <c r="C2241" s="255"/>
      <c r="D2241" s="66"/>
    </row>
    <row r="2242" spans="1:4" s="65" customFormat="1">
      <c r="A2242" s="66">
        <f t="shared" si="12"/>
        <v>2238</v>
      </c>
      <c r="B2242" s="66"/>
      <c r="C2242" s="255"/>
      <c r="D2242" s="66"/>
    </row>
    <row r="2243" spans="1:4" s="65" customFormat="1">
      <c r="A2243" s="66">
        <f t="shared" si="12"/>
        <v>2239</v>
      </c>
      <c r="B2243" s="66"/>
      <c r="C2243" s="255"/>
      <c r="D2243" s="66"/>
    </row>
    <row r="2244" spans="1:4" s="65" customFormat="1">
      <c r="A2244" s="66">
        <f t="shared" si="12"/>
        <v>2240</v>
      </c>
      <c r="B2244" s="66"/>
      <c r="C2244" s="255"/>
      <c r="D2244" s="66"/>
    </row>
    <row r="2245" spans="1:4" s="65" customFormat="1">
      <c r="A2245" s="66">
        <f t="shared" si="12"/>
        <v>2241</v>
      </c>
      <c r="B2245" s="66"/>
      <c r="C2245" s="255"/>
      <c r="D2245" s="66"/>
    </row>
    <row r="2246" spans="1:4" s="65" customFormat="1">
      <c r="A2246" s="66">
        <f t="shared" si="12"/>
        <v>2242</v>
      </c>
      <c r="B2246" s="66"/>
      <c r="C2246" s="255"/>
      <c r="D2246" s="66"/>
    </row>
    <row r="2247" spans="1:4" s="65" customFormat="1">
      <c r="A2247" s="66">
        <f t="shared" si="12"/>
        <v>2243</v>
      </c>
      <c r="B2247" s="66"/>
      <c r="C2247" s="255"/>
      <c r="D2247" s="66"/>
    </row>
    <row r="2248" spans="1:4" s="65" customFormat="1">
      <c r="A2248" s="66">
        <f t="shared" si="12"/>
        <v>2244</v>
      </c>
      <c r="B2248" s="66"/>
      <c r="C2248" s="255"/>
      <c r="D2248" s="66"/>
    </row>
    <row r="2249" spans="1:4" s="65" customFormat="1">
      <c r="A2249" s="66">
        <f t="shared" si="12"/>
        <v>2245</v>
      </c>
      <c r="B2249" s="66"/>
      <c r="C2249" s="255"/>
      <c r="D2249" s="66"/>
    </row>
    <row r="2250" spans="1:4" s="65" customFormat="1">
      <c r="A2250" s="66">
        <f t="shared" si="12"/>
        <v>2246</v>
      </c>
      <c r="B2250" s="66"/>
      <c r="C2250" s="255"/>
      <c r="D2250" s="66"/>
    </row>
    <row r="2251" spans="1:4" s="65" customFormat="1">
      <c r="A2251" s="66">
        <f t="shared" si="12"/>
        <v>2247</v>
      </c>
      <c r="B2251" s="66"/>
      <c r="C2251" s="255"/>
      <c r="D2251" s="66"/>
    </row>
    <row r="2252" spans="1:4" s="65" customFormat="1">
      <c r="A2252" s="66">
        <f t="shared" si="12"/>
        <v>2248</v>
      </c>
      <c r="B2252" s="66"/>
      <c r="C2252" s="255"/>
      <c r="D2252" s="66"/>
    </row>
    <row r="2253" spans="1:4" s="65" customFormat="1">
      <c r="A2253" s="66">
        <f t="shared" si="12"/>
        <v>2249</v>
      </c>
      <c r="B2253" s="66"/>
      <c r="C2253" s="255"/>
      <c r="D2253" s="66"/>
    </row>
    <row r="2254" spans="1:4" s="65" customFormat="1">
      <c r="A2254" s="66">
        <f t="shared" si="12"/>
        <v>2250</v>
      </c>
      <c r="B2254" s="66"/>
      <c r="C2254" s="255"/>
      <c r="D2254" s="66"/>
    </row>
    <row r="2255" spans="1:4" s="65" customFormat="1">
      <c r="A2255" s="66">
        <f t="shared" si="12"/>
        <v>2251</v>
      </c>
      <c r="B2255" s="66"/>
      <c r="C2255" s="255"/>
      <c r="D2255" s="66"/>
    </row>
    <row r="2256" spans="1:4" s="65" customFormat="1">
      <c r="A2256" s="66">
        <f t="shared" si="12"/>
        <v>2252</v>
      </c>
      <c r="B2256" s="66"/>
      <c r="C2256" s="255"/>
      <c r="D2256" s="66"/>
    </row>
    <row r="2257" spans="1:4" s="65" customFormat="1">
      <c r="A2257" s="66">
        <f t="shared" si="12"/>
        <v>2253</v>
      </c>
      <c r="B2257" s="66"/>
      <c r="C2257" s="255"/>
      <c r="D2257" s="66"/>
    </row>
    <row r="2258" spans="1:4" s="65" customFormat="1">
      <c r="A2258" s="66">
        <f t="shared" si="12"/>
        <v>2254</v>
      </c>
      <c r="B2258" s="66"/>
      <c r="C2258" s="255"/>
      <c r="D2258" s="66"/>
    </row>
    <row r="2259" spans="1:4" s="65" customFormat="1">
      <c r="A2259" s="66">
        <f t="shared" si="12"/>
        <v>2255</v>
      </c>
      <c r="B2259" s="66"/>
      <c r="C2259" s="255"/>
      <c r="D2259" s="66"/>
    </row>
    <row r="2260" spans="1:4" s="65" customFormat="1">
      <c r="A2260" s="66">
        <f t="shared" si="12"/>
        <v>2256</v>
      </c>
      <c r="B2260" s="66"/>
      <c r="C2260" s="255"/>
      <c r="D2260" s="66"/>
    </row>
    <row r="2261" spans="1:4" s="65" customFormat="1">
      <c r="A2261" s="66">
        <f t="shared" si="12"/>
        <v>2257</v>
      </c>
      <c r="B2261" s="66"/>
      <c r="C2261" s="255"/>
      <c r="D2261" s="66"/>
    </row>
    <row r="2262" spans="1:4" s="65" customFormat="1">
      <c r="A2262" s="66">
        <f t="shared" si="12"/>
        <v>2258</v>
      </c>
      <c r="B2262" s="66"/>
      <c r="C2262" s="255"/>
      <c r="D2262" s="66"/>
    </row>
    <row r="2263" spans="1:4" s="65" customFormat="1">
      <c r="A2263" s="66">
        <f t="shared" si="12"/>
        <v>2259</v>
      </c>
      <c r="B2263" s="66"/>
      <c r="C2263" s="255"/>
      <c r="D2263" s="66"/>
    </row>
    <row r="2264" spans="1:4" s="65" customFormat="1">
      <c r="A2264" s="66">
        <f t="shared" si="12"/>
        <v>2260</v>
      </c>
      <c r="B2264" s="66"/>
      <c r="C2264" s="255"/>
      <c r="D2264" s="66"/>
    </row>
    <row r="2265" spans="1:4" s="65" customFormat="1">
      <c r="A2265" s="66">
        <f t="shared" si="12"/>
        <v>2261</v>
      </c>
      <c r="B2265" s="66"/>
      <c r="C2265" s="255"/>
      <c r="D2265" s="66"/>
    </row>
    <row r="2266" spans="1:4" s="65" customFormat="1">
      <c r="A2266" s="66">
        <f t="shared" si="12"/>
        <v>2262</v>
      </c>
      <c r="B2266" s="66"/>
      <c r="C2266" s="255"/>
      <c r="D2266" s="66"/>
    </row>
    <row r="2267" spans="1:4" s="65" customFormat="1">
      <c r="A2267" s="66">
        <f t="shared" si="12"/>
        <v>2263</v>
      </c>
      <c r="B2267" s="66"/>
      <c r="C2267" s="255"/>
      <c r="D2267" s="66"/>
    </row>
    <row r="2268" spans="1:4" s="65" customFormat="1">
      <c r="A2268" s="66">
        <f t="shared" si="12"/>
        <v>2264</v>
      </c>
      <c r="B2268" s="66"/>
      <c r="C2268" s="255"/>
      <c r="D2268" s="66"/>
    </row>
    <row r="2269" spans="1:4" s="65" customFormat="1">
      <c r="A2269" s="66">
        <f t="shared" si="12"/>
        <v>2265</v>
      </c>
      <c r="B2269" s="66"/>
      <c r="C2269" s="255"/>
      <c r="D2269" s="66"/>
    </row>
    <row r="2270" spans="1:4" s="65" customFormat="1">
      <c r="A2270" s="66">
        <f t="shared" si="12"/>
        <v>2266</v>
      </c>
      <c r="B2270" s="66"/>
      <c r="C2270" s="255"/>
      <c r="D2270" s="66"/>
    </row>
    <row r="2271" spans="1:4" s="65" customFormat="1">
      <c r="A2271" s="66">
        <f t="shared" si="12"/>
        <v>2267</v>
      </c>
      <c r="B2271" s="66"/>
      <c r="C2271" s="255"/>
      <c r="D2271" s="66"/>
    </row>
    <row r="2272" spans="1:4" s="65" customFormat="1">
      <c r="A2272" s="66">
        <f t="shared" si="12"/>
        <v>2268</v>
      </c>
      <c r="B2272" s="66"/>
      <c r="C2272" s="255"/>
      <c r="D2272" s="66"/>
    </row>
    <row r="2273" spans="1:4" s="65" customFormat="1">
      <c r="A2273" s="66">
        <f t="shared" si="12"/>
        <v>2269</v>
      </c>
      <c r="B2273" s="66"/>
      <c r="C2273" s="255"/>
      <c r="D2273" s="66"/>
    </row>
    <row r="2274" spans="1:4" s="65" customFormat="1">
      <c r="A2274" s="66">
        <f t="shared" si="12"/>
        <v>2270</v>
      </c>
      <c r="B2274" s="66"/>
      <c r="C2274" s="255"/>
      <c r="D2274" s="66"/>
    </row>
    <row r="2275" spans="1:4" s="65" customFormat="1">
      <c r="A2275" s="66">
        <f t="shared" si="12"/>
        <v>2271</v>
      </c>
      <c r="B2275" s="66"/>
      <c r="C2275" s="255"/>
      <c r="D2275" s="66"/>
    </row>
    <row r="2276" spans="1:4" s="65" customFormat="1">
      <c r="A2276" s="66">
        <f t="shared" si="12"/>
        <v>2272</v>
      </c>
      <c r="B2276" s="66"/>
      <c r="C2276" s="255"/>
      <c r="D2276" s="66"/>
    </row>
    <row r="2277" spans="1:4" s="65" customFormat="1">
      <c r="A2277" s="66">
        <f t="shared" si="12"/>
        <v>2273</v>
      </c>
      <c r="B2277" s="66"/>
      <c r="C2277" s="255"/>
      <c r="D2277" s="66"/>
    </row>
    <row r="2278" spans="1:4" s="65" customFormat="1">
      <c r="A2278" s="66">
        <f t="shared" si="12"/>
        <v>2274</v>
      </c>
      <c r="B2278" s="66"/>
      <c r="C2278" s="255"/>
      <c r="D2278" s="66"/>
    </row>
    <row r="2279" spans="1:4" s="65" customFormat="1">
      <c r="A2279" s="66">
        <f t="shared" si="12"/>
        <v>2275</v>
      </c>
      <c r="B2279" s="66"/>
      <c r="C2279" s="255"/>
      <c r="D2279" s="66"/>
    </row>
    <row r="2280" spans="1:4" s="65" customFormat="1">
      <c r="A2280" s="66">
        <f t="shared" si="12"/>
        <v>2276</v>
      </c>
      <c r="B2280" s="66"/>
      <c r="C2280" s="255"/>
      <c r="D2280" s="66"/>
    </row>
    <row r="2281" spans="1:4" s="65" customFormat="1">
      <c r="A2281" s="66">
        <f t="shared" si="12"/>
        <v>2277</v>
      </c>
      <c r="B2281" s="66"/>
      <c r="C2281" s="255"/>
      <c r="D2281" s="66"/>
    </row>
    <row r="2282" spans="1:4" s="65" customFormat="1">
      <c r="A2282" s="66">
        <f t="shared" si="12"/>
        <v>2278</v>
      </c>
      <c r="B2282" s="66"/>
      <c r="C2282" s="255"/>
      <c r="D2282" s="66"/>
    </row>
    <row r="2283" spans="1:4" s="65" customFormat="1">
      <c r="A2283" s="66">
        <f t="shared" si="12"/>
        <v>2279</v>
      </c>
      <c r="B2283" s="66"/>
      <c r="C2283" s="255"/>
      <c r="D2283" s="66"/>
    </row>
    <row r="2284" spans="1:4" s="65" customFormat="1">
      <c r="A2284" s="66">
        <f t="shared" si="12"/>
        <v>2280</v>
      </c>
      <c r="B2284" s="66"/>
      <c r="C2284" s="255"/>
      <c r="D2284" s="66"/>
    </row>
    <row r="2285" spans="1:4" s="65" customFormat="1">
      <c r="A2285" s="66">
        <f t="shared" si="12"/>
        <v>2281</v>
      </c>
      <c r="B2285" s="66"/>
      <c r="C2285" s="255"/>
      <c r="D2285" s="66"/>
    </row>
    <row r="2286" spans="1:4" s="65" customFormat="1">
      <c r="A2286" s="66">
        <f t="shared" si="12"/>
        <v>2282</v>
      </c>
      <c r="B2286" s="66"/>
      <c r="C2286" s="255"/>
      <c r="D2286" s="66"/>
    </row>
    <row r="2287" spans="1:4" s="65" customFormat="1">
      <c r="A2287" s="66">
        <f t="shared" si="12"/>
        <v>2283</v>
      </c>
      <c r="B2287" s="66"/>
      <c r="C2287" s="255"/>
      <c r="D2287" s="66"/>
    </row>
    <row r="2288" spans="1:4" s="65" customFormat="1">
      <c r="A2288" s="66">
        <f t="shared" si="12"/>
        <v>2284</v>
      </c>
      <c r="B2288" s="66"/>
      <c r="C2288" s="255"/>
      <c r="D2288" s="66"/>
    </row>
    <row r="2289" spans="1:4" s="65" customFormat="1">
      <c r="A2289" s="66">
        <f t="shared" si="12"/>
        <v>2285</v>
      </c>
      <c r="B2289" s="66"/>
      <c r="C2289" s="255"/>
      <c r="D2289" s="66"/>
    </row>
    <row r="2290" spans="1:4" s="65" customFormat="1">
      <c r="A2290" s="66">
        <f t="shared" si="12"/>
        <v>2286</v>
      </c>
      <c r="B2290" s="66"/>
      <c r="C2290" s="255"/>
      <c r="D2290" s="66"/>
    </row>
    <row r="2291" spans="1:4" s="65" customFormat="1">
      <c r="A2291" s="66">
        <f t="shared" si="12"/>
        <v>2287</v>
      </c>
      <c r="B2291" s="66"/>
      <c r="C2291" s="255"/>
      <c r="D2291" s="66"/>
    </row>
    <row r="2292" spans="1:4" s="65" customFormat="1">
      <c r="A2292" s="66">
        <f t="shared" si="12"/>
        <v>2288</v>
      </c>
      <c r="B2292" s="66"/>
      <c r="C2292" s="255"/>
      <c r="D2292" s="66"/>
    </row>
    <row r="2293" spans="1:4" s="65" customFormat="1">
      <c r="A2293" s="66">
        <f t="shared" si="12"/>
        <v>2289</v>
      </c>
      <c r="B2293" s="66"/>
      <c r="C2293" s="255"/>
      <c r="D2293" s="66"/>
    </row>
    <row r="2294" spans="1:4" s="65" customFormat="1">
      <c r="A2294" s="66">
        <f t="shared" si="12"/>
        <v>2290</v>
      </c>
      <c r="B2294" s="66"/>
      <c r="C2294" s="255"/>
      <c r="D2294" s="66"/>
    </row>
    <row r="2295" spans="1:4" s="65" customFormat="1">
      <c r="A2295" s="66">
        <f t="shared" si="12"/>
        <v>2291</v>
      </c>
      <c r="B2295" s="66"/>
      <c r="C2295" s="255"/>
      <c r="D2295" s="66"/>
    </row>
    <row r="2296" spans="1:4" s="65" customFormat="1">
      <c r="A2296" s="66">
        <f t="shared" si="12"/>
        <v>2292</v>
      </c>
      <c r="B2296" s="66"/>
      <c r="C2296" s="255"/>
      <c r="D2296" s="66"/>
    </row>
    <row r="2297" spans="1:4" s="65" customFormat="1">
      <c r="A2297" s="66">
        <f t="shared" si="12"/>
        <v>2293</v>
      </c>
      <c r="B2297" s="66"/>
      <c r="C2297" s="255"/>
      <c r="D2297" s="66"/>
    </row>
    <row r="2298" spans="1:4" s="65" customFormat="1">
      <c r="A2298" s="66">
        <f t="shared" si="12"/>
        <v>2294</v>
      </c>
      <c r="B2298" s="66"/>
      <c r="C2298" s="255"/>
      <c r="D2298" s="66"/>
    </row>
    <row r="2299" spans="1:4" s="65" customFormat="1">
      <c r="A2299" s="66">
        <f t="shared" si="12"/>
        <v>2295</v>
      </c>
      <c r="B2299" s="66"/>
      <c r="C2299" s="255"/>
      <c r="D2299" s="66"/>
    </row>
    <row r="2300" spans="1:4" s="65" customFormat="1">
      <c r="A2300" s="66">
        <f t="shared" si="12"/>
        <v>2296</v>
      </c>
      <c r="B2300" s="66"/>
      <c r="C2300" s="255"/>
      <c r="D2300" s="66"/>
    </row>
    <row r="2301" spans="1:4" s="65" customFormat="1">
      <c r="A2301" s="66">
        <f t="shared" si="12"/>
        <v>2297</v>
      </c>
      <c r="B2301" s="66"/>
      <c r="C2301" s="255"/>
      <c r="D2301" s="66"/>
    </row>
    <row r="2302" spans="1:4" s="65" customFormat="1">
      <c r="A2302" s="66">
        <f t="shared" si="12"/>
        <v>2298</v>
      </c>
      <c r="B2302" s="66"/>
      <c r="C2302" s="255"/>
      <c r="D2302" s="66"/>
    </row>
    <row r="2303" spans="1:4" s="65" customFormat="1">
      <c r="A2303" s="66">
        <f t="shared" si="12"/>
        <v>2299</v>
      </c>
      <c r="B2303" s="66"/>
      <c r="C2303" s="255"/>
      <c r="D2303" s="66"/>
    </row>
    <row r="2304" spans="1:4" s="65" customFormat="1">
      <c r="A2304" s="66">
        <f t="shared" ref="A2304:A2367" si="13">A2303+1</f>
        <v>2300</v>
      </c>
      <c r="B2304" s="66"/>
      <c r="C2304" s="255"/>
      <c r="D2304" s="66"/>
    </row>
    <row r="2305" spans="1:4" s="65" customFormat="1">
      <c r="A2305" s="66">
        <f t="shared" si="13"/>
        <v>2301</v>
      </c>
      <c r="B2305" s="66"/>
      <c r="C2305" s="255"/>
      <c r="D2305" s="66"/>
    </row>
    <row r="2306" spans="1:4" s="65" customFormat="1">
      <c r="A2306" s="66">
        <f t="shared" si="13"/>
        <v>2302</v>
      </c>
      <c r="B2306" s="66"/>
      <c r="C2306" s="255"/>
      <c r="D2306" s="66"/>
    </row>
    <row r="2307" spans="1:4" s="65" customFormat="1">
      <c r="A2307" s="66">
        <f t="shared" si="13"/>
        <v>2303</v>
      </c>
      <c r="B2307" s="66"/>
      <c r="C2307" s="255"/>
      <c r="D2307" s="66"/>
    </row>
    <row r="2308" spans="1:4" s="65" customFormat="1">
      <c r="A2308" s="66">
        <f t="shared" si="13"/>
        <v>2304</v>
      </c>
      <c r="B2308" s="66"/>
      <c r="C2308" s="255"/>
      <c r="D2308" s="66"/>
    </row>
    <row r="2309" spans="1:4" s="65" customFormat="1">
      <c r="A2309" s="66">
        <f t="shared" si="13"/>
        <v>2305</v>
      </c>
      <c r="B2309" s="66"/>
      <c r="C2309" s="255"/>
      <c r="D2309" s="66"/>
    </row>
    <row r="2310" spans="1:4" s="65" customFormat="1">
      <c r="A2310" s="66">
        <f t="shared" si="13"/>
        <v>2306</v>
      </c>
      <c r="B2310" s="66"/>
      <c r="C2310" s="255"/>
      <c r="D2310" s="66"/>
    </row>
    <row r="2311" spans="1:4" s="65" customFormat="1">
      <c r="A2311" s="66">
        <f t="shared" si="13"/>
        <v>2307</v>
      </c>
      <c r="B2311" s="66"/>
      <c r="C2311" s="255"/>
      <c r="D2311" s="66"/>
    </row>
    <row r="2312" spans="1:4" s="65" customFormat="1">
      <c r="A2312" s="66">
        <f t="shared" si="13"/>
        <v>2308</v>
      </c>
      <c r="B2312" s="66"/>
      <c r="C2312" s="255"/>
      <c r="D2312" s="66"/>
    </row>
    <row r="2313" spans="1:4" s="65" customFormat="1">
      <c r="A2313" s="66">
        <f t="shared" si="13"/>
        <v>2309</v>
      </c>
      <c r="B2313" s="66"/>
      <c r="C2313" s="255"/>
      <c r="D2313" s="66"/>
    </row>
    <row r="2314" spans="1:4" s="65" customFormat="1">
      <c r="A2314" s="66">
        <f t="shared" si="13"/>
        <v>2310</v>
      </c>
      <c r="B2314" s="66"/>
      <c r="C2314" s="255"/>
      <c r="D2314" s="66"/>
    </row>
    <row r="2315" spans="1:4" s="65" customFormat="1">
      <c r="A2315" s="66">
        <f t="shared" si="13"/>
        <v>2311</v>
      </c>
      <c r="B2315" s="66"/>
      <c r="C2315" s="255"/>
      <c r="D2315" s="66"/>
    </row>
    <row r="2316" spans="1:4" s="65" customFormat="1">
      <c r="A2316" s="66">
        <f t="shared" si="13"/>
        <v>2312</v>
      </c>
      <c r="B2316" s="66"/>
      <c r="C2316" s="255"/>
      <c r="D2316" s="66"/>
    </row>
    <row r="2317" spans="1:4" s="65" customFormat="1">
      <c r="A2317" s="66">
        <f t="shared" si="13"/>
        <v>2313</v>
      </c>
      <c r="B2317" s="66"/>
      <c r="C2317" s="255"/>
      <c r="D2317" s="66"/>
    </row>
    <row r="2318" spans="1:4" s="65" customFormat="1">
      <c r="A2318" s="66">
        <f t="shared" si="13"/>
        <v>2314</v>
      </c>
      <c r="B2318" s="66"/>
      <c r="C2318" s="255"/>
      <c r="D2318" s="66"/>
    </row>
    <row r="2319" spans="1:4" s="65" customFormat="1">
      <c r="A2319" s="66">
        <f t="shared" si="13"/>
        <v>2315</v>
      </c>
      <c r="B2319" s="66"/>
      <c r="C2319" s="255"/>
      <c r="D2319" s="66"/>
    </row>
    <row r="2320" spans="1:4" s="65" customFormat="1">
      <c r="A2320" s="66">
        <f t="shared" si="13"/>
        <v>2316</v>
      </c>
      <c r="B2320" s="66"/>
      <c r="C2320" s="255"/>
      <c r="D2320" s="66"/>
    </row>
    <row r="2321" spans="1:4" s="65" customFormat="1">
      <c r="A2321" s="66">
        <f t="shared" si="13"/>
        <v>2317</v>
      </c>
      <c r="B2321" s="66"/>
      <c r="C2321" s="255"/>
      <c r="D2321" s="66"/>
    </row>
    <row r="2322" spans="1:4" s="65" customFormat="1">
      <c r="A2322" s="66">
        <f t="shared" si="13"/>
        <v>2318</v>
      </c>
      <c r="B2322" s="66"/>
      <c r="C2322" s="255"/>
      <c r="D2322" s="66"/>
    </row>
    <row r="2323" spans="1:4" s="65" customFormat="1">
      <c r="A2323" s="66">
        <f t="shared" si="13"/>
        <v>2319</v>
      </c>
      <c r="B2323" s="66"/>
      <c r="C2323" s="255"/>
      <c r="D2323" s="66"/>
    </row>
    <row r="2324" spans="1:4" s="65" customFormat="1">
      <c r="A2324" s="66">
        <f t="shared" si="13"/>
        <v>2320</v>
      </c>
      <c r="B2324" s="66"/>
      <c r="C2324" s="255"/>
      <c r="D2324" s="66"/>
    </row>
    <row r="2325" spans="1:4" s="65" customFormat="1">
      <c r="A2325" s="66">
        <f t="shared" si="13"/>
        <v>2321</v>
      </c>
      <c r="B2325" s="66"/>
      <c r="C2325" s="255"/>
      <c r="D2325" s="66"/>
    </row>
    <row r="2326" spans="1:4" s="65" customFormat="1">
      <c r="A2326" s="66">
        <f t="shared" si="13"/>
        <v>2322</v>
      </c>
      <c r="B2326" s="66"/>
      <c r="C2326" s="255"/>
      <c r="D2326" s="66"/>
    </row>
    <row r="2327" spans="1:4" s="65" customFormat="1">
      <c r="A2327" s="66">
        <f t="shared" si="13"/>
        <v>2323</v>
      </c>
      <c r="B2327" s="66"/>
      <c r="C2327" s="255"/>
      <c r="D2327" s="66"/>
    </row>
    <row r="2328" spans="1:4" s="65" customFormat="1">
      <c r="A2328" s="66">
        <f t="shared" si="13"/>
        <v>2324</v>
      </c>
      <c r="B2328" s="66"/>
      <c r="C2328" s="255"/>
      <c r="D2328" s="66"/>
    </row>
    <row r="2329" spans="1:4" s="65" customFormat="1">
      <c r="A2329" s="66">
        <f t="shared" si="13"/>
        <v>2325</v>
      </c>
      <c r="B2329" s="66"/>
      <c r="C2329" s="255"/>
      <c r="D2329" s="66"/>
    </row>
    <row r="2330" spans="1:4" s="65" customFormat="1">
      <c r="A2330" s="66">
        <f t="shared" si="13"/>
        <v>2326</v>
      </c>
      <c r="B2330" s="66"/>
      <c r="C2330" s="255"/>
      <c r="D2330" s="66"/>
    </row>
    <row r="2331" spans="1:4" s="65" customFormat="1">
      <c r="A2331" s="66">
        <f t="shared" si="13"/>
        <v>2327</v>
      </c>
      <c r="B2331" s="66"/>
      <c r="C2331" s="255"/>
      <c r="D2331" s="66"/>
    </row>
    <row r="2332" spans="1:4" s="65" customFormat="1">
      <c r="A2332" s="66">
        <f t="shared" si="13"/>
        <v>2328</v>
      </c>
      <c r="B2332" s="66"/>
      <c r="C2332" s="255"/>
      <c r="D2332" s="66"/>
    </row>
    <row r="2333" spans="1:4" s="65" customFormat="1">
      <c r="A2333" s="66">
        <f t="shared" si="13"/>
        <v>2329</v>
      </c>
      <c r="B2333" s="66"/>
      <c r="C2333" s="255"/>
      <c r="D2333" s="66"/>
    </row>
    <row r="2334" spans="1:4" s="65" customFormat="1">
      <c r="A2334" s="66">
        <f t="shared" si="13"/>
        <v>2330</v>
      </c>
      <c r="B2334" s="66"/>
      <c r="C2334" s="255"/>
      <c r="D2334" s="66"/>
    </row>
    <row r="2335" spans="1:4" s="65" customFormat="1">
      <c r="A2335" s="66">
        <f t="shared" si="13"/>
        <v>2331</v>
      </c>
      <c r="B2335" s="66"/>
      <c r="C2335" s="255"/>
      <c r="D2335" s="66"/>
    </row>
    <row r="2336" spans="1:4" s="65" customFormat="1">
      <c r="A2336" s="66">
        <f t="shared" si="13"/>
        <v>2332</v>
      </c>
      <c r="B2336" s="66"/>
      <c r="C2336" s="255"/>
      <c r="D2336" s="66"/>
    </row>
    <row r="2337" spans="1:4" s="65" customFormat="1">
      <c r="A2337" s="66">
        <f t="shared" si="13"/>
        <v>2333</v>
      </c>
      <c r="B2337" s="66"/>
      <c r="C2337" s="255"/>
      <c r="D2337" s="66"/>
    </row>
    <row r="2338" spans="1:4" s="65" customFormat="1">
      <c r="A2338" s="66">
        <f t="shared" si="13"/>
        <v>2334</v>
      </c>
      <c r="B2338" s="66"/>
      <c r="C2338" s="255"/>
      <c r="D2338" s="66"/>
    </row>
    <row r="2339" spans="1:4" s="65" customFormat="1">
      <c r="A2339" s="66">
        <f t="shared" si="13"/>
        <v>2335</v>
      </c>
      <c r="B2339" s="66"/>
      <c r="C2339" s="255"/>
      <c r="D2339" s="66"/>
    </row>
    <row r="2340" spans="1:4" s="65" customFormat="1">
      <c r="A2340" s="66">
        <f t="shared" si="13"/>
        <v>2336</v>
      </c>
      <c r="B2340" s="66"/>
      <c r="C2340" s="255"/>
      <c r="D2340" s="66"/>
    </row>
    <row r="2341" spans="1:4" s="65" customFormat="1">
      <c r="A2341" s="66">
        <f t="shared" si="13"/>
        <v>2337</v>
      </c>
      <c r="B2341" s="66"/>
      <c r="C2341" s="255"/>
      <c r="D2341" s="66"/>
    </row>
    <row r="2342" spans="1:4" s="65" customFormat="1">
      <c r="A2342" s="66">
        <f t="shared" si="13"/>
        <v>2338</v>
      </c>
      <c r="B2342" s="66"/>
      <c r="C2342" s="255"/>
      <c r="D2342" s="66"/>
    </row>
    <row r="2343" spans="1:4" s="65" customFormat="1">
      <c r="A2343" s="66">
        <f t="shared" si="13"/>
        <v>2339</v>
      </c>
      <c r="B2343" s="66"/>
      <c r="C2343" s="255"/>
      <c r="D2343" s="66"/>
    </row>
    <row r="2344" spans="1:4" s="65" customFormat="1">
      <c r="A2344" s="66">
        <f t="shared" si="13"/>
        <v>2340</v>
      </c>
      <c r="B2344" s="66"/>
      <c r="C2344" s="255"/>
      <c r="D2344" s="66"/>
    </row>
    <row r="2345" spans="1:4" s="65" customFormat="1">
      <c r="A2345" s="66">
        <f t="shared" si="13"/>
        <v>2341</v>
      </c>
      <c r="B2345" s="66"/>
      <c r="C2345" s="255"/>
      <c r="D2345" s="66"/>
    </row>
    <row r="2346" spans="1:4" s="65" customFormat="1">
      <c r="A2346" s="66">
        <f t="shared" si="13"/>
        <v>2342</v>
      </c>
      <c r="B2346" s="66"/>
      <c r="C2346" s="255"/>
      <c r="D2346" s="66"/>
    </row>
    <row r="2347" spans="1:4" s="65" customFormat="1">
      <c r="A2347" s="66">
        <f t="shared" si="13"/>
        <v>2343</v>
      </c>
      <c r="B2347" s="66"/>
      <c r="C2347" s="255"/>
      <c r="D2347" s="66"/>
    </row>
    <row r="2348" spans="1:4" s="65" customFormat="1">
      <c r="A2348" s="66">
        <f t="shared" si="13"/>
        <v>2344</v>
      </c>
      <c r="B2348" s="66"/>
      <c r="C2348" s="255"/>
      <c r="D2348" s="66"/>
    </row>
    <row r="2349" spans="1:4" s="65" customFormat="1">
      <c r="A2349" s="66">
        <f t="shared" si="13"/>
        <v>2345</v>
      </c>
      <c r="B2349" s="66"/>
      <c r="C2349" s="255"/>
      <c r="D2349" s="66"/>
    </row>
    <row r="2350" spans="1:4" s="65" customFormat="1">
      <c r="A2350" s="66">
        <f t="shared" si="13"/>
        <v>2346</v>
      </c>
      <c r="B2350" s="66"/>
      <c r="C2350" s="255"/>
      <c r="D2350" s="66"/>
    </row>
    <row r="2351" spans="1:4" s="65" customFormat="1">
      <c r="A2351" s="66">
        <f t="shared" si="13"/>
        <v>2347</v>
      </c>
      <c r="B2351" s="66"/>
      <c r="C2351" s="255"/>
      <c r="D2351" s="66"/>
    </row>
    <row r="2352" spans="1:4" s="65" customFormat="1">
      <c r="A2352" s="66">
        <f t="shared" si="13"/>
        <v>2348</v>
      </c>
      <c r="B2352" s="66"/>
      <c r="C2352" s="255"/>
      <c r="D2352" s="66"/>
    </row>
    <row r="2353" spans="1:4" s="65" customFormat="1">
      <c r="A2353" s="66">
        <f t="shared" si="13"/>
        <v>2349</v>
      </c>
      <c r="B2353" s="66"/>
      <c r="C2353" s="255"/>
      <c r="D2353" s="66"/>
    </row>
    <row r="2354" spans="1:4" s="65" customFormat="1">
      <c r="A2354" s="66">
        <f t="shared" si="13"/>
        <v>2350</v>
      </c>
      <c r="B2354" s="66"/>
      <c r="C2354" s="255"/>
      <c r="D2354" s="66"/>
    </row>
    <row r="2355" spans="1:4" s="65" customFormat="1">
      <c r="A2355" s="66">
        <f t="shared" si="13"/>
        <v>2351</v>
      </c>
      <c r="B2355" s="66"/>
      <c r="C2355" s="255"/>
      <c r="D2355" s="66"/>
    </row>
    <row r="2356" spans="1:4" s="65" customFormat="1">
      <c r="A2356" s="66">
        <f t="shared" si="13"/>
        <v>2352</v>
      </c>
      <c r="B2356" s="66"/>
      <c r="C2356" s="255"/>
      <c r="D2356" s="66"/>
    </row>
    <row r="2357" spans="1:4" s="65" customFormat="1">
      <c r="A2357" s="66">
        <f t="shared" si="13"/>
        <v>2353</v>
      </c>
      <c r="B2357" s="66"/>
      <c r="C2357" s="255"/>
      <c r="D2357" s="66"/>
    </row>
    <row r="2358" spans="1:4" s="65" customFormat="1">
      <c r="A2358" s="66">
        <f t="shared" si="13"/>
        <v>2354</v>
      </c>
      <c r="B2358" s="66"/>
      <c r="C2358" s="255"/>
      <c r="D2358" s="66"/>
    </row>
    <row r="2359" spans="1:4" s="65" customFormat="1">
      <c r="A2359" s="66">
        <f t="shared" si="13"/>
        <v>2355</v>
      </c>
      <c r="B2359" s="66"/>
      <c r="C2359" s="255"/>
      <c r="D2359" s="66"/>
    </row>
    <row r="2360" spans="1:4" s="65" customFormat="1">
      <c r="A2360" s="66">
        <f t="shared" si="13"/>
        <v>2356</v>
      </c>
      <c r="B2360" s="66"/>
      <c r="C2360" s="255"/>
      <c r="D2360" s="66"/>
    </row>
    <row r="2361" spans="1:4" s="65" customFormat="1">
      <c r="A2361" s="66">
        <f t="shared" si="13"/>
        <v>2357</v>
      </c>
      <c r="B2361" s="66"/>
      <c r="C2361" s="255"/>
      <c r="D2361" s="66"/>
    </row>
    <row r="2362" spans="1:4" s="65" customFormat="1">
      <c r="A2362" s="66">
        <f t="shared" si="13"/>
        <v>2358</v>
      </c>
      <c r="B2362" s="66"/>
      <c r="C2362" s="255"/>
      <c r="D2362" s="66"/>
    </row>
    <row r="2363" spans="1:4" s="65" customFormat="1">
      <c r="A2363" s="66">
        <f t="shared" si="13"/>
        <v>2359</v>
      </c>
      <c r="B2363" s="66"/>
      <c r="C2363" s="255"/>
      <c r="D2363" s="66"/>
    </row>
    <row r="2364" spans="1:4" s="65" customFormat="1">
      <c r="A2364" s="66">
        <f t="shared" si="13"/>
        <v>2360</v>
      </c>
      <c r="B2364" s="66"/>
      <c r="C2364" s="255"/>
      <c r="D2364" s="66"/>
    </row>
    <row r="2365" spans="1:4" s="65" customFormat="1">
      <c r="A2365" s="66">
        <f t="shared" si="13"/>
        <v>2361</v>
      </c>
      <c r="B2365" s="66"/>
      <c r="C2365" s="255"/>
      <c r="D2365" s="66"/>
    </row>
    <row r="2366" spans="1:4" s="65" customFormat="1">
      <c r="A2366" s="66">
        <f t="shared" si="13"/>
        <v>2362</v>
      </c>
      <c r="B2366" s="66"/>
      <c r="C2366" s="255"/>
      <c r="D2366" s="66"/>
    </row>
    <row r="2367" spans="1:4" s="65" customFormat="1">
      <c r="A2367" s="66">
        <f t="shared" si="13"/>
        <v>2363</v>
      </c>
      <c r="B2367" s="66"/>
      <c r="C2367" s="255"/>
      <c r="D2367" s="66"/>
    </row>
    <row r="2368" spans="1:4" s="65" customFormat="1">
      <c r="A2368" s="66">
        <f t="shared" ref="A2368:A2431" si="14">A2367+1</f>
        <v>2364</v>
      </c>
      <c r="B2368" s="66"/>
      <c r="C2368" s="255"/>
      <c r="D2368" s="66"/>
    </row>
    <row r="2369" spans="1:4" s="65" customFormat="1">
      <c r="A2369" s="66">
        <f t="shared" si="14"/>
        <v>2365</v>
      </c>
      <c r="B2369" s="66"/>
      <c r="C2369" s="255"/>
      <c r="D2369" s="66"/>
    </row>
    <row r="2370" spans="1:4" s="65" customFormat="1">
      <c r="A2370" s="66">
        <f t="shared" si="14"/>
        <v>2366</v>
      </c>
      <c r="B2370" s="66"/>
      <c r="C2370" s="255"/>
      <c r="D2370" s="66"/>
    </row>
    <row r="2371" spans="1:4" s="65" customFormat="1">
      <c r="A2371" s="66">
        <f t="shared" si="14"/>
        <v>2367</v>
      </c>
      <c r="B2371" s="66"/>
      <c r="C2371" s="255"/>
      <c r="D2371" s="66"/>
    </row>
    <row r="2372" spans="1:4" s="65" customFormat="1">
      <c r="A2372" s="66">
        <f t="shared" si="14"/>
        <v>2368</v>
      </c>
      <c r="B2372" s="66"/>
      <c r="C2372" s="255"/>
      <c r="D2372" s="66"/>
    </row>
    <row r="2373" spans="1:4" s="65" customFormat="1">
      <c r="A2373" s="66">
        <f t="shared" si="14"/>
        <v>2369</v>
      </c>
      <c r="B2373" s="66"/>
      <c r="C2373" s="255"/>
      <c r="D2373" s="66"/>
    </row>
    <row r="2374" spans="1:4" s="65" customFormat="1">
      <c r="A2374" s="66">
        <f t="shared" si="14"/>
        <v>2370</v>
      </c>
      <c r="B2374" s="66"/>
      <c r="C2374" s="255"/>
      <c r="D2374" s="66"/>
    </row>
    <row r="2375" spans="1:4" s="65" customFormat="1">
      <c r="A2375" s="66">
        <f t="shared" si="14"/>
        <v>2371</v>
      </c>
      <c r="B2375" s="66"/>
      <c r="C2375" s="255"/>
      <c r="D2375" s="66"/>
    </row>
    <row r="2376" spans="1:4" s="65" customFormat="1">
      <c r="A2376" s="66">
        <f t="shared" si="14"/>
        <v>2372</v>
      </c>
      <c r="B2376" s="66"/>
      <c r="C2376" s="255"/>
      <c r="D2376" s="66"/>
    </row>
    <row r="2377" spans="1:4" s="65" customFormat="1">
      <c r="A2377" s="66">
        <f t="shared" si="14"/>
        <v>2373</v>
      </c>
      <c r="B2377" s="66"/>
      <c r="C2377" s="255"/>
      <c r="D2377" s="66"/>
    </row>
    <row r="2378" spans="1:4" s="65" customFormat="1">
      <c r="A2378" s="66">
        <f t="shared" si="14"/>
        <v>2374</v>
      </c>
      <c r="B2378" s="66"/>
      <c r="C2378" s="255"/>
      <c r="D2378" s="66"/>
    </row>
    <row r="2379" spans="1:4" s="65" customFormat="1">
      <c r="A2379" s="66">
        <f t="shared" si="14"/>
        <v>2375</v>
      </c>
      <c r="B2379" s="66"/>
      <c r="C2379" s="255"/>
      <c r="D2379" s="66"/>
    </row>
    <row r="2380" spans="1:4" s="65" customFormat="1">
      <c r="A2380" s="66">
        <f t="shared" si="14"/>
        <v>2376</v>
      </c>
      <c r="B2380" s="66"/>
      <c r="C2380" s="255"/>
      <c r="D2380" s="66"/>
    </row>
    <row r="2381" spans="1:4" s="65" customFormat="1">
      <c r="A2381" s="66">
        <f t="shared" si="14"/>
        <v>2377</v>
      </c>
      <c r="B2381" s="66"/>
      <c r="C2381" s="255"/>
      <c r="D2381" s="66"/>
    </row>
    <row r="2382" spans="1:4" s="65" customFormat="1">
      <c r="A2382" s="66">
        <f t="shared" si="14"/>
        <v>2378</v>
      </c>
      <c r="B2382" s="66"/>
      <c r="C2382" s="255"/>
      <c r="D2382" s="66"/>
    </row>
    <row r="2383" spans="1:4" s="65" customFormat="1">
      <c r="A2383" s="66">
        <f t="shared" si="14"/>
        <v>2379</v>
      </c>
      <c r="B2383" s="66"/>
      <c r="C2383" s="255"/>
      <c r="D2383" s="66"/>
    </row>
    <row r="2384" spans="1:4" s="65" customFormat="1">
      <c r="A2384" s="66">
        <f t="shared" si="14"/>
        <v>2380</v>
      </c>
      <c r="B2384" s="66"/>
      <c r="C2384" s="255"/>
      <c r="D2384" s="66"/>
    </row>
    <row r="2385" spans="1:4" s="65" customFormat="1">
      <c r="A2385" s="66">
        <f t="shared" si="14"/>
        <v>2381</v>
      </c>
      <c r="B2385" s="66"/>
      <c r="C2385" s="255"/>
      <c r="D2385" s="66"/>
    </row>
    <row r="2386" spans="1:4" s="65" customFormat="1">
      <c r="A2386" s="66">
        <f t="shared" si="14"/>
        <v>2382</v>
      </c>
      <c r="B2386" s="66"/>
      <c r="C2386" s="255"/>
      <c r="D2386" s="66"/>
    </row>
    <row r="2387" spans="1:4" s="65" customFormat="1">
      <c r="A2387" s="66">
        <f t="shared" si="14"/>
        <v>2383</v>
      </c>
      <c r="B2387" s="66"/>
      <c r="C2387" s="255"/>
      <c r="D2387" s="66"/>
    </row>
    <row r="2388" spans="1:4" s="65" customFormat="1">
      <c r="A2388" s="66">
        <f t="shared" si="14"/>
        <v>2384</v>
      </c>
      <c r="B2388" s="66"/>
      <c r="C2388" s="255"/>
      <c r="D2388" s="66"/>
    </row>
    <row r="2389" spans="1:4" s="65" customFormat="1">
      <c r="A2389" s="66">
        <f t="shared" si="14"/>
        <v>2385</v>
      </c>
      <c r="B2389" s="66"/>
      <c r="C2389" s="255"/>
      <c r="D2389" s="66"/>
    </row>
    <row r="2390" spans="1:4" s="65" customFormat="1">
      <c r="A2390" s="66">
        <f t="shared" si="14"/>
        <v>2386</v>
      </c>
      <c r="B2390" s="66"/>
      <c r="C2390" s="255"/>
      <c r="D2390" s="66"/>
    </row>
    <row r="2391" spans="1:4" s="65" customFormat="1">
      <c r="A2391" s="66">
        <f t="shared" si="14"/>
        <v>2387</v>
      </c>
      <c r="B2391" s="66"/>
      <c r="C2391" s="255"/>
      <c r="D2391" s="66"/>
    </row>
    <row r="2392" spans="1:4" s="65" customFormat="1">
      <c r="A2392" s="66">
        <f t="shared" si="14"/>
        <v>2388</v>
      </c>
      <c r="B2392" s="66"/>
      <c r="C2392" s="255"/>
      <c r="D2392" s="66"/>
    </row>
    <row r="2393" spans="1:4" s="65" customFormat="1">
      <c r="A2393" s="66">
        <f t="shared" si="14"/>
        <v>2389</v>
      </c>
      <c r="B2393" s="66"/>
      <c r="C2393" s="255"/>
      <c r="D2393" s="66"/>
    </row>
    <row r="2394" spans="1:4" s="65" customFormat="1">
      <c r="A2394" s="66">
        <f t="shared" si="14"/>
        <v>2390</v>
      </c>
      <c r="B2394" s="66"/>
      <c r="C2394" s="255"/>
      <c r="D2394" s="66"/>
    </row>
    <row r="2395" spans="1:4" s="65" customFormat="1">
      <c r="A2395" s="66">
        <f t="shared" si="14"/>
        <v>2391</v>
      </c>
      <c r="B2395" s="66"/>
      <c r="C2395" s="255"/>
      <c r="D2395" s="66"/>
    </row>
    <row r="2396" spans="1:4" s="65" customFormat="1">
      <c r="A2396" s="66">
        <f t="shared" si="14"/>
        <v>2392</v>
      </c>
      <c r="B2396" s="66"/>
      <c r="C2396" s="255"/>
      <c r="D2396" s="66"/>
    </row>
    <row r="2397" spans="1:4" s="65" customFormat="1">
      <c r="A2397" s="66">
        <f t="shared" si="14"/>
        <v>2393</v>
      </c>
      <c r="B2397" s="66"/>
      <c r="C2397" s="255"/>
      <c r="D2397" s="66"/>
    </row>
    <row r="2398" spans="1:4" s="65" customFormat="1">
      <c r="A2398" s="66">
        <f t="shared" si="14"/>
        <v>2394</v>
      </c>
      <c r="B2398" s="66"/>
      <c r="C2398" s="255"/>
      <c r="D2398" s="66"/>
    </row>
    <row r="2399" spans="1:4" s="65" customFormat="1">
      <c r="A2399" s="66">
        <f t="shared" si="14"/>
        <v>2395</v>
      </c>
      <c r="B2399" s="66"/>
      <c r="C2399" s="255"/>
      <c r="D2399" s="66"/>
    </row>
    <row r="2400" spans="1:4" s="65" customFormat="1">
      <c r="A2400" s="66">
        <f t="shared" si="14"/>
        <v>2396</v>
      </c>
      <c r="B2400" s="66"/>
      <c r="C2400" s="255"/>
      <c r="D2400" s="66"/>
    </row>
    <row r="2401" spans="1:4" s="65" customFormat="1">
      <c r="A2401" s="66">
        <f t="shared" si="14"/>
        <v>2397</v>
      </c>
      <c r="B2401" s="66"/>
      <c r="C2401" s="255"/>
      <c r="D2401" s="66"/>
    </row>
    <row r="2402" spans="1:4" s="65" customFormat="1">
      <c r="A2402" s="66">
        <f t="shared" si="14"/>
        <v>2398</v>
      </c>
      <c r="B2402" s="66"/>
      <c r="C2402" s="255"/>
      <c r="D2402" s="66"/>
    </row>
    <row r="2403" spans="1:4" s="65" customFormat="1">
      <c r="A2403" s="66">
        <f t="shared" si="14"/>
        <v>2399</v>
      </c>
      <c r="B2403" s="66"/>
      <c r="C2403" s="255"/>
      <c r="D2403" s="66"/>
    </row>
    <row r="2404" spans="1:4" s="65" customFormat="1">
      <c r="A2404" s="66">
        <f t="shared" si="14"/>
        <v>2400</v>
      </c>
      <c r="B2404" s="66"/>
      <c r="C2404" s="255"/>
      <c r="D2404" s="66"/>
    </row>
    <row r="2405" spans="1:4" s="65" customFormat="1">
      <c r="A2405" s="66">
        <f t="shared" si="14"/>
        <v>2401</v>
      </c>
      <c r="B2405" s="66"/>
      <c r="C2405" s="255"/>
      <c r="D2405" s="66"/>
    </row>
    <row r="2406" spans="1:4" s="65" customFormat="1">
      <c r="A2406" s="66">
        <f t="shared" si="14"/>
        <v>2402</v>
      </c>
      <c r="B2406" s="66"/>
      <c r="C2406" s="255"/>
      <c r="D2406" s="66"/>
    </row>
    <row r="2407" spans="1:4" s="65" customFormat="1">
      <c r="A2407" s="66">
        <f t="shared" si="14"/>
        <v>2403</v>
      </c>
      <c r="B2407" s="66"/>
      <c r="C2407" s="255"/>
      <c r="D2407" s="66"/>
    </row>
    <row r="2408" spans="1:4" s="65" customFormat="1">
      <c r="A2408" s="66">
        <f t="shared" si="14"/>
        <v>2404</v>
      </c>
      <c r="B2408" s="66"/>
      <c r="C2408" s="255"/>
      <c r="D2408" s="66"/>
    </row>
    <row r="2409" spans="1:4" s="65" customFormat="1">
      <c r="A2409" s="66">
        <f t="shared" si="14"/>
        <v>2405</v>
      </c>
      <c r="B2409" s="66"/>
      <c r="C2409" s="255"/>
      <c r="D2409" s="66"/>
    </row>
    <row r="2410" spans="1:4" s="65" customFormat="1">
      <c r="A2410" s="66">
        <f t="shared" si="14"/>
        <v>2406</v>
      </c>
      <c r="B2410" s="66"/>
      <c r="C2410" s="255"/>
      <c r="D2410" s="66"/>
    </row>
    <row r="2411" spans="1:4" s="65" customFormat="1">
      <c r="A2411" s="66">
        <f t="shared" si="14"/>
        <v>2407</v>
      </c>
      <c r="B2411" s="66"/>
      <c r="C2411" s="255"/>
      <c r="D2411" s="66"/>
    </row>
    <row r="2412" spans="1:4" s="65" customFormat="1">
      <c r="A2412" s="66">
        <f t="shared" si="14"/>
        <v>2408</v>
      </c>
      <c r="B2412" s="66"/>
      <c r="C2412" s="255"/>
      <c r="D2412" s="66"/>
    </row>
    <row r="2413" spans="1:4" s="65" customFormat="1">
      <c r="A2413" s="66">
        <f t="shared" si="14"/>
        <v>2409</v>
      </c>
      <c r="B2413" s="66"/>
      <c r="C2413" s="255"/>
      <c r="D2413" s="66"/>
    </row>
    <row r="2414" spans="1:4" s="65" customFormat="1">
      <c r="A2414" s="66">
        <f t="shared" si="14"/>
        <v>2410</v>
      </c>
      <c r="B2414" s="66"/>
      <c r="C2414" s="255"/>
      <c r="D2414" s="66"/>
    </row>
    <row r="2415" spans="1:4" s="65" customFormat="1">
      <c r="A2415" s="66">
        <f t="shared" si="14"/>
        <v>2411</v>
      </c>
      <c r="B2415" s="66"/>
      <c r="C2415" s="255"/>
      <c r="D2415" s="66"/>
    </row>
    <row r="2416" spans="1:4" s="65" customFormat="1">
      <c r="A2416" s="66">
        <f t="shared" si="14"/>
        <v>2412</v>
      </c>
      <c r="B2416" s="66"/>
      <c r="C2416" s="255"/>
      <c r="D2416" s="66"/>
    </row>
    <row r="2417" spans="1:4" s="65" customFormat="1">
      <c r="A2417" s="66">
        <f t="shared" si="14"/>
        <v>2413</v>
      </c>
      <c r="B2417" s="66"/>
      <c r="C2417" s="255"/>
      <c r="D2417" s="66"/>
    </row>
    <row r="2418" spans="1:4" s="65" customFormat="1">
      <c r="A2418" s="66">
        <f t="shared" si="14"/>
        <v>2414</v>
      </c>
      <c r="B2418" s="66"/>
      <c r="C2418" s="255"/>
      <c r="D2418" s="66"/>
    </row>
    <row r="2419" spans="1:4" s="65" customFormat="1">
      <c r="A2419" s="66">
        <f t="shared" si="14"/>
        <v>2415</v>
      </c>
      <c r="B2419" s="66"/>
      <c r="C2419" s="255"/>
      <c r="D2419" s="66"/>
    </row>
    <row r="2420" spans="1:4" s="65" customFormat="1">
      <c r="A2420" s="66">
        <f t="shared" si="14"/>
        <v>2416</v>
      </c>
      <c r="B2420" s="66"/>
      <c r="C2420" s="255"/>
      <c r="D2420" s="66"/>
    </row>
    <row r="2421" spans="1:4" s="65" customFormat="1">
      <c r="A2421" s="66">
        <f t="shared" si="14"/>
        <v>2417</v>
      </c>
      <c r="B2421" s="66"/>
      <c r="C2421" s="255"/>
      <c r="D2421" s="66"/>
    </row>
    <row r="2422" spans="1:4" s="65" customFormat="1">
      <c r="A2422" s="66">
        <f t="shared" si="14"/>
        <v>2418</v>
      </c>
      <c r="B2422" s="66"/>
      <c r="C2422" s="255"/>
      <c r="D2422" s="66"/>
    </row>
    <row r="2423" spans="1:4" s="65" customFormat="1">
      <c r="A2423" s="66">
        <f t="shared" si="14"/>
        <v>2419</v>
      </c>
      <c r="B2423" s="66"/>
      <c r="C2423" s="255"/>
      <c r="D2423" s="66"/>
    </row>
    <row r="2424" spans="1:4" s="65" customFormat="1">
      <c r="A2424" s="66">
        <f t="shared" si="14"/>
        <v>2420</v>
      </c>
      <c r="B2424" s="66"/>
      <c r="C2424" s="255"/>
      <c r="D2424" s="66"/>
    </row>
    <row r="2425" spans="1:4" s="65" customFormat="1">
      <c r="A2425" s="66">
        <f t="shared" si="14"/>
        <v>2421</v>
      </c>
      <c r="B2425" s="66"/>
      <c r="C2425" s="255"/>
      <c r="D2425" s="66"/>
    </row>
    <row r="2426" spans="1:4" s="65" customFormat="1">
      <c r="A2426" s="66">
        <f t="shared" si="14"/>
        <v>2422</v>
      </c>
      <c r="B2426" s="66"/>
      <c r="C2426" s="255"/>
      <c r="D2426" s="66"/>
    </row>
    <row r="2427" spans="1:4" s="65" customFormat="1">
      <c r="A2427" s="66">
        <f t="shared" si="14"/>
        <v>2423</v>
      </c>
      <c r="B2427" s="66"/>
      <c r="C2427" s="255"/>
      <c r="D2427" s="66"/>
    </row>
    <row r="2428" spans="1:4" s="65" customFormat="1">
      <c r="A2428" s="66">
        <f t="shared" si="14"/>
        <v>2424</v>
      </c>
      <c r="B2428" s="66"/>
      <c r="C2428" s="255"/>
      <c r="D2428" s="66"/>
    </row>
    <row r="2429" spans="1:4" s="65" customFormat="1">
      <c r="A2429" s="66">
        <f t="shared" si="14"/>
        <v>2425</v>
      </c>
      <c r="B2429" s="66"/>
      <c r="C2429" s="255"/>
      <c r="D2429" s="66"/>
    </row>
    <row r="2430" spans="1:4" s="65" customFormat="1">
      <c r="A2430" s="66">
        <f t="shared" si="14"/>
        <v>2426</v>
      </c>
      <c r="B2430" s="66"/>
      <c r="C2430" s="255"/>
      <c r="D2430" s="66"/>
    </row>
    <row r="2431" spans="1:4" s="65" customFormat="1">
      <c r="A2431" s="66">
        <f t="shared" si="14"/>
        <v>2427</v>
      </c>
      <c r="B2431" s="66"/>
      <c r="C2431" s="255"/>
      <c r="D2431" s="66"/>
    </row>
    <row r="2432" spans="1:4" s="65" customFormat="1">
      <c r="A2432" s="66">
        <f t="shared" ref="A2432:A2495" si="15">A2431+1</f>
        <v>2428</v>
      </c>
      <c r="B2432" s="66"/>
      <c r="C2432" s="255"/>
      <c r="D2432" s="66"/>
    </row>
    <row r="2433" spans="1:4" s="65" customFormat="1">
      <c r="A2433" s="66">
        <f t="shared" si="15"/>
        <v>2429</v>
      </c>
      <c r="B2433" s="66"/>
      <c r="C2433" s="255"/>
      <c r="D2433" s="66"/>
    </row>
    <row r="2434" spans="1:4" s="65" customFormat="1">
      <c r="A2434" s="66">
        <f t="shared" si="15"/>
        <v>2430</v>
      </c>
      <c r="B2434" s="66"/>
      <c r="C2434" s="255"/>
      <c r="D2434" s="66"/>
    </row>
    <row r="2435" spans="1:4" s="65" customFormat="1">
      <c r="A2435" s="66">
        <f t="shared" si="15"/>
        <v>2431</v>
      </c>
      <c r="B2435" s="66"/>
      <c r="C2435" s="255"/>
      <c r="D2435" s="66"/>
    </row>
    <row r="2436" spans="1:4" s="65" customFormat="1">
      <c r="A2436" s="66">
        <f t="shared" si="15"/>
        <v>2432</v>
      </c>
      <c r="B2436" s="66"/>
      <c r="C2436" s="255"/>
      <c r="D2436" s="66"/>
    </row>
    <row r="2437" spans="1:4" s="65" customFormat="1">
      <c r="A2437" s="66">
        <f t="shared" si="15"/>
        <v>2433</v>
      </c>
      <c r="B2437" s="66"/>
      <c r="C2437" s="255"/>
      <c r="D2437" s="66"/>
    </row>
    <row r="2438" spans="1:4" s="65" customFormat="1">
      <c r="A2438" s="66">
        <f t="shared" si="15"/>
        <v>2434</v>
      </c>
      <c r="B2438" s="66"/>
      <c r="C2438" s="255"/>
      <c r="D2438" s="66"/>
    </row>
    <row r="2439" spans="1:4" s="65" customFormat="1">
      <c r="A2439" s="66">
        <f t="shared" si="15"/>
        <v>2435</v>
      </c>
      <c r="B2439" s="66"/>
      <c r="C2439" s="255"/>
      <c r="D2439" s="66"/>
    </row>
    <row r="2440" spans="1:4" s="65" customFormat="1">
      <c r="A2440" s="66">
        <f t="shared" si="15"/>
        <v>2436</v>
      </c>
      <c r="B2440" s="66"/>
      <c r="C2440" s="255"/>
      <c r="D2440" s="66"/>
    </row>
    <row r="2441" spans="1:4" s="65" customFormat="1">
      <c r="A2441" s="66">
        <f t="shared" si="15"/>
        <v>2437</v>
      </c>
      <c r="B2441" s="66"/>
      <c r="C2441" s="255"/>
      <c r="D2441" s="66"/>
    </row>
    <row r="2442" spans="1:4" s="65" customFormat="1">
      <c r="A2442" s="66">
        <f t="shared" si="15"/>
        <v>2438</v>
      </c>
      <c r="B2442" s="66"/>
      <c r="C2442" s="255"/>
      <c r="D2442" s="66"/>
    </row>
    <row r="2443" spans="1:4" s="65" customFormat="1">
      <c r="A2443" s="66">
        <f t="shared" si="15"/>
        <v>2439</v>
      </c>
      <c r="B2443" s="66"/>
      <c r="C2443" s="255"/>
      <c r="D2443" s="66"/>
    </row>
    <row r="2444" spans="1:4" s="65" customFormat="1">
      <c r="A2444" s="66">
        <f t="shared" si="15"/>
        <v>2440</v>
      </c>
      <c r="B2444" s="66"/>
      <c r="C2444" s="255"/>
      <c r="D2444" s="66"/>
    </row>
    <row r="2445" spans="1:4" s="65" customFormat="1">
      <c r="A2445" s="66">
        <f t="shared" si="15"/>
        <v>2441</v>
      </c>
      <c r="B2445" s="66"/>
      <c r="C2445" s="255"/>
      <c r="D2445" s="66"/>
    </row>
    <row r="2446" spans="1:4" s="65" customFormat="1">
      <c r="A2446" s="66">
        <f t="shared" si="15"/>
        <v>2442</v>
      </c>
      <c r="B2446" s="66"/>
      <c r="C2446" s="255"/>
      <c r="D2446" s="66"/>
    </row>
    <row r="2447" spans="1:4" s="65" customFormat="1">
      <c r="A2447" s="66">
        <f t="shared" si="15"/>
        <v>2443</v>
      </c>
      <c r="B2447" s="66"/>
      <c r="C2447" s="255"/>
      <c r="D2447" s="66"/>
    </row>
    <row r="2448" spans="1:4" s="65" customFormat="1">
      <c r="A2448" s="66">
        <f t="shared" si="15"/>
        <v>2444</v>
      </c>
      <c r="B2448" s="66"/>
      <c r="C2448" s="255"/>
      <c r="D2448" s="66"/>
    </row>
    <row r="2449" spans="1:4" s="65" customFormat="1">
      <c r="A2449" s="66">
        <f t="shared" si="15"/>
        <v>2445</v>
      </c>
      <c r="B2449" s="66"/>
      <c r="C2449" s="255"/>
      <c r="D2449" s="66"/>
    </row>
    <row r="2450" spans="1:4" s="65" customFormat="1">
      <c r="A2450" s="66">
        <f t="shared" si="15"/>
        <v>2446</v>
      </c>
      <c r="B2450" s="66"/>
      <c r="C2450" s="255"/>
      <c r="D2450" s="66"/>
    </row>
    <row r="2451" spans="1:4" s="65" customFormat="1">
      <c r="A2451" s="66">
        <f t="shared" si="15"/>
        <v>2447</v>
      </c>
      <c r="B2451" s="66"/>
      <c r="C2451" s="255"/>
      <c r="D2451" s="66"/>
    </row>
    <row r="2452" spans="1:4" s="65" customFormat="1">
      <c r="A2452" s="66">
        <f t="shared" si="15"/>
        <v>2448</v>
      </c>
      <c r="B2452" s="66"/>
      <c r="C2452" s="255"/>
      <c r="D2452" s="66"/>
    </row>
    <row r="2453" spans="1:4" s="65" customFormat="1">
      <c r="A2453" s="66">
        <f t="shared" si="15"/>
        <v>2449</v>
      </c>
      <c r="B2453" s="66"/>
      <c r="C2453" s="255"/>
      <c r="D2453" s="66"/>
    </row>
    <row r="2454" spans="1:4" s="65" customFormat="1">
      <c r="A2454" s="66">
        <f t="shared" si="15"/>
        <v>2450</v>
      </c>
      <c r="B2454" s="66"/>
      <c r="C2454" s="255"/>
      <c r="D2454" s="66"/>
    </row>
    <row r="2455" spans="1:4" s="65" customFormat="1">
      <c r="A2455" s="66">
        <f t="shared" si="15"/>
        <v>2451</v>
      </c>
      <c r="B2455" s="66"/>
      <c r="C2455" s="255"/>
      <c r="D2455" s="66"/>
    </row>
    <row r="2456" spans="1:4" s="65" customFormat="1">
      <c r="A2456" s="66">
        <f t="shared" si="15"/>
        <v>2452</v>
      </c>
      <c r="B2456" s="66"/>
      <c r="C2456" s="255"/>
      <c r="D2456" s="66"/>
    </row>
    <row r="2457" spans="1:4" s="65" customFormat="1">
      <c r="A2457" s="66">
        <f t="shared" si="15"/>
        <v>2453</v>
      </c>
      <c r="B2457" s="66"/>
      <c r="C2457" s="255"/>
      <c r="D2457" s="66"/>
    </row>
    <row r="2458" spans="1:4" s="65" customFormat="1">
      <c r="A2458" s="66">
        <f t="shared" si="15"/>
        <v>2454</v>
      </c>
      <c r="B2458" s="66"/>
      <c r="C2458" s="255"/>
      <c r="D2458" s="66"/>
    </row>
    <row r="2459" spans="1:4" s="65" customFormat="1">
      <c r="A2459" s="66">
        <f t="shared" si="15"/>
        <v>2455</v>
      </c>
      <c r="B2459" s="66"/>
      <c r="C2459" s="255"/>
      <c r="D2459" s="66"/>
    </row>
    <row r="2460" spans="1:4" s="65" customFormat="1">
      <c r="A2460" s="66">
        <f t="shared" si="15"/>
        <v>2456</v>
      </c>
      <c r="B2460" s="66"/>
      <c r="C2460" s="255"/>
      <c r="D2460" s="66"/>
    </row>
    <row r="2461" spans="1:4" s="65" customFormat="1">
      <c r="A2461" s="66">
        <f t="shared" si="15"/>
        <v>2457</v>
      </c>
      <c r="B2461" s="66"/>
      <c r="C2461" s="255"/>
      <c r="D2461" s="66"/>
    </row>
    <row r="2462" spans="1:4" s="65" customFormat="1">
      <c r="A2462" s="66">
        <f t="shared" si="15"/>
        <v>2458</v>
      </c>
      <c r="B2462" s="66"/>
      <c r="C2462" s="255"/>
      <c r="D2462" s="66"/>
    </row>
    <row r="2463" spans="1:4" s="65" customFormat="1">
      <c r="A2463" s="66">
        <f t="shared" si="15"/>
        <v>2459</v>
      </c>
      <c r="B2463" s="66"/>
      <c r="C2463" s="255"/>
      <c r="D2463" s="66"/>
    </row>
    <row r="2464" spans="1:4" s="65" customFormat="1">
      <c r="A2464" s="66">
        <f t="shared" si="15"/>
        <v>2460</v>
      </c>
      <c r="B2464" s="66"/>
      <c r="C2464" s="255"/>
      <c r="D2464" s="66"/>
    </row>
    <row r="2465" spans="1:4" s="65" customFormat="1">
      <c r="A2465" s="66">
        <f t="shared" si="15"/>
        <v>2461</v>
      </c>
      <c r="B2465" s="66"/>
      <c r="C2465" s="255"/>
      <c r="D2465" s="66"/>
    </row>
    <row r="2466" spans="1:4" s="65" customFormat="1">
      <c r="A2466" s="66">
        <f t="shared" si="15"/>
        <v>2462</v>
      </c>
      <c r="B2466" s="66"/>
      <c r="C2466" s="255"/>
      <c r="D2466" s="66"/>
    </row>
    <row r="2467" spans="1:4" s="65" customFormat="1">
      <c r="A2467" s="66">
        <f t="shared" si="15"/>
        <v>2463</v>
      </c>
      <c r="B2467" s="66"/>
      <c r="C2467" s="255"/>
      <c r="D2467" s="66"/>
    </row>
    <row r="2468" spans="1:4" s="65" customFormat="1">
      <c r="A2468" s="66">
        <f t="shared" si="15"/>
        <v>2464</v>
      </c>
      <c r="B2468" s="66"/>
      <c r="C2468" s="255"/>
      <c r="D2468" s="66"/>
    </row>
    <row r="2469" spans="1:4" s="65" customFormat="1">
      <c r="A2469" s="66">
        <f t="shared" si="15"/>
        <v>2465</v>
      </c>
      <c r="B2469" s="66"/>
      <c r="C2469" s="255"/>
      <c r="D2469" s="66"/>
    </row>
    <row r="2470" spans="1:4" s="65" customFormat="1">
      <c r="A2470" s="66">
        <f t="shared" si="15"/>
        <v>2466</v>
      </c>
      <c r="B2470" s="66"/>
      <c r="C2470" s="255"/>
      <c r="D2470" s="66"/>
    </row>
    <row r="2471" spans="1:4" s="65" customFormat="1">
      <c r="A2471" s="66">
        <f t="shared" si="15"/>
        <v>2467</v>
      </c>
      <c r="B2471" s="66"/>
      <c r="C2471" s="255"/>
      <c r="D2471" s="66"/>
    </row>
    <row r="2472" spans="1:4" s="65" customFormat="1">
      <c r="A2472" s="66">
        <f t="shared" si="15"/>
        <v>2468</v>
      </c>
      <c r="B2472" s="66"/>
      <c r="C2472" s="255"/>
      <c r="D2472" s="66"/>
    </row>
    <row r="2473" spans="1:4" s="65" customFormat="1">
      <c r="A2473" s="66">
        <f t="shared" si="15"/>
        <v>2469</v>
      </c>
      <c r="B2473" s="66"/>
      <c r="C2473" s="255"/>
      <c r="D2473" s="66"/>
    </row>
    <row r="2474" spans="1:4" s="65" customFormat="1">
      <c r="A2474" s="66">
        <f t="shared" si="15"/>
        <v>2470</v>
      </c>
      <c r="B2474" s="66"/>
      <c r="C2474" s="255"/>
      <c r="D2474" s="66"/>
    </row>
    <row r="2475" spans="1:4" s="65" customFormat="1">
      <c r="A2475" s="66">
        <f t="shared" si="15"/>
        <v>2471</v>
      </c>
      <c r="B2475" s="66"/>
      <c r="C2475" s="255"/>
      <c r="D2475" s="66"/>
    </row>
    <row r="2476" spans="1:4" s="65" customFormat="1">
      <c r="A2476" s="66">
        <f t="shared" si="15"/>
        <v>2472</v>
      </c>
      <c r="B2476" s="66"/>
      <c r="C2476" s="255"/>
      <c r="D2476" s="66"/>
    </row>
    <row r="2477" spans="1:4" s="65" customFormat="1">
      <c r="A2477" s="66">
        <f t="shared" si="15"/>
        <v>2473</v>
      </c>
      <c r="B2477" s="66"/>
      <c r="C2477" s="255"/>
      <c r="D2477" s="66"/>
    </row>
    <row r="2478" spans="1:4" s="65" customFormat="1">
      <c r="A2478" s="66">
        <f t="shared" si="15"/>
        <v>2474</v>
      </c>
      <c r="B2478" s="66"/>
      <c r="C2478" s="255"/>
      <c r="D2478" s="66"/>
    </row>
    <row r="2479" spans="1:4" s="65" customFormat="1">
      <c r="A2479" s="66">
        <f t="shared" si="15"/>
        <v>2475</v>
      </c>
      <c r="B2479" s="66"/>
      <c r="C2479" s="255"/>
      <c r="D2479" s="66"/>
    </row>
    <row r="2480" spans="1:4" s="65" customFormat="1">
      <c r="A2480" s="66">
        <f t="shared" si="15"/>
        <v>2476</v>
      </c>
      <c r="B2480" s="66"/>
      <c r="C2480" s="255"/>
      <c r="D2480" s="66"/>
    </row>
    <row r="2481" spans="1:4" s="65" customFormat="1">
      <c r="A2481" s="66">
        <f t="shared" si="15"/>
        <v>2477</v>
      </c>
      <c r="B2481" s="66"/>
      <c r="C2481" s="255"/>
      <c r="D2481" s="66"/>
    </row>
    <row r="2482" spans="1:4" s="65" customFormat="1">
      <c r="A2482" s="66">
        <f t="shared" si="15"/>
        <v>2478</v>
      </c>
      <c r="B2482" s="66"/>
      <c r="C2482" s="255"/>
      <c r="D2482" s="66"/>
    </row>
    <row r="2483" spans="1:4" s="65" customFormat="1">
      <c r="A2483" s="66">
        <f t="shared" si="15"/>
        <v>2479</v>
      </c>
      <c r="B2483" s="66"/>
      <c r="C2483" s="255"/>
      <c r="D2483" s="66"/>
    </row>
    <row r="2484" spans="1:4" s="65" customFormat="1">
      <c r="A2484" s="66">
        <f t="shared" si="15"/>
        <v>2480</v>
      </c>
      <c r="B2484" s="66"/>
      <c r="C2484" s="255"/>
      <c r="D2484" s="66"/>
    </row>
    <row r="2485" spans="1:4" s="65" customFormat="1">
      <c r="A2485" s="66">
        <f t="shared" si="15"/>
        <v>2481</v>
      </c>
      <c r="B2485" s="66"/>
      <c r="C2485" s="255"/>
      <c r="D2485" s="66"/>
    </row>
    <row r="2486" spans="1:4" s="65" customFormat="1">
      <c r="A2486" s="66">
        <f t="shared" si="15"/>
        <v>2482</v>
      </c>
      <c r="B2486" s="66"/>
      <c r="C2486" s="255"/>
      <c r="D2486" s="66"/>
    </row>
    <row r="2487" spans="1:4" s="65" customFormat="1">
      <c r="A2487" s="66">
        <f t="shared" si="15"/>
        <v>2483</v>
      </c>
      <c r="B2487" s="66"/>
      <c r="C2487" s="255"/>
      <c r="D2487" s="66"/>
    </row>
    <row r="2488" spans="1:4" s="65" customFormat="1">
      <c r="A2488" s="66">
        <f t="shared" si="15"/>
        <v>2484</v>
      </c>
      <c r="B2488" s="66"/>
      <c r="C2488" s="255"/>
      <c r="D2488" s="66"/>
    </row>
    <row r="2489" spans="1:4" s="65" customFormat="1">
      <c r="A2489" s="66">
        <f t="shared" si="15"/>
        <v>2485</v>
      </c>
      <c r="B2489" s="66"/>
      <c r="C2489" s="255"/>
      <c r="D2489" s="66"/>
    </row>
    <row r="2490" spans="1:4" s="65" customFormat="1">
      <c r="A2490" s="66">
        <f t="shared" si="15"/>
        <v>2486</v>
      </c>
      <c r="B2490" s="66"/>
      <c r="C2490" s="255"/>
      <c r="D2490" s="66"/>
    </row>
    <row r="2491" spans="1:4" s="65" customFormat="1">
      <c r="A2491" s="66">
        <f t="shared" si="15"/>
        <v>2487</v>
      </c>
      <c r="B2491" s="66"/>
      <c r="C2491" s="255"/>
      <c r="D2491" s="66"/>
    </row>
    <row r="2492" spans="1:4" s="65" customFormat="1">
      <c r="A2492" s="66">
        <f t="shared" si="15"/>
        <v>2488</v>
      </c>
      <c r="B2492" s="66"/>
      <c r="C2492" s="255"/>
      <c r="D2492" s="66"/>
    </row>
    <row r="2493" spans="1:4" s="65" customFormat="1">
      <c r="A2493" s="66">
        <f t="shared" si="15"/>
        <v>2489</v>
      </c>
      <c r="B2493" s="66"/>
      <c r="C2493" s="255"/>
      <c r="D2493" s="66"/>
    </row>
    <row r="2494" spans="1:4" s="65" customFormat="1">
      <c r="A2494" s="66">
        <f t="shared" si="15"/>
        <v>2490</v>
      </c>
      <c r="B2494" s="66"/>
      <c r="C2494" s="255"/>
      <c r="D2494" s="66"/>
    </row>
    <row r="2495" spans="1:4" s="65" customFormat="1">
      <c r="A2495" s="66">
        <f t="shared" si="15"/>
        <v>2491</v>
      </c>
      <c r="B2495" s="66"/>
      <c r="C2495" s="255"/>
      <c r="D2495" s="66"/>
    </row>
    <row r="2496" spans="1:4" s="65" customFormat="1">
      <c r="A2496" s="66">
        <f t="shared" ref="A2496:A2559" si="16">A2495+1</f>
        <v>2492</v>
      </c>
      <c r="B2496" s="66"/>
      <c r="C2496" s="255"/>
      <c r="D2496" s="66"/>
    </row>
    <row r="2497" spans="1:4" s="65" customFormat="1">
      <c r="A2497" s="66">
        <f t="shared" si="16"/>
        <v>2493</v>
      </c>
      <c r="B2497" s="66"/>
      <c r="C2497" s="255"/>
      <c r="D2497" s="66"/>
    </row>
    <row r="2498" spans="1:4" s="65" customFormat="1">
      <c r="A2498" s="66">
        <f t="shared" si="16"/>
        <v>2494</v>
      </c>
      <c r="B2498" s="66"/>
      <c r="C2498" s="255"/>
      <c r="D2498" s="66"/>
    </row>
    <row r="2499" spans="1:4" s="65" customFormat="1">
      <c r="A2499" s="66">
        <f t="shared" si="16"/>
        <v>2495</v>
      </c>
      <c r="B2499" s="66"/>
      <c r="C2499" s="255"/>
      <c r="D2499" s="66"/>
    </row>
    <row r="2500" spans="1:4" s="65" customFormat="1">
      <c r="A2500" s="66">
        <f t="shared" si="16"/>
        <v>2496</v>
      </c>
      <c r="B2500" s="66"/>
      <c r="C2500" s="255"/>
      <c r="D2500" s="66"/>
    </row>
    <row r="2501" spans="1:4" s="65" customFormat="1">
      <c r="A2501" s="66">
        <f t="shared" si="16"/>
        <v>2497</v>
      </c>
      <c r="B2501" s="66"/>
      <c r="C2501" s="255"/>
      <c r="D2501" s="66"/>
    </row>
    <row r="2502" spans="1:4" s="65" customFormat="1">
      <c r="A2502" s="66">
        <f t="shared" si="16"/>
        <v>2498</v>
      </c>
      <c r="B2502" s="66"/>
      <c r="C2502" s="255"/>
      <c r="D2502" s="66"/>
    </row>
    <row r="2503" spans="1:4" s="65" customFormat="1">
      <c r="A2503" s="66">
        <f t="shared" si="16"/>
        <v>2499</v>
      </c>
      <c r="B2503" s="66"/>
      <c r="C2503" s="255"/>
      <c r="D2503" s="66"/>
    </row>
    <row r="2504" spans="1:4" s="65" customFormat="1">
      <c r="A2504" s="66">
        <f t="shared" si="16"/>
        <v>2500</v>
      </c>
      <c r="B2504" s="66"/>
      <c r="C2504" s="255"/>
      <c r="D2504" s="66"/>
    </row>
    <row r="2505" spans="1:4" s="65" customFormat="1">
      <c r="A2505" s="66">
        <f t="shared" si="16"/>
        <v>2501</v>
      </c>
      <c r="B2505" s="66"/>
      <c r="C2505" s="255"/>
      <c r="D2505" s="66"/>
    </row>
    <row r="2506" spans="1:4" s="65" customFormat="1">
      <c r="A2506" s="66">
        <f t="shared" si="16"/>
        <v>2502</v>
      </c>
      <c r="B2506" s="66"/>
      <c r="C2506" s="255"/>
      <c r="D2506" s="66"/>
    </row>
    <row r="2507" spans="1:4" s="65" customFormat="1">
      <c r="A2507" s="66">
        <f t="shared" si="16"/>
        <v>2503</v>
      </c>
      <c r="B2507" s="66"/>
      <c r="C2507" s="255"/>
      <c r="D2507" s="66"/>
    </row>
    <row r="2508" spans="1:4" s="65" customFormat="1">
      <c r="A2508" s="66">
        <f t="shared" si="16"/>
        <v>2504</v>
      </c>
      <c r="B2508" s="66"/>
      <c r="C2508" s="255"/>
      <c r="D2508" s="66"/>
    </row>
    <row r="2509" spans="1:4" s="65" customFormat="1">
      <c r="A2509" s="66">
        <f t="shared" si="16"/>
        <v>2505</v>
      </c>
      <c r="B2509" s="66"/>
      <c r="C2509" s="255"/>
      <c r="D2509" s="66"/>
    </row>
    <row r="2510" spans="1:4" s="65" customFormat="1">
      <c r="A2510" s="66">
        <f t="shared" si="16"/>
        <v>2506</v>
      </c>
      <c r="B2510" s="66"/>
      <c r="C2510" s="255"/>
      <c r="D2510" s="66"/>
    </row>
    <row r="2511" spans="1:4" s="65" customFormat="1">
      <c r="A2511" s="66">
        <f t="shared" si="16"/>
        <v>2507</v>
      </c>
      <c r="B2511" s="66"/>
      <c r="C2511" s="255"/>
      <c r="D2511" s="66"/>
    </row>
    <row r="2512" spans="1:4" s="65" customFormat="1">
      <c r="A2512" s="66">
        <f t="shared" si="16"/>
        <v>2508</v>
      </c>
      <c r="B2512" s="66"/>
      <c r="C2512" s="255"/>
      <c r="D2512" s="66"/>
    </row>
    <row r="2513" spans="1:4" s="65" customFormat="1">
      <c r="A2513" s="66">
        <f t="shared" si="16"/>
        <v>2509</v>
      </c>
      <c r="B2513" s="66"/>
      <c r="C2513" s="255"/>
      <c r="D2513" s="66"/>
    </row>
    <row r="2514" spans="1:4" s="65" customFormat="1">
      <c r="A2514" s="66">
        <f t="shared" si="16"/>
        <v>2510</v>
      </c>
      <c r="B2514" s="66"/>
      <c r="C2514" s="255"/>
      <c r="D2514" s="66"/>
    </row>
    <row r="2515" spans="1:4" s="65" customFormat="1">
      <c r="A2515" s="66">
        <f t="shared" si="16"/>
        <v>2511</v>
      </c>
      <c r="B2515" s="66"/>
      <c r="C2515" s="255"/>
      <c r="D2515" s="66"/>
    </row>
    <row r="2516" spans="1:4" s="65" customFormat="1">
      <c r="A2516" s="66">
        <f t="shared" si="16"/>
        <v>2512</v>
      </c>
      <c r="B2516" s="66"/>
      <c r="C2516" s="255"/>
      <c r="D2516" s="66"/>
    </row>
    <row r="2517" spans="1:4" s="65" customFormat="1">
      <c r="A2517" s="66">
        <f t="shared" si="16"/>
        <v>2513</v>
      </c>
      <c r="B2517" s="66"/>
      <c r="C2517" s="255"/>
      <c r="D2517" s="66"/>
    </row>
    <row r="2518" spans="1:4" s="65" customFormat="1">
      <c r="A2518" s="66">
        <f t="shared" si="16"/>
        <v>2514</v>
      </c>
      <c r="B2518" s="66"/>
      <c r="C2518" s="255"/>
      <c r="D2518" s="66"/>
    </row>
    <row r="2519" spans="1:4" s="65" customFormat="1">
      <c r="A2519" s="66">
        <f t="shared" si="16"/>
        <v>2515</v>
      </c>
      <c r="B2519" s="66"/>
      <c r="C2519" s="255"/>
      <c r="D2519" s="66"/>
    </row>
    <row r="2520" spans="1:4" s="65" customFormat="1">
      <c r="A2520" s="66">
        <f t="shared" si="16"/>
        <v>2516</v>
      </c>
      <c r="B2520" s="66"/>
      <c r="C2520" s="255"/>
      <c r="D2520" s="66"/>
    </row>
    <row r="2521" spans="1:4" s="65" customFormat="1">
      <c r="A2521" s="66">
        <f t="shared" si="16"/>
        <v>2517</v>
      </c>
      <c r="B2521" s="66"/>
      <c r="C2521" s="255"/>
      <c r="D2521" s="66"/>
    </row>
    <row r="2522" spans="1:4" s="65" customFormat="1">
      <c r="A2522" s="66">
        <f t="shared" si="16"/>
        <v>2518</v>
      </c>
      <c r="B2522" s="66"/>
      <c r="C2522" s="255"/>
      <c r="D2522" s="66"/>
    </row>
    <row r="2523" spans="1:4" s="65" customFormat="1">
      <c r="A2523" s="66">
        <f t="shared" si="16"/>
        <v>2519</v>
      </c>
      <c r="B2523" s="66"/>
      <c r="C2523" s="255"/>
      <c r="D2523" s="66"/>
    </row>
    <row r="2524" spans="1:4" s="65" customFormat="1">
      <c r="A2524" s="66">
        <f t="shared" si="16"/>
        <v>2520</v>
      </c>
      <c r="B2524" s="66"/>
      <c r="C2524" s="255"/>
      <c r="D2524" s="66"/>
    </row>
    <row r="2525" spans="1:4" s="65" customFormat="1">
      <c r="A2525" s="66">
        <f t="shared" si="16"/>
        <v>2521</v>
      </c>
      <c r="B2525" s="66"/>
      <c r="C2525" s="255"/>
      <c r="D2525" s="66"/>
    </row>
    <row r="2526" spans="1:4" s="65" customFormat="1">
      <c r="A2526" s="66">
        <f t="shared" si="16"/>
        <v>2522</v>
      </c>
      <c r="B2526" s="66"/>
      <c r="C2526" s="255"/>
      <c r="D2526" s="66"/>
    </row>
    <row r="2527" spans="1:4" s="65" customFormat="1">
      <c r="A2527" s="66">
        <f t="shared" si="16"/>
        <v>2523</v>
      </c>
      <c r="B2527" s="66"/>
      <c r="C2527" s="255"/>
      <c r="D2527" s="66"/>
    </row>
    <row r="2528" spans="1:4" s="65" customFormat="1">
      <c r="A2528" s="66">
        <f t="shared" si="16"/>
        <v>2524</v>
      </c>
      <c r="B2528" s="66"/>
      <c r="C2528" s="255"/>
      <c r="D2528" s="66"/>
    </row>
    <row r="2529" spans="1:4" s="65" customFormat="1">
      <c r="A2529" s="66">
        <f t="shared" si="16"/>
        <v>2525</v>
      </c>
      <c r="B2529" s="66"/>
      <c r="C2529" s="255"/>
      <c r="D2529" s="66"/>
    </row>
    <row r="2530" spans="1:4" s="65" customFormat="1">
      <c r="A2530" s="66">
        <f t="shared" si="16"/>
        <v>2526</v>
      </c>
      <c r="B2530" s="66"/>
      <c r="C2530" s="255"/>
      <c r="D2530" s="66"/>
    </row>
    <row r="2531" spans="1:4" s="65" customFormat="1">
      <c r="A2531" s="66">
        <f t="shared" si="16"/>
        <v>2527</v>
      </c>
      <c r="B2531" s="66"/>
      <c r="C2531" s="255"/>
      <c r="D2531" s="66"/>
    </row>
    <row r="2532" spans="1:4" s="65" customFormat="1">
      <c r="A2532" s="66">
        <f t="shared" si="16"/>
        <v>2528</v>
      </c>
      <c r="B2532" s="66"/>
      <c r="C2532" s="255"/>
      <c r="D2532" s="66"/>
    </row>
    <row r="2533" spans="1:4" s="65" customFormat="1">
      <c r="A2533" s="66">
        <f t="shared" si="16"/>
        <v>2529</v>
      </c>
      <c r="B2533" s="66"/>
      <c r="C2533" s="255"/>
      <c r="D2533" s="66"/>
    </row>
    <row r="2534" spans="1:4" s="65" customFormat="1">
      <c r="A2534" s="66">
        <f t="shared" si="16"/>
        <v>2530</v>
      </c>
      <c r="B2534" s="66"/>
      <c r="C2534" s="255"/>
      <c r="D2534" s="66"/>
    </row>
    <row r="2535" spans="1:4" s="65" customFormat="1">
      <c r="A2535" s="66">
        <f t="shared" si="16"/>
        <v>2531</v>
      </c>
      <c r="B2535" s="66"/>
      <c r="C2535" s="255"/>
      <c r="D2535" s="66"/>
    </row>
    <row r="2536" spans="1:4" s="65" customFormat="1">
      <c r="A2536" s="66">
        <f t="shared" si="16"/>
        <v>2532</v>
      </c>
      <c r="B2536" s="66"/>
      <c r="C2536" s="255"/>
      <c r="D2536" s="66"/>
    </row>
    <row r="2537" spans="1:4" s="65" customFormat="1">
      <c r="A2537" s="66">
        <f t="shared" si="16"/>
        <v>2533</v>
      </c>
      <c r="B2537" s="66"/>
      <c r="C2537" s="255"/>
      <c r="D2537" s="66"/>
    </row>
    <row r="2538" spans="1:4" s="65" customFormat="1">
      <c r="A2538" s="66">
        <f t="shared" si="16"/>
        <v>2534</v>
      </c>
      <c r="B2538" s="66"/>
      <c r="C2538" s="255"/>
      <c r="D2538" s="66"/>
    </row>
    <row r="2539" spans="1:4" s="65" customFormat="1">
      <c r="A2539" s="66">
        <f t="shared" si="16"/>
        <v>2535</v>
      </c>
      <c r="B2539" s="66"/>
      <c r="C2539" s="255"/>
      <c r="D2539" s="66"/>
    </row>
    <row r="2540" spans="1:4" s="65" customFormat="1">
      <c r="A2540" s="66">
        <f t="shared" si="16"/>
        <v>2536</v>
      </c>
      <c r="B2540" s="66"/>
      <c r="C2540" s="255"/>
      <c r="D2540" s="66"/>
    </row>
    <row r="2541" spans="1:4" s="65" customFormat="1">
      <c r="A2541" s="66">
        <f t="shared" si="16"/>
        <v>2537</v>
      </c>
      <c r="B2541" s="66"/>
      <c r="C2541" s="255"/>
      <c r="D2541" s="66"/>
    </row>
    <row r="2542" spans="1:4" s="65" customFormat="1">
      <c r="A2542" s="66">
        <f t="shared" si="16"/>
        <v>2538</v>
      </c>
      <c r="B2542" s="66"/>
      <c r="C2542" s="255"/>
      <c r="D2542" s="66"/>
    </row>
    <row r="2543" spans="1:4" s="65" customFormat="1">
      <c r="A2543" s="66">
        <f t="shared" si="16"/>
        <v>2539</v>
      </c>
      <c r="B2543" s="66"/>
      <c r="C2543" s="255"/>
      <c r="D2543" s="66"/>
    </row>
    <row r="2544" spans="1:4" s="65" customFormat="1">
      <c r="A2544" s="66">
        <f t="shared" si="16"/>
        <v>2540</v>
      </c>
      <c r="B2544" s="66"/>
      <c r="C2544" s="255"/>
      <c r="D2544" s="66"/>
    </row>
    <row r="2545" spans="1:4" s="65" customFormat="1">
      <c r="A2545" s="66">
        <f t="shared" si="16"/>
        <v>2541</v>
      </c>
      <c r="B2545" s="66"/>
      <c r="C2545" s="255"/>
      <c r="D2545" s="66"/>
    </row>
    <row r="2546" spans="1:4" s="65" customFormat="1">
      <c r="A2546" s="66">
        <f t="shared" si="16"/>
        <v>2542</v>
      </c>
      <c r="B2546" s="66"/>
      <c r="C2546" s="255"/>
      <c r="D2546" s="66"/>
    </row>
    <row r="2547" spans="1:4" s="65" customFormat="1">
      <c r="A2547" s="66">
        <f t="shared" si="16"/>
        <v>2543</v>
      </c>
      <c r="B2547" s="66"/>
      <c r="C2547" s="255"/>
      <c r="D2547" s="66"/>
    </row>
    <row r="2548" spans="1:4" s="65" customFormat="1">
      <c r="A2548" s="66">
        <f t="shared" si="16"/>
        <v>2544</v>
      </c>
      <c r="B2548" s="66"/>
      <c r="C2548" s="255"/>
      <c r="D2548" s="66"/>
    </row>
    <row r="2549" spans="1:4" s="65" customFormat="1">
      <c r="A2549" s="66">
        <f t="shared" si="16"/>
        <v>2545</v>
      </c>
      <c r="B2549" s="66"/>
      <c r="C2549" s="255"/>
      <c r="D2549" s="66"/>
    </row>
    <row r="2550" spans="1:4" s="65" customFormat="1">
      <c r="A2550" s="66">
        <f t="shared" si="16"/>
        <v>2546</v>
      </c>
      <c r="B2550" s="66"/>
      <c r="C2550" s="255"/>
      <c r="D2550" s="66"/>
    </row>
    <row r="2551" spans="1:4" s="65" customFormat="1">
      <c r="A2551" s="66">
        <f t="shared" si="16"/>
        <v>2547</v>
      </c>
      <c r="B2551" s="66"/>
      <c r="C2551" s="255"/>
      <c r="D2551" s="66"/>
    </row>
    <row r="2552" spans="1:4" s="65" customFormat="1">
      <c r="A2552" s="66">
        <f t="shared" si="16"/>
        <v>2548</v>
      </c>
      <c r="B2552" s="66"/>
      <c r="C2552" s="255"/>
      <c r="D2552" s="66"/>
    </row>
    <row r="2553" spans="1:4" s="65" customFormat="1">
      <c r="A2553" s="66">
        <f t="shared" si="16"/>
        <v>2549</v>
      </c>
      <c r="B2553" s="66"/>
      <c r="C2553" s="255"/>
      <c r="D2553" s="66"/>
    </row>
    <row r="2554" spans="1:4" s="65" customFormat="1">
      <c r="A2554" s="66">
        <f t="shared" si="16"/>
        <v>2550</v>
      </c>
      <c r="B2554" s="66"/>
      <c r="C2554" s="255"/>
      <c r="D2554" s="66"/>
    </row>
    <row r="2555" spans="1:4" s="65" customFormat="1">
      <c r="A2555" s="66">
        <f t="shared" si="16"/>
        <v>2551</v>
      </c>
      <c r="B2555" s="66"/>
      <c r="C2555" s="255"/>
      <c r="D2555" s="66"/>
    </row>
    <row r="2556" spans="1:4" s="65" customFormat="1">
      <c r="A2556" s="66">
        <f t="shared" si="16"/>
        <v>2552</v>
      </c>
      <c r="B2556" s="66"/>
      <c r="C2556" s="255"/>
      <c r="D2556" s="66"/>
    </row>
    <row r="2557" spans="1:4" s="65" customFormat="1">
      <c r="A2557" s="66">
        <f t="shared" si="16"/>
        <v>2553</v>
      </c>
      <c r="B2557" s="66"/>
      <c r="C2557" s="255"/>
      <c r="D2557" s="66"/>
    </row>
    <row r="2558" spans="1:4" s="65" customFormat="1">
      <c r="A2558" s="66">
        <f t="shared" si="16"/>
        <v>2554</v>
      </c>
      <c r="B2558" s="66"/>
      <c r="C2558" s="255"/>
      <c r="D2558" s="66"/>
    </row>
    <row r="2559" spans="1:4" s="65" customFormat="1">
      <c r="A2559" s="66">
        <f t="shared" si="16"/>
        <v>2555</v>
      </c>
      <c r="B2559" s="66"/>
      <c r="C2559" s="255"/>
      <c r="D2559" s="66"/>
    </row>
    <row r="2560" spans="1:4" s="65" customFormat="1">
      <c r="A2560" s="66">
        <f t="shared" ref="A2560:A2623" si="17">A2559+1</f>
        <v>2556</v>
      </c>
      <c r="B2560" s="66"/>
      <c r="C2560" s="255"/>
      <c r="D2560" s="66"/>
    </row>
    <row r="2561" spans="1:4" s="65" customFormat="1">
      <c r="A2561" s="66">
        <f t="shared" si="17"/>
        <v>2557</v>
      </c>
      <c r="B2561" s="66"/>
      <c r="C2561" s="255"/>
      <c r="D2561" s="66"/>
    </row>
    <row r="2562" spans="1:4" s="65" customFormat="1">
      <c r="A2562" s="66">
        <f t="shared" si="17"/>
        <v>2558</v>
      </c>
      <c r="B2562" s="66"/>
      <c r="C2562" s="255"/>
      <c r="D2562" s="66"/>
    </row>
    <row r="2563" spans="1:4" s="65" customFormat="1">
      <c r="A2563" s="66">
        <f t="shared" si="17"/>
        <v>2559</v>
      </c>
      <c r="B2563" s="66"/>
      <c r="C2563" s="255"/>
      <c r="D2563" s="66"/>
    </row>
    <row r="2564" spans="1:4" s="65" customFormat="1">
      <c r="A2564" s="66">
        <f t="shared" si="17"/>
        <v>2560</v>
      </c>
      <c r="B2564" s="66"/>
      <c r="C2564" s="255"/>
      <c r="D2564" s="66"/>
    </row>
    <row r="2565" spans="1:4" s="65" customFormat="1">
      <c r="A2565" s="66">
        <f t="shared" si="17"/>
        <v>2561</v>
      </c>
      <c r="B2565" s="66"/>
      <c r="C2565" s="255"/>
      <c r="D2565" s="66"/>
    </row>
    <row r="2566" spans="1:4" s="65" customFormat="1">
      <c r="A2566" s="66">
        <f t="shared" si="17"/>
        <v>2562</v>
      </c>
      <c r="B2566" s="66"/>
      <c r="C2566" s="255"/>
      <c r="D2566" s="66"/>
    </row>
    <row r="2567" spans="1:4" s="65" customFormat="1">
      <c r="A2567" s="66">
        <f t="shared" si="17"/>
        <v>2563</v>
      </c>
      <c r="B2567" s="66"/>
      <c r="C2567" s="255"/>
      <c r="D2567" s="66"/>
    </row>
    <row r="2568" spans="1:4" s="65" customFormat="1">
      <c r="A2568" s="66">
        <f t="shared" si="17"/>
        <v>2564</v>
      </c>
      <c r="B2568" s="66"/>
      <c r="C2568" s="255"/>
      <c r="D2568" s="66"/>
    </row>
    <row r="2569" spans="1:4" s="65" customFormat="1">
      <c r="A2569" s="66">
        <f t="shared" si="17"/>
        <v>2565</v>
      </c>
      <c r="B2569" s="66"/>
      <c r="C2569" s="255"/>
      <c r="D2569" s="66"/>
    </row>
    <row r="2570" spans="1:4" s="65" customFormat="1">
      <c r="A2570" s="66">
        <f t="shared" si="17"/>
        <v>2566</v>
      </c>
      <c r="B2570" s="66"/>
      <c r="C2570" s="255"/>
      <c r="D2570" s="66"/>
    </row>
    <row r="2571" spans="1:4" s="65" customFormat="1">
      <c r="A2571" s="66">
        <f t="shared" si="17"/>
        <v>2567</v>
      </c>
      <c r="B2571" s="66"/>
      <c r="C2571" s="255"/>
      <c r="D2571" s="66"/>
    </row>
    <row r="2572" spans="1:4" s="65" customFormat="1">
      <c r="A2572" s="66">
        <f t="shared" si="17"/>
        <v>2568</v>
      </c>
      <c r="B2572" s="66"/>
      <c r="C2572" s="255"/>
      <c r="D2572" s="66"/>
    </row>
    <row r="2573" spans="1:4" s="65" customFormat="1">
      <c r="A2573" s="66">
        <f t="shared" si="17"/>
        <v>2569</v>
      </c>
      <c r="B2573" s="66"/>
      <c r="C2573" s="255"/>
      <c r="D2573" s="66"/>
    </row>
    <row r="2574" spans="1:4" s="65" customFormat="1">
      <c r="A2574" s="66">
        <f t="shared" si="17"/>
        <v>2570</v>
      </c>
      <c r="B2574" s="66"/>
      <c r="C2574" s="255"/>
      <c r="D2574" s="66"/>
    </row>
    <row r="2575" spans="1:4" s="65" customFormat="1">
      <c r="A2575" s="66">
        <f t="shared" si="17"/>
        <v>2571</v>
      </c>
      <c r="B2575" s="66"/>
      <c r="C2575" s="255"/>
      <c r="D2575" s="66"/>
    </row>
    <row r="2576" spans="1:4" s="65" customFormat="1">
      <c r="A2576" s="66">
        <f t="shared" si="17"/>
        <v>2572</v>
      </c>
      <c r="B2576" s="66"/>
      <c r="C2576" s="255"/>
      <c r="D2576" s="66"/>
    </row>
    <row r="2577" spans="1:4" s="65" customFormat="1">
      <c r="A2577" s="66">
        <f t="shared" si="17"/>
        <v>2573</v>
      </c>
      <c r="B2577" s="66"/>
      <c r="C2577" s="255"/>
      <c r="D2577" s="66"/>
    </row>
    <row r="2578" spans="1:4" s="65" customFormat="1">
      <c r="A2578" s="66">
        <f t="shared" si="17"/>
        <v>2574</v>
      </c>
      <c r="B2578" s="66"/>
      <c r="C2578" s="255"/>
      <c r="D2578" s="66"/>
    </row>
    <row r="2579" spans="1:4" s="65" customFormat="1">
      <c r="A2579" s="66">
        <f t="shared" si="17"/>
        <v>2575</v>
      </c>
      <c r="B2579" s="66"/>
      <c r="C2579" s="255"/>
      <c r="D2579" s="66"/>
    </row>
    <row r="2580" spans="1:4" s="65" customFormat="1">
      <c r="A2580" s="66">
        <f t="shared" si="17"/>
        <v>2576</v>
      </c>
      <c r="B2580" s="66"/>
      <c r="C2580" s="255"/>
      <c r="D2580" s="66"/>
    </row>
    <row r="2581" spans="1:4" s="65" customFormat="1">
      <c r="A2581" s="66">
        <f t="shared" si="17"/>
        <v>2577</v>
      </c>
      <c r="B2581" s="66"/>
      <c r="C2581" s="255"/>
      <c r="D2581" s="66"/>
    </row>
    <row r="2582" spans="1:4" s="65" customFormat="1">
      <c r="A2582" s="66">
        <f t="shared" si="17"/>
        <v>2578</v>
      </c>
      <c r="B2582" s="66"/>
      <c r="C2582" s="255"/>
      <c r="D2582" s="66"/>
    </row>
    <row r="2583" spans="1:4" s="65" customFormat="1">
      <c r="A2583" s="66">
        <f t="shared" si="17"/>
        <v>2579</v>
      </c>
      <c r="B2583" s="66"/>
      <c r="C2583" s="255"/>
      <c r="D2583" s="66"/>
    </row>
    <row r="2584" spans="1:4" s="65" customFormat="1">
      <c r="A2584" s="66">
        <f t="shared" si="17"/>
        <v>2580</v>
      </c>
      <c r="B2584" s="66"/>
      <c r="C2584" s="255"/>
      <c r="D2584" s="66"/>
    </row>
    <row r="2585" spans="1:4" s="65" customFormat="1">
      <c r="A2585" s="66">
        <f t="shared" si="17"/>
        <v>2581</v>
      </c>
      <c r="B2585" s="66"/>
      <c r="C2585" s="255"/>
      <c r="D2585" s="66"/>
    </row>
    <row r="2586" spans="1:4" s="65" customFormat="1">
      <c r="A2586" s="66">
        <f t="shared" si="17"/>
        <v>2582</v>
      </c>
      <c r="B2586" s="66"/>
      <c r="C2586" s="255"/>
      <c r="D2586" s="66"/>
    </row>
    <row r="2587" spans="1:4" s="65" customFormat="1">
      <c r="A2587" s="66">
        <f t="shared" si="17"/>
        <v>2583</v>
      </c>
      <c r="B2587" s="66"/>
      <c r="C2587" s="255"/>
      <c r="D2587" s="66"/>
    </row>
    <row r="2588" spans="1:4" s="65" customFormat="1">
      <c r="A2588" s="66">
        <f t="shared" si="17"/>
        <v>2584</v>
      </c>
      <c r="B2588" s="66"/>
      <c r="C2588" s="255"/>
      <c r="D2588" s="66"/>
    </row>
    <row r="2589" spans="1:4" s="65" customFormat="1">
      <c r="A2589" s="66">
        <f t="shared" si="17"/>
        <v>2585</v>
      </c>
      <c r="B2589" s="66"/>
      <c r="C2589" s="255"/>
      <c r="D2589" s="66"/>
    </row>
    <row r="2590" spans="1:4" s="65" customFormat="1">
      <c r="A2590" s="66">
        <f t="shared" si="17"/>
        <v>2586</v>
      </c>
      <c r="B2590" s="66"/>
      <c r="C2590" s="255"/>
      <c r="D2590" s="66"/>
    </row>
    <row r="2591" spans="1:4" s="65" customFormat="1">
      <c r="A2591" s="66">
        <f t="shared" si="17"/>
        <v>2587</v>
      </c>
      <c r="B2591" s="66"/>
      <c r="C2591" s="255"/>
      <c r="D2591" s="66"/>
    </row>
    <row r="2592" spans="1:4" s="65" customFormat="1">
      <c r="A2592" s="66">
        <f t="shared" si="17"/>
        <v>2588</v>
      </c>
      <c r="B2592" s="66"/>
      <c r="C2592" s="255"/>
      <c r="D2592" s="66"/>
    </row>
    <row r="2593" spans="1:4" s="65" customFormat="1">
      <c r="A2593" s="66">
        <f t="shared" si="17"/>
        <v>2589</v>
      </c>
      <c r="B2593" s="66"/>
      <c r="C2593" s="255"/>
      <c r="D2593" s="66"/>
    </row>
    <row r="2594" spans="1:4" s="65" customFormat="1">
      <c r="A2594" s="66">
        <f t="shared" si="17"/>
        <v>2590</v>
      </c>
      <c r="B2594" s="66"/>
      <c r="C2594" s="255"/>
      <c r="D2594" s="66"/>
    </row>
    <row r="2595" spans="1:4" s="65" customFormat="1">
      <c r="A2595" s="66">
        <f t="shared" si="17"/>
        <v>2591</v>
      </c>
      <c r="B2595" s="66"/>
      <c r="C2595" s="255"/>
      <c r="D2595" s="66"/>
    </row>
    <row r="2596" spans="1:4" s="65" customFormat="1">
      <c r="A2596" s="66">
        <f t="shared" si="17"/>
        <v>2592</v>
      </c>
      <c r="B2596" s="66"/>
      <c r="C2596" s="255"/>
      <c r="D2596" s="66"/>
    </row>
    <row r="2597" spans="1:4" s="65" customFormat="1">
      <c r="A2597" s="66">
        <f t="shared" si="17"/>
        <v>2593</v>
      </c>
      <c r="B2597" s="66"/>
      <c r="C2597" s="255"/>
      <c r="D2597" s="66"/>
    </row>
    <row r="2598" spans="1:4" s="65" customFormat="1">
      <c r="A2598" s="66">
        <f t="shared" si="17"/>
        <v>2594</v>
      </c>
      <c r="B2598" s="66"/>
      <c r="C2598" s="255"/>
      <c r="D2598" s="66"/>
    </row>
    <row r="2599" spans="1:4" s="65" customFormat="1">
      <c r="A2599" s="66">
        <f t="shared" si="17"/>
        <v>2595</v>
      </c>
      <c r="B2599" s="66"/>
      <c r="C2599" s="255"/>
      <c r="D2599" s="66"/>
    </row>
    <row r="2600" spans="1:4" s="65" customFormat="1">
      <c r="A2600" s="66">
        <f t="shared" si="17"/>
        <v>2596</v>
      </c>
      <c r="B2600" s="66"/>
      <c r="C2600" s="255"/>
      <c r="D2600" s="66"/>
    </row>
    <row r="2601" spans="1:4" s="65" customFormat="1">
      <c r="A2601" s="66">
        <f t="shared" si="17"/>
        <v>2597</v>
      </c>
      <c r="B2601" s="66"/>
      <c r="C2601" s="255"/>
      <c r="D2601" s="66"/>
    </row>
    <row r="2602" spans="1:4" s="65" customFormat="1">
      <c r="A2602" s="66">
        <f t="shared" si="17"/>
        <v>2598</v>
      </c>
      <c r="B2602" s="66"/>
      <c r="C2602" s="255"/>
      <c r="D2602" s="66"/>
    </row>
    <row r="2603" spans="1:4" s="65" customFormat="1">
      <c r="A2603" s="66">
        <f t="shared" si="17"/>
        <v>2599</v>
      </c>
      <c r="B2603" s="66"/>
      <c r="C2603" s="255"/>
      <c r="D2603" s="66"/>
    </row>
    <row r="2604" spans="1:4" s="65" customFormat="1">
      <c r="A2604" s="66">
        <f t="shared" si="17"/>
        <v>2600</v>
      </c>
      <c r="B2604" s="66"/>
      <c r="C2604" s="255"/>
      <c r="D2604" s="66"/>
    </row>
    <row r="2605" spans="1:4" s="65" customFormat="1">
      <c r="A2605" s="66">
        <f t="shared" si="17"/>
        <v>2601</v>
      </c>
      <c r="B2605" s="66"/>
      <c r="C2605" s="255"/>
      <c r="D2605" s="66"/>
    </row>
    <row r="2606" spans="1:4" s="65" customFormat="1">
      <c r="A2606" s="66">
        <f t="shared" si="17"/>
        <v>2602</v>
      </c>
      <c r="B2606" s="66"/>
      <c r="C2606" s="255"/>
      <c r="D2606" s="66"/>
    </row>
    <row r="2607" spans="1:4" s="65" customFormat="1">
      <c r="A2607" s="66">
        <f t="shared" si="17"/>
        <v>2603</v>
      </c>
      <c r="B2607" s="66"/>
      <c r="C2607" s="255"/>
      <c r="D2607" s="66"/>
    </row>
    <row r="2608" spans="1:4" s="65" customFormat="1">
      <c r="A2608" s="66">
        <f t="shared" si="17"/>
        <v>2604</v>
      </c>
      <c r="B2608" s="66"/>
      <c r="C2608" s="255"/>
      <c r="D2608" s="66"/>
    </row>
    <row r="2609" spans="1:4" s="65" customFormat="1">
      <c r="A2609" s="66">
        <f t="shared" si="17"/>
        <v>2605</v>
      </c>
      <c r="B2609" s="66"/>
      <c r="C2609" s="255"/>
      <c r="D2609" s="66"/>
    </row>
    <row r="2610" spans="1:4" s="65" customFormat="1">
      <c r="A2610" s="66">
        <f t="shared" si="17"/>
        <v>2606</v>
      </c>
      <c r="B2610" s="66"/>
      <c r="C2610" s="255"/>
      <c r="D2610" s="66"/>
    </row>
    <row r="2611" spans="1:4" s="65" customFormat="1">
      <c r="A2611" s="66">
        <f t="shared" si="17"/>
        <v>2607</v>
      </c>
      <c r="B2611" s="66"/>
      <c r="C2611" s="255"/>
      <c r="D2611" s="66"/>
    </row>
    <row r="2612" spans="1:4" s="65" customFormat="1">
      <c r="A2612" s="66">
        <f t="shared" si="17"/>
        <v>2608</v>
      </c>
      <c r="B2612" s="66"/>
      <c r="C2612" s="255"/>
      <c r="D2612" s="66"/>
    </row>
    <row r="2613" spans="1:4" s="65" customFormat="1">
      <c r="A2613" s="66">
        <f t="shared" si="17"/>
        <v>2609</v>
      </c>
      <c r="B2613" s="66"/>
      <c r="C2613" s="255"/>
      <c r="D2613" s="66"/>
    </row>
    <row r="2614" spans="1:4" s="65" customFormat="1">
      <c r="A2614" s="66">
        <f t="shared" si="17"/>
        <v>2610</v>
      </c>
      <c r="B2614" s="66"/>
      <c r="C2614" s="255"/>
      <c r="D2614" s="66"/>
    </row>
    <row r="2615" spans="1:4" s="65" customFormat="1">
      <c r="A2615" s="66">
        <f t="shared" si="17"/>
        <v>2611</v>
      </c>
      <c r="B2615" s="66"/>
      <c r="C2615" s="255"/>
      <c r="D2615" s="66"/>
    </row>
    <row r="2616" spans="1:4" s="65" customFormat="1">
      <c r="A2616" s="66">
        <f t="shared" si="17"/>
        <v>2612</v>
      </c>
      <c r="B2616" s="66"/>
      <c r="C2616" s="255"/>
      <c r="D2616" s="66"/>
    </row>
    <row r="2617" spans="1:4" s="65" customFormat="1">
      <c r="A2617" s="66">
        <f t="shared" si="17"/>
        <v>2613</v>
      </c>
      <c r="B2617" s="66"/>
      <c r="C2617" s="255"/>
      <c r="D2617" s="66"/>
    </row>
    <row r="2618" spans="1:4" s="65" customFormat="1">
      <c r="A2618" s="66">
        <f t="shared" si="17"/>
        <v>2614</v>
      </c>
      <c r="B2618" s="66"/>
      <c r="C2618" s="255"/>
      <c r="D2618" s="66"/>
    </row>
    <row r="2619" spans="1:4" s="65" customFormat="1">
      <c r="A2619" s="66">
        <f t="shared" si="17"/>
        <v>2615</v>
      </c>
      <c r="B2619" s="66"/>
      <c r="C2619" s="255"/>
      <c r="D2619" s="66"/>
    </row>
    <row r="2620" spans="1:4" s="65" customFormat="1">
      <c r="A2620" s="66">
        <f t="shared" si="17"/>
        <v>2616</v>
      </c>
      <c r="B2620" s="66"/>
      <c r="C2620" s="255"/>
      <c r="D2620" s="66"/>
    </row>
    <row r="2621" spans="1:4" s="65" customFormat="1">
      <c r="A2621" s="66">
        <f t="shared" si="17"/>
        <v>2617</v>
      </c>
      <c r="B2621" s="66"/>
      <c r="C2621" s="255"/>
      <c r="D2621" s="66"/>
    </row>
    <row r="2622" spans="1:4" s="65" customFormat="1">
      <c r="A2622" s="66">
        <f t="shared" si="17"/>
        <v>2618</v>
      </c>
      <c r="B2622" s="66"/>
      <c r="C2622" s="255"/>
      <c r="D2622" s="66"/>
    </row>
    <row r="2623" spans="1:4" s="65" customFormat="1">
      <c r="A2623" s="66">
        <f t="shared" si="17"/>
        <v>2619</v>
      </c>
      <c r="B2623" s="66"/>
      <c r="C2623" s="255"/>
      <c r="D2623" s="66"/>
    </row>
    <row r="2624" spans="1:4" s="65" customFormat="1">
      <c r="A2624" s="66">
        <f t="shared" ref="A2624:A2687" si="18">A2623+1</f>
        <v>2620</v>
      </c>
      <c r="B2624" s="66"/>
      <c r="C2624" s="255"/>
      <c r="D2624" s="66"/>
    </row>
    <row r="2625" spans="1:4" s="65" customFormat="1">
      <c r="A2625" s="66">
        <f t="shared" si="18"/>
        <v>2621</v>
      </c>
      <c r="B2625" s="66"/>
      <c r="C2625" s="255"/>
      <c r="D2625" s="66"/>
    </row>
    <row r="2626" spans="1:4" s="65" customFormat="1">
      <c r="A2626" s="66">
        <f t="shared" si="18"/>
        <v>2622</v>
      </c>
      <c r="B2626" s="66"/>
      <c r="C2626" s="255"/>
      <c r="D2626" s="66"/>
    </row>
    <row r="2627" spans="1:4" s="65" customFormat="1">
      <c r="A2627" s="66">
        <f t="shared" si="18"/>
        <v>2623</v>
      </c>
      <c r="B2627" s="66"/>
      <c r="C2627" s="255"/>
      <c r="D2627" s="66"/>
    </row>
    <row r="2628" spans="1:4" s="65" customFormat="1">
      <c r="A2628" s="66">
        <f t="shared" si="18"/>
        <v>2624</v>
      </c>
      <c r="B2628" s="66"/>
      <c r="C2628" s="255"/>
      <c r="D2628" s="66"/>
    </row>
    <row r="2629" spans="1:4" s="65" customFormat="1">
      <c r="A2629" s="66">
        <f t="shared" si="18"/>
        <v>2625</v>
      </c>
      <c r="B2629" s="66"/>
      <c r="C2629" s="255"/>
      <c r="D2629" s="66"/>
    </row>
    <row r="2630" spans="1:4" s="65" customFormat="1">
      <c r="A2630" s="66">
        <f t="shared" si="18"/>
        <v>2626</v>
      </c>
      <c r="B2630" s="66"/>
      <c r="C2630" s="255"/>
      <c r="D2630" s="66"/>
    </row>
    <row r="2631" spans="1:4" s="65" customFormat="1">
      <c r="A2631" s="66">
        <f t="shared" si="18"/>
        <v>2627</v>
      </c>
      <c r="B2631" s="66"/>
      <c r="C2631" s="255"/>
      <c r="D2631" s="66"/>
    </row>
    <row r="2632" spans="1:4" s="65" customFormat="1">
      <c r="A2632" s="66">
        <f t="shared" si="18"/>
        <v>2628</v>
      </c>
      <c r="B2632" s="66"/>
      <c r="C2632" s="255"/>
      <c r="D2632" s="66"/>
    </row>
    <row r="2633" spans="1:4" s="65" customFormat="1">
      <c r="A2633" s="66">
        <f t="shared" si="18"/>
        <v>2629</v>
      </c>
      <c r="B2633" s="66"/>
      <c r="C2633" s="255"/>
      <c r="D2633" s="66"/>
    </row>
    <row r="2634" spans="1:4" s="65" customFormat="1">
      <c r="A2634" s="66">
        <f t="shared" si="18"/>
        <v>2630</v>
      </c>
      <c r="B2634" s="66"/>
      <c r="C2634" s="255"/>
      <c r="D2634" s="66"/>
    </row>
    <row r="2635" spans="1:4" s="65" customFormat="1">
      <c r="A2635" s="66">
        <f t="shared" si="18"/>
        <v>2631</v>
      </c>
      <c r="B2635" s="66"/>
      <c r="C2635" s="255"/>
      <c r="D2635" s="66"/>
    </row>
    <row r="2636" spans="1:4" s="65" customFormat="1">
      <c r="A2636" s="66">
        <f t="shared" si="18"/>
        <v>2632</v>
      </c>
      <c r="B2636" s="66"/>
      <c r="C2636" s="255"/>
      <c r="D2636" s="66"/>
    </row>
    <row r="2637" spans="1:4" s="65" customFormat="1">
      <c r="A2637" s="66">
        <f t="shared" si="18"/>
        <v>2633</v>
      </c>
      <c r="B2637" s="66"/>
      <c r="C2637" s="255"/>
      <c r="D2637" s="66"/>
    </row>
    <row r="2638" spans="1:4" s="65" customFormat="1">
      <c r="A2638" s="66">
        <f t="shared" si="18"/>
        <v>2634</v>
      </c>
      <c r="B2638" s="66"/>
      <c r="C2638" s="255"/>
      <c r="D2638" s="66"/>
    </row>
    <row r="2639" spans="1:4" s="65" customFormat="1">
      <c r="A2639" s="66">
        <f t="shared" si="18"/>
        <v>2635</v>
      </c>
      <c r="B2639" s="66"/>
      <c r="C2639" s="255"/>
      <c r="D2639" s="66"/>
    </row>
    <row r="2640" spans="1:4" s="65" customFormat="1">
      <c r="A2640" s="66">
        <f t="shared" si="18"/>
        <v>2636</v>
      </c>
      <c r="B2640" s="66"/>
      <c r="C2640" s="255"/>
      <c r="D2640" s="66"/>
    </row>
    <row r="2641" spans="1:4" s="65" customFormat="1">
      <c r="A2641" s="66">
        <f t="shared" si="18"/>
        <v>2637</v>
      </c>
      <c r="B2641" s="66"/>
      <c r="C2641" s="255"/>
      <c r="D2641" s="66"/>
    </row>
    <row r="2642" spans="1:4" s="65" customFormat="1">
      <c r="A2642" s="66">
        <f t="shared" si="18"/>
        <v>2638</v>
      </c>
      <c r="B2642" s="66"/>
      <c r="C2642" s="255"/>
      <c r="D2642" s="66"/>
    </row>
    <row r="2643" spans="1:4" s="65" customFormat="1">
      <c r="A2643" s="66">
        <f t="shared" si="18"/>
        <v>2639</v>
      </c>
      <c r="B2643" s="66"/>
      <c r="C2643" s="255"/>
      <c r="D2643" s="66"/>
    </row>
    <row r="2644" spans="1:4" s="65" customFormat="1">
      <c r="A2644" s="66">
        <f t="shared" si="18"/>
        <v>2640</v>
      </c>
      <c r="B2644" s="66"/>
      <c r="C2644" s="255"/>
      <c r="D2644" s="66"/>
    </row>
    <row r="2645" spans="1:4" s="65" customFormat="1">
      <c r="A2645" s="66">
        <f t="shared" si="18"/>
        <v>2641</v>
      </c>
      <c r="B2645" s="66"/>
      <c r="C2645" s="255"/>
      <c r="D2645" s="66"/>
    </row>
    <row r="2646" spans="1:4" s="65" customFormat="1">
      <c r="A2646" s="66">
        <f t="shared" si="18"/>
        <v>2642</v>
      </c>
      <c r="B2646" s="66"/>
      <c r="C2646" s="255"/>
      <c r="D2646" s="66"/>
    </row>
    <row r="2647" spans="1:4" s="65" customFormat="1">
      <c r="A2647" s="66">
        <f t="shared" si="18"/>
        <v>2643</v>
      </c>
      <c r="B2647" s="66"/>
      <c r="C2647" s="255"/>
      <c r="D2647" s="66"/>
    </row>
    <row r="2648" spans="1:4" s="65" customFormat="1">
      <c r="A2648" s="66">
        <f t="shared" si="18"/>
        <v>2644</v>
      </c>
      <c r="B2648" s="66"/>
      <c r="C2648" s="255"/>
      <c r="D2648" s="66"/>
    </row>
    <row r="2649" spans="1:4" s="65" customFormat="1">
      <c r="A2649" s="66">
        <f t="shared" si="18"/>
        <v>2645</v>
      </c>
      <c r="B2649" s="66"/>
      <c r="C2649" s="255"/>
      <c r="D2649" s="66"/>
    </row>
    <row r="2650" spans="1:4" s="65" customFormat="1">
      <c r="A2650" s="66">
        <f t="shared" si="18"/>
        <v>2646</v>
      </c>
      <c r="B2650" s="66"/>
      <c r="C2650" s="255"/>
      <c r="D2650" s="66"/>
    </row>
    <row r="2651" spans="1:4" s="65" customFormat="1">
      <c r="A2651" s="66">
        <f t="shared" si="18"/>
        <v>2647</v>
      </c>
      <c r="B2651" s="66"/>
      <c r="C2651" s="255"/>
      <c r="D2651" s="66"/>
    </row>
    <row r="2652" spans="1:4" s="65" customFormat="1">
      <c r="A2652" s="66">
        <f t="shared" si="18"/>
        <v>2648</v>
      </c>
      <c r="B2652" s="66"/>
      <c r="C2652" s="255"/>
      <c r="D2652" s="66"/>
    </row>
    <row r="2653" spans="1:4" s="65" customFormat="1">
      <c r="A2653" s="66">
        <f t="shared" si="18"/>
        <v>2649</v>
      </c>
      <c r="B2653" s="66"/>
      <c r="C2653" s="255"/>
      <c r="D2653" s="66"/>
    </row>
    <row r="2654" spans="1:4" s="65" customFormat="1">
      <c r="A2654" s="66">
        <f t="shared" si="18"/>
        <v>2650</v>
      </c>
      <c r="B2654" s="66"/>
      <c r="C2654" s="255"/>
      <c r="D2654" s="66"/>
    </row>
    <row r="2655" spans="1:4" s="65" customFormat="1">
      <c r="A2655" s="66">
        <f t="shared" si="18"/>
        <v>2651</v>
      </c>
      <c r="B2655" s="66"/>
      <c r="C2655" s="255"/>
      <c r="D2655" s="66"/>
    </row>
    <row r="2656" spans="1:4" s="65" customFormat="1">
      <c r="A2656" s="66">
        <f t="shared" si="18"/>
        <v>2652</v>
      </c>
      <c r="B2656" s="66"/>
      <c r="C2656" s="255"/>
      <c r="D2656" s="66"/>
    </row>
    <row r="2657" spans="1:4" s="65" customFormat="1">
      <c r="A2657" s="66">
        <f t="shared" si="18"/>
        <v>2653</v>
      </c>
      <c r="B2657" s="66"/>
      <c r="C2657" s="255"/>
      <c r="D2657" s="66"/>
    </row>
    <row r="2658" spans="1:4" s="65" customFormat="1">
      <c r="A2658" s="66">
        <f t="shared" si="18"/>
        <v>2654</v>
      </c>
      <c r="B2658" s="66"/>
      <c r="C2658" s="255"/>
      <c r="D2658" s="66"/>
    </row>
    <row r="2659" spans="1:4" s="65" customFormat="1">
      <c r="A2659" s="66">
        <f t="shared" si="18"/>
        <v>2655</v>
      </c>
      <c r="B2659" s="66"/>
      <c r="C2659" s="255"/>
      <c r="D2659" s="66"/>
    </row>
    <row r="2660" spans="1:4" s="65" customFormat="1">
      <c r="A2660" s="66">
        <f t="shared" si="18"/>
        <v>2656</v>
      </c>
      <c r="B2660" s="66"/>
      <c r="C2660" s="255"/>
      <c r="D2660" s="66"/>
    </row>
    <row r="2661" spans="1:4" s="65" customFormat="1">
      <c r="A2661" s="66">
        <f t="shared" si="18"/>
        <v>2657</v>
      </c>
      <c r="B2661" s="66"/>
      <c r="C2661" s="255"/>
      <c r="D2661" s="66"/>
    </row>
    <row r="2662" spans="1:4" s="65" customFormat="1">
      <c r="A2662" s="66">
        <f t="shared" si="18"/>
        <v>2658</v>
      </c>
      <c r="B2662" s="66"/>
      <c r="C2662" s="255"/>
      <c r="D2662" s="66"/>
    </row>
    <row r="2663" spans="1:4" s="65" customFormat="1">
      <c r="A2663" s="66">
        <f t="shared" si="18"/>
        <v>2659</v>
      </c>
      <c r="B2663" s="66"/>
      <c r="C2663" s="255"/>
      <c r="D2663" s="66"/>
    </row>
    <row r="2664" spans="1:4" s="65" customFormat="1">
      <c r="A2664" s="66">
        <f t="shared" si="18"/>
        <v>2660</v>
      </c>
      <c r="B2664" s="66"/>
      <c r="C2664" s="255"/>
      <c r="D2664" s="66"/>
    </row>
    <row r="2665" spans="1:4" s="65" customFormat="1">
      <c r="A2665" s="66">
        <f t="shared" si="18"/>
        <v>2661</v>
      </c>
      <c r="B2665" s="66"/>
      <c r="C2665" s="255"/>
      <c r="D2665" s="66"/>
    </row>
    <row r="2666" spans="1:4" s="65" customFormat="1">
      <c r="A2666" s="66">
        <f t="shared" si="18"/>
        <v>2662</v>
      </c>
      <c r="B2666" s="66"/>
      <c r="C2666" s="255"/>
      <c r="D2666" s="66"/>
    </row>
    <row r="2667" spans="1:4" s="65" customFormat="1">
      <c r="A2667" s="66">
        <f t="shared" si="18"/>
        <v>2663</v>
      </c>
      <c r="B2667" s="66"/>
      <c r="C2667" s="255"/>
      <c r="D2667" s="66"/>
    </row>
    <row r="2668" spans="1:4" s="65" customFormat="1">
      <c r="A2668" s="66">
        <f t="shared" si="18"/>
        <v>2664</v>
      </c>
      <c r="B2668" s="66"/>
      <c r="C2668" s="255"/>
      <c r="D2668" s="66"/>
    </row>
    <row r="2669" spans="1:4" s="65" customFormat="1">
      <c r="A2669" s="66">
        <f t="shared" si="18"/>
        <v>2665</v>
      </c>
      <c r="B2669" s="66"/>
      <c r="C2669" s="255"/>
      <c r="D2669" s="66"/>
    </row>
    <row r="2670" spans="1:4" s="65" customFormat="1">
      <c r="A2670" s="66">
        <f t="shared" si="18"/>
        <v>2666</v>
      </c>
      <c r="B2670" s="66"/>
      <c r="C2670" s="255"/>
      <c r="D2670" s="66"/>
    </row>
    <row r="2671" spans="1:4" s="65" customFormat="1">
      <c r="A2671" s="66">
        <f t="shared" si="18"/>
        <v>2667</v>
      </c>
      <c r="B2671" s="66"/>
      <c r="C2671" s="255"/>
      <c r="D2671" s="66"/>
    </row>
    <row r="2672" spans="1:4" s="65" customFormat="1">
      <c r="A2672" s="66">
        <f t="shared" si="18"/>
        <v>2668</v>
      </c>
      <c r="B2672" s="66"/>
      <c r="C2672" s="255"/>
      <c r="D2672" s="66"/>
    </row>
    <row r="2673" spans="1:4" s="65" customFormat="1">
      <c r="A2673" s="66">
        <f t="shared" si="18"/>
        <v>2669</v>
      </c>
      <c r="B2673" s="66"/>
      <c r="C2673" s="255"/>
      <c r="D2673" s="66"/>
    </row>
    <row r="2674" spans="1:4" s="65" customFormat="1">
      <c r="A2674" s="66">
        <f t="shared" si="18"/>
        <v>2670</v>
      </c>
      <c r="B2674" s="66"/>
      <c r="C2674" s="255"/>
      <c r="D2674" s="66"/>
    </row>
    <row r="2675" spans="1:4" s="65" customFormat="1">
      <c r="A2675" s="66">
        <f t="shared" si="18"/>
        <v>2671</v>
      </c>
      <c r="B2675" s="66"/>
      <c r="C2675" s="255"/>
      <c r="D2675" s="66"/>
    </row>
    <row r="2676" spans="1:4" s="65" customFormat="1">
      <c r="A2676" s="66">
        <f t="shared" si="18"/>
        <v>2672</v>
      </c>
      <c r="B2676" s="66"/>
      <c r="C2676" s="255"/>
      <c r="D2676" s="66"/>
    </row>
    <row r="2677" spans="1:4" s="65" customFormat="1">
      <c r="A2677" s="66">
        <f t="shared" si="18"/>
        <v>2673</v>
      </c>
      <c r="B2677" s="66"/>
      <c r="C2677" s="255"/>
      <c r="D2677" s="66"/>
    </row>
    <row r="2678" spans="1:4" s="65" customFormat="1">
      <c r="A2678" s="66">
        <f t="shared" si="18"/>
        <v>2674</v>
      </c>
      <c r="B2678" s="66"/>
      <c r="C2678" s="255"/>
      <c r="D2678" s="66"/>
    </row>
    <row r="2679" spans="1:4" s="65" customFormat="1">
      <c r="A2679" s="66">
        <f t="shared" si="18"/>
        <v>2675</v>
      </c>
      <c r="B2679" s="66"/>
      <c r="C2679" s="255"/>
      <c r="D2679" s="66"/>
    </row>
    <row r="2680" spans="1:4" s="65" customFormat="1">
      <c r="A2680" s="66">
        <f t="shared" si="18"/>
        <v>2676</v>
      </c>
      <c r="B2680" s="66"/>
      <c r="C2680" s="255"/>
      <c r="D2680" s="66"/>
    </row>
    <row r="2681" spans="1:4" s="65" customFormat="1">
      <c r="A2681" s="66">
        <f t="shared" si="18"/>
        <v>2677</v>
      </c>
      <c r="B2681" s="66"/>
      <c r="C2681" s="255"/>
      <c r="D2681" s="66"/>
    </row>
    <row r="2682" spans="1:4" s="65" customFormat="1">
      <c r="A2682" s="66">
        <f t="shared" si="18"/>
        <v>2678</v>
      </c>
      <c r="B2682" s="66"/>
      <c r="C2682" s="255"/>
      <c r="D2682" s="66"/>
    </row>
    <row r="2683" spans="1:4" s="65" customFormat="1">
      <c r="A2683" s="66">
        <f t="shared" si="18"/>
        <v>2679</v>
      </c>
      <c r="B2683" s="66"/>
      <c r="C2683" s="255"/>
      <c r="D2683" s="66"/>
    </row>
    <row r="2684" spans="1:4" s="65" customFormat="1">
      <c r="A2684" s="66">
        <f t="shared" si="18"/>
        <v>2680</v>
      </c>
      <c r="B2684" s="66"/>
      <c r="C2684" s="255"/>
      <c r="D2684" s="66"/>
    </row>
    <row r="2685" spans="1:4" s="65" customFormat="1">
      <c r="A2685" s="66">
        <f t="shared" si="18"/>
        <v>2681</v>
      </c>
      <c r="B2685" s="66"/>
      <c r="C2685" s="255"/>
      <c r="D2685" s="66"/>
    </row>
    <row r="2686" spans="1:4" s="65" customFormat="1">
      <c r="A2686" s="66">
        <f t="shared" si="18"/>
        <v>2682</v>
      </c>
      <c r="B2686" s="66"/>
      <c r="C2686" s="255"/>
      <c r="D2686" s="66"/>
    </row>
    <row r="2687" spans="1:4" s="65" customFormat="1">
      <c r="A2687" s="66">
        <f t="shared" si="18"/>
        <v>2683</v>
      </c>
      <c r="B2687" s="66"/>
      <c r="C2687" s="255"/>
      <c r="D2687" s="66"/>
    </row>
    <row r="2688" spans="1:4" s="65" customFormat="1">
      <c r="A2688" s="66">
        <f t="shared" ref="A2688:A2751" si="19">A2687+1</f>
        <v>2684</v>
      </c>
      <c r="B2688" s="66"/>
      <c r="C2688" s="255"/>
      <c r="D2688" s="66"/>
    </row>
    <row r="2689" spans="1:4" s="65" customFormat="1">
      <c r="A2689" s="66">
        <f t="shared" si="19"/>
        <v>2685</v>
      </c>
      <c r="B2689" s="66"/>
      <c r="C2689" s="255"/>
      <c r="D2689" s="66"/>
    </row>
    <row r="2690" spans="1:4" s="65" customFormat="1">
      <c r="A2690" s="66">
        <f t="shared" si="19"/>
        <v>2686</v>
      </c>
      <c r="B2690" s="66"/>
      <c r="C2690" s="255"/>
      <c r="D2690" s="66"/>
    </row>
    <row r="2691" spans="1:4" s="65" customFormat="1">
      <c r="A2691" s="66">
        <f t="shared" si="19"/>
        <v>2687</v>
      </c>
      <c r="B2691" s="66"/>
      <c r="C2691" s="255"/>
      <c r="D2691" s="66"/>
    </row>
    <row r="2692" spans="1:4" s="65" customFormat="1">
      <c r="A2692" s="66">
        <f t="shared" si="19"/>
        <v>2688</v>
      </c>
      <c r="B2692" s="66"/>
      <c r="C2692" s="255"/>
      <c r="D2692" s="66"/>
    </row>
    <row r="2693" spans="1:4" s="65" customFormat="1">
      <c r="A2693" s="66">
        <f t="shared" si="19"/>
        <v>2689</v>
      </c>
      <c r="B2693" s="66"/>
      <c r="C2693" s="255"/>
      <c r="D2693" s="66"/>
    </row>
    <row r="2694" spans="1:4" s="65" customFormat="1">
      <c r="A2694" s="66">
        <f t="shared" si="19"/>
        <v>2690</v>
      </c>
      <c r="B2694" s="66"/>
      <c r="C2694" s="255"/>
      <c r="D2694" s="66"/>
    </row>
    <row r="2695" spans="1:4" s="65" customFormat="1">
      <c r="A2695" s="66">
        <f t="shared" si="19"/>
        <v>2691</v>
      </c>
      <c r="B2695" s="66"/>
      <c r="C2695" s="255"/>
      <c r="D2695" s="66"/>
    </row>
    <row r="2696" spans="1:4" s="65" customFormat="1">
      <c r="A2696" s="66">
        <f t="shared" si="19"/>
        <v>2692</v>
      </c>
      <c r="B2696" s="66"/>
      <c r="C2696" s="255"/>
      <c r="D2696" s="66"/>
    </row>
    <row r="2697" spans="1:4" s="65" customFormat="1">
      <c r="A2697" s="66">
        <f t="shared" si="19"/>
        <v>2693</v>
      </c>
      <c r="B2697" s="66"/>
      <c r="C2697" s="255"/>
      <c r="D2697" s="66"/>
    </row>
    <row r="2698" spans="1:4" s="65" customFormat="1">
      <c r="A2698" s="66">
        <f t="shared" si="19"/>
        <v>2694</v>
      </c>
      <c r="B2698" s="66"/>
      <c r="C2698" s="255"/>
      <c r="D2698" s="66"/>
    </row>
    <row r="2699" spans="1:4" s="65" customFormat="1">
      <c r="A2699" s="66">
        <f t="shared" si="19"/>
        <v>2695</v>
      </c>
      <c r="B2699" s="66"/>
      <c r="C2699" s="255"/>
      <c r="D2699" s="66"/>
    </row>
    <row r="2700" spans="1:4" s="65" customFormat="1">
      <c r="A2700" s="66">
        <f t="shared" si="19"/>
        <v>2696</v>
      </c>
      <c r="B2700" s="66"/>
      <c r="C2700" s="255"/>
      <c r="D2700" s="66"/>
    </row>
    <row r="2701" spans="1:4" s="65" customFormat="1">
      <c r="A2701" s="66">
        <f t="shared" si="19"/>
        <v>2697</v>
      </c>
      <c r="B2701" s="66"/>
      <c r="C2701" s="255"/>
      <c r="D2701" s="66"/>
    </row>
    <row r="2702" spans="1:4" s="65" customFormat="1">
      <c r="A2702" s="66">
        <f t="shared" si="19"/>
        <v>2698</v>
      </c>
      <c r="B2702" s="66"/>
      <c r="C2702" s="255"/>
      <c r="D2702" s="66"/>
    </row>
    <row r="2703" spans="1:4" s="65" customFormat="1">
      <c r="A2703" s="66">
        <f t="shared" si="19"/>
        <v>2699</v>
      </c>
      <c r="B2703" s="66"/>
      <c r="C2703" s="255"/>
      <c r="D2703" s="66"/>
    </row>
    <row r="2704" spans="1:4" s="65" customFormat="1">
      <c r="A2704" s="66">
        <f t="shared" si="19"/>
        <v>2700</v>
      </c>
      <c r="B2704" s="66"/>
      <c r="C2704" s="255"/>
      <c r="D2704" s="66"/>
    </row>
    <row r="2705" spans="1:4" s="65" customFormat="1">
      <c r="A2705" s="66">
        <f t="shared" si="19"/>
        <v>2701</v>
      </c>
      <c r="B2705" s="66"/>
      <c r="C2705" s="255"/>
      <c r="D2705" s="66"/>
    </row>
    <row r="2706" spans="1:4" s="65" customFormat="1">
      <c r="A2706" s="66">
        <f t="shared" si="19"/>
        <v>2702</v>
      </c>
      <c r="B2706" s="66"/>
      <c r="C2706" s="255"/>
      <c r="D2706" s="66"/>
    </row>
    <row r="2707" spans="1:4" s="65" customFormat="1">
      <c r="A2707" s="66">
        <f t="shared" si="19"/>
        <v>2703</v>
      </c>
      <c r="B2707" s="66"/>
      <c r="C2707" s="255"/>
      <c r="D2707" s="66"/>
    </row>
    <row r="2708" spans="1:4" s="65" customFormat="1">
      <c r="A2708" s="66">
        <f t="shared" si="19"/>
        <v>2704</v>
      </c>
      <c r="B2708" s="66"/>
      <c r="C2708" s="255"/>
      <c r="D2708" s="66"/>
    </row>
    <row r="2709" spans="1:4" s="65" customFormat="1">
      <c r="A2709" s="66">
        <f t="shared" si="19"/>
        <v>2705</v>
      </c>
      <c r="B2709" s="66"/>
      <c r="C2709" s="255"/>
      <c r="D2709" s="66"/>
    </row>
    <row r="2710" spans="1:4" s="65" customFormat="1">
      <c r="A2710" s="66">
        <f t="shared" si="19"/>
        <v>2706</v>
      </c>
      <c r="B2710" s="66"/>
      <c r="C2710" s="255"/>
      <c r="D2710" s="66"/>
    </row>
    <row r="2711" spans="1:4" s="65" customFormat="1">
      <c r="A2711" s="66">
        <f t="shared" si="19"/>
        <v>2707</v>
      </c>
      <c r="B2711" s="66"/>
      <c r="C2711" s="255"/>
      <c r="D2711" s="66"/>
    </row>
    <row r="2712" spans="1:4" s="65" customFormat="1">
      <c r="A2712" s="66">
        <f t="shared" si="19"/>
        <v>2708</v>
      </c>
      <c r="B2712" s="66"/>
      <c r="C2712" s="255"/>
      <c r="D2712" s="66"/>
    </row>
    <row r="2713" spans="1:4" s="65" customFormat="1">
      <c r="A2713" s="66">
        <f t="shared" si="19"/>
        <v>2709</v>
      </c>
      <c r="B2713" s="66"/>
      <c r="C2713" s="255"/>
      <c r="D2713" s="66"/>
    </row>
    <row r="2714" spans="1:4" s="65" customFormat="1">
      <c r="A2714" s="66">
        <f t="shared" si="19"/>
        <v>2710</v>
      </c>
      <c r="B2714" s="66"/>
      <c r="C2714" s="255"/>
      <c r="D2714" s="66"/>
    </row>
    <row r="2715" spans="1:4" s="65" customFormat="1">
      <c r="A2715" s="66">
        <f t="shared" si="19"/>
        <v>2711</v>
      </c>
      <c r="B2715" s="66"/>
      <c r="C2715" s="255"/>
      <c r="D2715" s="66"/>
    </row>
    <row r="2716" spans="1:4" s="65" customFormat="1">
      <c r="A2716" s="66">
        <f t="shared" si="19"/>
        <v>2712</v>
      </c>
      <c r="B2716" s="66"/>
      <c r="C2716" s="255"/>
      <c r="D2716" s="66"/>
    </row>
    <row r="2717" spans="1:4" s="65" customFormat="1">
      <c r="A2717" s="66">
        <f t="shared" si="19"/>
        <v>2713</v>
      </c>
      <c r="B2717" s="66"/>
      <c r="C2717" s="255"/>
      <c r="D2717" s="66"/>
    </row>
    <row r="2718" spans="1:4" s="65" customFormat="1">
      <c r="A2718" s="66">
        <f t="shared" si="19"/>
        <v>2714</v>
      </c>
      <c r="B2718" s="66"/>
      <c r="C2718" s="255"/>
      <c r="D2718" s="66"/>
    </row>
    <row r="2719" spans="1:4" s="65" customFormat="1">
      <c r="A2719" s="66">
        <f t="shared" si="19"/>
        <v>2715</v>
      </c>
      <c r="B2719" s="66"/>
      <c r="C2719" s="255"/>
      <c r="D2719" s="66"/>
    </row>
    <row r="2720" spans="1:4" s="65" customFormat="1">
      <c r="A2720" s="66">
        <f t="shared" si="19"/>
        <v>2716</v>
      </c>
      <c r="B2720" s="66"/>
      <c r="C2720" s="255"/>
      <c r="D2720" s="66"/>
    </row>
    <row r="2721" spans="1:4" s="65" customFormat="1">
      <c r="A2721" s="66">
        <f t="shared" si="19"/>
        <v>2717</v>
      </c>
      <c r="B2721" s="66"/>
      <c r="C2721" s="255"/>
      <c r="D2721" s="66"/>
    </row>
    <row r="2722" spans="1:4" s="65" customFormat="1">
      <c r="A2722" s="66">
        <f t="shared" si="19"/>
        <v>2718</v>
      </c>
      <c r="B2722" s="66"/>
      <c r="C2722" s="255"/>
      <c r="D2722" s="66"/>
    </row>
    <row r="2723" spans="1:4" s="65" customFormat="1">
      <c r="A2723" s="66">
        <f t="shared" si="19"/>
        <v>2719</v>
      </c>
      <c r="B2723" s="66"/>
      <c r="C2723" s="255"/>
      <c r="D2723" s="66"/>
    </row>
    <row r="2724" spans="1:4" s="65" customFormat="1">
      <c r="A2724" s="66">
        <f t="shared" si="19"/>
        <v>2720</v>
      </c>
      <c r="B2724" s="66"/>
      <c r="C2724" s="255"/>
      <c r="D2724" s="66"/>
    </row>
    <row r="2725" spans="1:4" s="65" customFormat="1">
      <c r="A2725" s="66">
        <f t="shared" si="19"/>
        <v>2721</v>
      </c>
      <c r="B2725" s="66"/>
      <c r="C2725" s="255"/>
      <c r="D2725" s="66"/>
    </row>
    <row r="2726" spans="1:4" s="65" customFormat="1">
      <c r="A2726" s="66">
        <f t="shared" si="19"/>
        <v>2722</v>
      </c>
      <c r="B2726" s="66"/>
      <c r="C2726" s="255"/>
      <c r="D2726" s="66"/>
    </row>
    <row r="2727" spans="1:4" s="65" customFormat="1">
      <c r="A2727" s="66">
        <f t="shared" si="19"/>
        <v>2723</v>
      </c>
      <c r="B2727" s="66"/>
      <c r="C2727" s="255"/>
      <c r="D2727" s="66"/>
    </row>
    <row r="2728" spans="1:4" s="65" customFormat="1">
      <c r="A2728" s="66">
        <f t="shared" si="19"/>
        <v>2724</v>
      </c>
      <c r="B2728" s="66"/>
      <c r="C2728" s="255"/>
      <c r="D2728" s="66"/>
    </row>
    <row r="2729" spans="1:4" s="65" customFormat="1">
      <c r="A2729" s="66">
        <f t="shared" si="19"/>
        <v>2725</v>
      </c>
      <c r="B2729" s="66"/>
      <c r="C2729" s="255"/>
      <c r="D2729" s="66"/>
    </row>
    <row r="2730" spans="1:4" s="65" customFormat="1">
      <c r="A2730" s="66">
        <f t="shared" si="19"/>
        <v>2726</v>
      </c>
      <c r="B2730" s="66"/>
      <c r="C2730" s="255"/>
      <c r="D2730" s="66"/>
    </row>
    <row r="2731" spans="1:4" s="65" customFormat="1">
      <c r="A2731" s="66">
        <f t="shared" si="19"/>
        <v>2727</v>
      </c>
      <c r="B2731" s="66"/>
      <c r="C2731" s="255"/>
      <c r="D2731" s="66"/>
    </row>
    <row r="2732" spans="1:4" s="65" customFormat="1">
      <c r="A2732" s="66">
        <f t="shared" si="19"/>
        <v>2728</v>
      </c>
      <c r="B2732" s="66"/>
      <c r="C2732" s="255"/>
      <c r="D2732" s="66"/>
    </row>
    <row r="2733" spans="1:4" s="65" customFormat="1">
      <c r="A2733" s="66">
        <f t="shared" si="19"/>
        <v>2729</v>
      </c>
      <c r="B2733" s="66"/>
      <c r="C2733" s="255"/>
      <c r="D2733" s="66"/>
    </row>
    <row r="2734" spans="1:4" s="65" customFormat="1">
      <c r="A2734" s="66">
        <f t="shared" si="19"/>
        <v>2730</v>
      </c>
      <c r="B2734" s="66"/>
      <c r="C2734" s="255"/>
      <c r="D2734" s="66"/>
    </row>
    <row r="2735" spans="1:4" s="65" customFormat="1">
      <c r="A2735" s="66">
        <f t="shared" si="19"/>
        <v>2731</v>
      </c>
      <c r="B2735" s="66"/>
      <c r="C2735" s="255"/>
      <c r="D2735" s="66"/>
    </row>
    <row r="2736" spans="1:4" s="65" customFormat="1">
      <c r="A2736" s="66">
        <f t="shared" si="19"/>
        <v>2732</v>
      </c>
      <c r="B2736" s="66"/>
      <c r="C2736" s="255"/>
      <c r="D2736" s="66"/>
    </row>
    <row r="2737" spans="1:4" s="65" customFormat="1">
      <c r="A2737" s="66">
        <f t="shared" si="19"/>
        <v>2733</v>
      </c>
      <c r="B2737" s="66"/>
      <c r="C2737" s="255"/>
      <c r="D2737" s="66"/>
    </row>
    <row r="2738" spans="1:4" s="65" customFormat="1">
      <c r="A2738" s="66">
        <f t="shared" si="19"/>
        <v>2734</v>
      </c>
      <c r="B2738" s="66"/>
      <c r="C2738" s="255"/>
      <c r="D2738" s="66"/>
    </row>
    <row r="2739" spans="1:4" s="65" customFormat="1">
      <c r="A2739" s="66">
        <f t="shared" si="19"/>
        <v>2735</v>
      </c>
      <c r="B2739" s="66"/>
      <c r="C2739" s="255"/>
      <c r="D2739" s="66"/>
    </row>
    <row r="2740" spans="1:4" s="65" customFormat="1">
      <c r="A2740" s="66">
        <f t="shared" si="19"/>
        <v>2736</v>
      </c>
      <c r="B2740" s="66"/>
      <c r="C2740" s="255"/>
      <c r="D2740" s="66"/>
    </row>
    <row r="2741" spans="1:4" s="65" customFormat="1">
      <c r="A2741" s="66">
        <f t="shared" si="19"/>
        <v>2737</v>
      </c>
      <c r="B2741" s="66"/>
      <c r="C2741" s="255"/>
      <c r="D2741" s="66"/>
    </row>
    <row r="2742" spans="1:4" s="65" customFormat="1">
      <c r="A2742" s="66">
        <f t="shared" si="19"/>
        <v>2738</v>
      </c>
      <c r="B2742" s="66"/>
      <c r="C2742" s="255"/>
      <c r="D2742" s="66"/>
    </row>
    <row r="2743" spans="1:4" s="65" customFormat="1">
      <c r="A2743" s="66">
        <f t="shared" si="19"/>
        <v>2739</v>
      </c>
      <c r="B2743" s="66"/>
      <c r="C2743" s="255"/>
      <c r="D2743" s="66"/>
    </row>
    <row r="2744" spans="1:4" s="65" customFormat="1">
      <c r="A2744" s="66">
        <f t="shared" si="19"/>
        <v>2740</v>
      </c>
      <c r="B2744" s="66"/>
      <c r="C2744" s="255"/>
      <c r="D2744" s="66"/>
    </row>
    <row r="2745" spans="1:4" s="65" customFormat="1">
      <c r="A2745" s="66">
        <f t="shared" si="19"/>
        <v>2741</v>
      </c>
      <c r="B2745" s="66"/>
      <c r="C2745" s="255"/>
      <c r="D2745" s="66"/>
    </row>
    <row r="2746" spans="1:4" s="65" customFormat="1">
      <c r="A2746" s="66">
        <f t="shared" si="19"/>
        <v>2742</v>
      </c>
      <c r="B2746" s="66"/>
      <c r="C2746" s="255"/>
      <c r="D2746" s="66"/>
    </row>
    <row r="2747" spans="1:4" s="65" customFormat="1">
      <c r="A2747" s="66">
        <f t="shared" si="19"/>
        <v>2743</v>
      </c>
      <c r="B2747" s="66"/>
      <c r="C2747" s="255"/>
      <c r="D2747" s="66"/>
    </row>
    <row r="2748" spans="1:4" s="65" customFormat="1">
      <c r="A2748" s="66">
        <f t="shared" si="19"/>
        <v>2744</v>
      </c>
      <c r="B2748" s="66"/>
      <c r="C2748" s="255"/>
      <c r="D2748" s="66"/>
    </row>
    <row r="2749" spans="1:4" s="65" customFormat="1">
      <c r="A2749" s="66">
        <f t="shared" si="19"/>
        <v>2745</v>
      </c>
      <c r="B2749" s="66"/>
      <c r="C2749" s="255"/>
      <c r="D2749" s="66"/>
    </row>
    <row r="2750" spans="1:4" s="65" customFormat="1">
      <c r="A2750" s="66">
        <f t="shared" si="19"/>
        <v>2746</v>
      </c>
      <c r="B2750" s="66"/>
      <c r="C2750" s="255"/>
      <c r="D2750" s="66"/>
    </row>
    <row r="2751" spans="1:4" s="65" customFormat="1">
      <c r="A2751" s="66">
        <f t="shared" si="19"/>
        <v>2747</v>
      </c>
      <c r="B2751" s="66"/>
      <c r="C2751" s="255"/>
      <c r="D2751" s="66"/>
    </row>
    <row r="2752" spans="1:4" s="65" customFormat="1">
      <c r="A2752" s="66">
        <f t="shared" ref="A2752:A2815" si="20">A2751+1</f>
        <v>2748</v>
      </c>
      <c r="B2752" s="66"/>
      <c r="C2752" s="255"/>
      <c r="D2752" s="66"/>
    </row>
    <row r="2753" spans="1:4" s="65" customFormat="1">
      <c r="A2753" s="66">
        <f t="shared" si="20"/>
        <v>2749</v>
      </c>
      <c r="B2753" s="66"/>
      <c r="C2753" s="255"/>
      <c r="D2753" s="66"/>
    </row>
    <row r="2754" spans="1:4" s="65" customFormat="1">
      <c r="A2754" s="66">
        <f t="shared" si="20"/>
        <v>2750</v>
      </c>
      <c r="B2754" s="66"/>
      <c r="C2754" s="255"/>
      <c r="D2754" s="66"/>
    </row>
    <row r="2755" spans="1:4" s="65" customFormat="1">
      <c r="A2755" s="66">
        <f t="shared" si="20"/>
        <v>2751</v>
      </c>
      <c r="B2755" s="66"/>
      <c r="C2755" s="255"/>
      <c r="D2755" s="66"/>
    </row>
    <row r="2756" spans="1:4" s="65" customFormat="1">
      <c r="A2756" s="66">
        <f t="shared" si="20"/>
        <v>2752</v>
      </c>
      <c r="B2756" s="66"/>
      <c r="C2756" s="255"/>
      <c r="D2756" s="66"/>
    </row>
    <row r="2757" spans="1:4" s="65" customFormat="1">
      <c r="A2757" s="66">
        <f t="shared" si="20"/>
        <v>2753</v>
      </c>
      <c r="B2757" s="66"/>
      <c r="C2757" s="255"/>
      <c r="D2757" s="66"/>
    </row>
    <row r="2758" spans="1:4" s="65" customFormat="1">
      <c r="A2758" s="66">
        <f t="shared" si="20"/>
        <v>2754</v>
      </c>
      <c r="B2758" s="66"/>
      <c r="C2758" s="255"/>
      <c r="D2758" s="66"/>
    </row>
    <row r="2759" spans="1:4" s="65" customFormat="1">
      <c r="A2759" s="66">
        <f t="shared" si="20"/>
        <v>2755</v>
      </c>
      <c r="B2759" s="66"/>
      <c r="C2759" s="255"/>
      <c r="D2759" s="66"/>
    </row>
    <row r="2760" spans="1:4" s="65" customFormat="1">
      <c r="A2760" s="66">
        <f t="shared" si="20"/>
        <v>2756</v>
      </c>
      <c r="B2760" s="66"/>
      <c r="C2760" s="255"/>
      <c r="D2760" s="66"/>
    </row>
    <row r="2761" spans="1:4" s="65" customFormat="1">
      <c r="A2761" s="66">
        <f t="shared" si="20"/>
        <v>2757</v>
      </c>
      <c r="B2761" s="66"/>
      <c r="C2761" s="255"/>
      <c r="D2761" s="66"/>
    </row>
    <row r="2762" spans="1:4" s="65" customFormat="1">
      <c r="A2762" s="66">
        <f t="shared" si="20"/>
        <v>2758</v>
      </c>
      <c r="B2762" s="66"/>
      <c r="C2762" s="255"/>
      <c r="D2762" s="66"/>
    </row>
    <row r="2763" spans="1:4" s="65" customFormat="1">
      <c r="A2763" s="66">
        <f t="shared" si="20"/>
        <v>2759</v>
      </c>
      <c r="B2763" s="66"/>
      <c r="C2763" s="255"/>
      <c r="D2763" s="66"/>
    </row>
    <row r="2764" spans="1:4" s="65" customFormat="1">
      <c r="A2764" s="66">
        <f t="shared" si="20"/>
        <v>2760</v>
      </c>
      <c r="B2764" s="66"/>
      <c r="C2764" s="255"/>
      <c r="D2764" s="66"/>
    </row>
    <row r="2765" spans="1:4" s="65" customFormat="1">
      <c r="A2765" s="66">
        <f t="shared" si="20"/>
        <v>2761</v>
      </c>
      <c r="B2765" s="66"/>
      <c r="C2765" s="255"/>
      <c r="D2765" s="66"/>
    </row>
    <row r="2766" spans="1:4" s="65" customFormat="1">
      <c r="A2766" s="66">
        <f t="shared" si="20"/>
        <v>2762</v>
      </c>
      <c r="B2766" s="66"/>
      <c r="C2766" s="255"/>
      <c r="D2766" s="66"/>
    </row>
    <row r="2767" spans="1:4" s="65" customFormat="1">
      <c r="A2767" s="66">
        <f t="shared" si="20"/>
        <v>2763</v>
      </c>
      <c r="B2767" s="66"/>
      <c r="C2767" s="255"/>
      <c r="D2767" s="66"/>
    </row>
    <row r="2768" spans="1:4" s="65" customFormat="1">
      <c r="A2768" s="66">
        <f t="shared" si="20"/>
        <v>2764</v>
      </c>
      <c r="B2768" s="66"/>
      <c r="C2768" s="255"/>
      <c r="D2768" s="66"/>
    </row>
    <row r="2769" spans="1:4" s="65" customFormat="1">
      <c r="A2769" s="66">
        <f t="shared" si="20"/>
        <v>2765</v>
      </c>
      <c r="B2769" s="66"/>
      <c r="C2769" s="255"/>
      <c r="D2769" s="66"/>
    </row>
    <row r="2770" spans="1:4" s="65" customFormat="1">
      <c r="A2770" s="66">
        <f t="shared" si="20"/>
        <v>2766</v>
      </c>
      <c r="B2770" s="66"/>
      <c r="C2770" s="255"/>
      <c r="D2770" s="66"/>
    </row>
    <row r="2771" spans="1:4" s="65" customFormat="1">
      <c r="A2771" s="66">
        <f t="shared" si="20"/>
        <v>2767</v>
      </c>
      <c r="B2771" s="66"/>
      <c r="C2771" s="255"/>
      <c r="D2771" s="66"/>
    </row>
    <row r="2772" spans="1:4" s="65" customFormat="1">
      <c r="A2772" s="66">
        <f t="shared" si="20"/>
        <v>2768</v>
      </c>
      <c r="B2772" s="66"/>
      <c r="C2772" s="255"/>
      <c r="D2772" s="66"/>
    </row>
    <row r="2773" spans="1:4" s="65" customFormat="1">
      <c r="A2773" s="66">
        <f t="shared" si="20"/>
        <v>2769</v>
      </c>
      <c r="B2773" s="66"/>
      <c r="C2773" s="255"/>
      <c r="D2773" s="66"/>
    </row>
    <row r="2774" spans="1:4" s="65" customFormat="1">
      <c r="A2774" s="66">
        <f t="shared" si="20"/>
        <v>2770</v>
      </c>
      <c r="B2774" s="66"/>
      <c r="C2774" s="255"/>
      <c r="D2774" s="66"/>
    </row>
    <row r="2775" spans="1:4" s="65" customFormat="1">
      <c r="A2775" s="66">
        <f t="shared" si="20"/>
        <v>2771</v>
      </c>
      <c r="B2775" s="66"/>
      <c r="C2775" s="255"/>
      <c r="D2775" s="66"/>
    </row>
    <row r="2776" spans="1:4" s="65" customFormat="1">
      <c r="A2776" s="66">
        <f t="shared" si="20"/>
        <v>2772</v>
      </c>
      <c r="B2776" s="66"/>
      <c r="C2776" s="255"/>
      <c r="D2776" s="66"/>
    </row>
    <row r="2777" spans="1:4" s="65" customFormat="1">
      <c r="A2777" s="66">
        <f t="shared" si="20"/>
        <v>2773</v>
      </c>
      <c r="B2777" s="66"/>
      <c r="C2777" s="255"/>
      <c r="D2777" s="66"/>
    </row>
    <row r="2778" spans="1:4" s="65" customFormat="1">
      <c r="A2778" s="66">
        <f t="shared" si="20"/>
        <v>2774</v>
      </c>
      <c r="B2778" s="66"/>
      <c r="C2778" s="255"/>
      <c r="D2778" s="66"/>
    </row>
    <row r="2779" spans="1:4" s="65" customFormat="1">
      <c r="A2779" s="66">
        <f t="shared" si="20"/>
        <v>2775</v>
      </c>
      <c r="B2779" s="66"/>
      <c r="C2779" s="255"/>
      <c r="D2779" s="66"/>
    </row>
    <row r="2780" spans="1:4" s="65" customFormat="1">
      <c r="A2780" s="66">
        <f t="shared" si="20"/>
        <v>2776</v>
      </c>
      <c r="B2780" s="66"/>
      <c r="C2780" s="255"/>
      <c r="D2780" s="66"/>
    </row>
    <row r="2781" spans="1:4" s="65" customFormat="1">
      <c r="A2781" s="66">
        <f t="shared" si="20"/>
        <v>2777</v>
      </c>
      <c r="B2781" s="66"/>
      <c r="C2781" s="255"/>
      <c r="D2781" s="66"/>
    </row>
    <row r="2782" spans="1:4" s="65" customFormat="1">
      <c r="A2782" s="66">
        <f t="shared" si="20"/>
        <v>2778</v>
      </c>
      <c r="B2782" s="66"/>
      <c r="C2782" s="255"/>
      <c r="D2782" s="66"/>
    </row>
    <row r="2783" spans="1:4" s="65" customFormat="1">
      <c r="A2783" s="66">
        <f t="shared" si="20"/>
        <v>2779</v>
      </c>
      <c r="B2783" s="66"/>
      <c r="C2783" s="255"/>
      <c r="D2783" s="66"/>
    </row>
    <row r="2784" spans="1:4" s="65" customFormat="1">
      <c r="A2784" s="66">
        <f t="shared" si="20"/>
        <v>2780</v>
      </c>
      <c r="B2784" s="66"/>
      <c r="C2784" s="255"/>
      <c r="D2784" s="66"/>
    </row>
    <row r="2785" spans="1:4" s="65" customFormat="1">
      <c r="A2785" s="66">
        <f t="shared" si="20"/>
        <v>2781</v>
      </c>
      <c r="B2785" s="66"/>
      <c r="C2785" s="255"/>
      <c r="D2785" s="66"/>
    </row>
    <row r="2786" spans="1:4" s="65" customFormat="1">
      <c r="A2786" s="66">
        <f t="shared" si="20"/>
        <v>2782</v>
      </c>
      <c r="B2786" s="66"/>
      <c r="C2786" s="255"/>
      <c r="D2786" s="66"/>
    </row>
    <row r="2787" spans="1:4" s="65" customFormat="1">
      <c r="A2787" s="66">
        <f t="shared" si="20"/>
        <v>2783</v>
      </c>
      <c r="B2787" s="66"/>
      <c r="C2787" s="255"/>
      <c r="D2787" s="66"/>
    </row>
    <row r="2788" spans="1:4" s="65" customFormat="1">
      <c r="A2788" s="66">
        <f t="shared" si="20"/>
        <v>2784</v>
      </c>
      <c r="B2788" s="66"/>
      <c r="C2788" s="255"/>
      <c r="D2788" s="66"/>
    </row>
    <row r="2789" spans="1:4" s="65" customFormat="1">
      <c r="A2789" s="66">
        <f t="shared" si="20"/>
        <v>2785</v>
      </c>
      <c r="B2789" s="66"/>
      <c r="C2789" s="255"/>
      <c r="D2789" s="66"/>
    </row>
    <row r="2790" spans="1:4" s="65" customFormat="1">
      <c r="A2790" s="66">
        <f t="shared" si="20"/>
        <v>2786</v>
      </c>
      <c r="B2790" s="66"/>
      <c r="C2790" s="255"/>
      <c r="D2790" s="66"/>
    </row>
    <row r="2791" spans="1:4" s="65" customFormat="1">
      <c r="A2791" s="66">
        <f t="shared" si="20"/>
        <v>2787</v>
      </c>
      <c r="B2791" s="66"/>
      <c r="C2791" s="255"/>
      <c r="D2791" s="66"/>
    </row>
    <row r="2792" spans="1:4" s="65" customFormat="1">
      <c r="A2792" s="66">
        <f t="shared" si="20"/>
        <v>2788</v>
      </c>
      <c r="B2792" s="66"/>
      <c r="C2792" s="255"/>
      <c r="D2792" s="66"/>
    </row>
    <row r="2793" spans="1:4" s="65" customFormat="1">
      <c r="A2793" s="66">
        <f t="shared" si="20"/>
        <v>2789</v>
      </c>
      <c r="B2793" s="66"/>
      <c r="C2793" s="255"/>
      <c r="D2793" s="66"/>
    </row>
    <row r="2794" spans="1:4" s="65" customFormat="1">
      <c r="A2794" s="66">
        <f t="shared" si="20"/>
        <v>2790</v>
      </c>
      <c r="B2794" s="66"/>
      <c r="C2794" s="255"/>
      <c r="D2794" s="66"/>
    </row>
    <row r="2795" spans="1:4" s="65" customFormat="1">
      <c r="A2795" s="66">
        <f t="shared" si="20"/>
        <v>2791</v>
      </c>
      <c r="B2795" s="66"/>
      <c r="C2795" s="255"/>
      <c r="D2795" s="66"/>
    </row>
    <row r="2796" spans="1:4" s="65" customFormat="1">
      <c r="A2796" s="66">
        <f t="shared" si="20"/>
        <v>2792</v>
      </c>
      <c r="B2796" s="66"/>
      <c r="C2796" s="255"/>
      <c r="D2796" s="66"/>
    </row>
    <row r="2797" spans="1:4" s="65" customFormat="1">
      <c r="A2797" s="66">
        <f t="shared" si="20"/>
        <v>2793</v>
      </c>
      <c r="B2797" s="66"/>
      <c r="C2797" s="255"/>
      <c r="D2797" s="66"/>
    </row>
    <row r="2798" spans="1:4" s="65" customFormat="1">
      <c r="A2798" s="66">
        <f t="shared" si="20"/>
        <v>2794</v>
      </c>
      <c r="B2798" s="66"/>
      <c r="C2798" s="255"/>
      <c r="D2798" s="66"/>
    </row>
    <row r="2799" spans="1:4" s="65" customFormat="1">
      <c r="A2799" s="66">
        <f t="shared" si="20"/>
        <v>2795</v>
      </c>
      <c r="B2799" s="66"/>
      <c r="C2799" s="255"/>
      <c r="D2799" s="66"/>
    </row>
    <row r="2800" spans="1:4" s="65" customFormat="1">
      <c r="A2800" s="66">
        <f t="shared" si="20"/>
        <v>2796</v>
      </c>
      <c r="B2800" s="66"/>
      <c r="C2800" s="255"/>
      <c r="D2800" s="66"/>
    </row>
    <row r="2801" spans="1:4" s="65" customFormat="1">
      <c r="A2801" s="66">
        <f t="shared" si="20"/>
        <v>2797</v>
      </c>
      <c r="B2801" s="66"/>
      <c r="C2801" s="255"/>
      <c r="D2801" s="66"/>
    </row>
    <row r="2802" spans="1:4" s="65" customFormat="1">
      <c r="A2802" s="66">
        <f t="shared" si="20"/>
        <v>2798</v>
      </c>
      <c r="B2802" s="66"/>
      <c r="C2802" s="255"/>
      <c r="D2802" s="66"/>
    </row>
    <row r="2803" spans="1:4" s="65" customFormat="1">
      <c r="A2803" s="66">
        <f t="shared" si="20"/>
        <v>2799</v>
      </c>
      <c r="B2803" s="66"/>
      <c r="C2803" s="255"/>
      <c r="D2803" s="66"/>
    </row>
    <row r="2804" spans="1:4" s="65" customFormat="1">
      <c r="A2804" s="66">
        <f t="shared" si="20"/>
        <v>2800</v>
      </c>
      <c r="B2804" s="66"/>
      <c r="C2804" s="255"/>
      <c r="D2804" s="66"/>
    </row>
    <row r="2805" spans="1:4" s="65" customFormat="1">
      <c r="A2805" s="66">
        <f t="shared" si="20"/>
        <v>2801</v>
      </c>
      <c r="B2805" s="66"/>
      <c r="C2805" s="255"/>
      <c r="D2805" s="66"/>
    </row>
    <row r="2806" spans="1:4" s="65" customFormat="1">
      <c r="A2806" s="66">
        <f t="shared" si="20"/>
        <v>2802</v>
      </c>
      <c r="B2806" s="66"/>
      <c r="C2806" s="255"/>
      <c r="D2806" s="66"/>
    </row>
    <row r="2807" spans="1:4" s="65" customFormat="1">
      <c r="A2807" s="66">
        <f t="shared" si="20"/>
        <v>2803</v>
      </c>
      <c r="B2807" s="66"/>
      <c r="C2807" s="255"/>
      <c r="D2807" s="66"/>
    </row>
    <row r="2808" spans="1:4" s="65" customFormat="1">
      <c r="A2808" s="66">
        <f t="shared" si="20"/>
        <v>2804</v>
      </c>
      <c r="B2808" s="66"/>
      <c r="C2808" s="255"/>
      <c r="D2808" s="66"/>
    </row>
    <row r="2809" spans="1:4" s="65" customFormat="1">
      <c r="A2809" s="66">
        <f t="shared" si="20"/>
        <v>2805</v>
      </c>
      <c r="B2809" s="66"/>
      <c r="C2809" s="255"/>
      <c r="D2809" s="66"/>
    </row>
    <row r="2810" spans="1:4" s="65" customFormat="1">
      <c r="A2810" s="66">
        <f t="shared" si="20"/>
        <v>2806</v>
      </c>
      <c r="B2810" s="66"/>
      <c r="C2810" s="255"/>
      <c r="D2810" s="66"/>
    </row>
    <row r="2811" spans="1:4" s="65" customFormat="1">
      <c r="A2811" s="66">
        <f t="shared" si="20"/>
        <v>2807</v>
      </c>
      <c r="B2811" s="66"/>
      <c r="C2811" s="255"/>
      <c r="D2811" s="66"/>
    </row>
    <row r="2812" spans="1:4" s="65" customFormat="1">
      <c r="A2812" s="66">
        <f t="shared" si="20"/>
        <v>2808</v>
      </c>
      <c r="B2812" s="66"/>
      <c r="C2812" s="255"/>
      <c r="D2812" s="66"/>
    </row>
    <row r="2813" spans="1:4" s="65" customFormat="1">
      <c r="A2813" s="66">
        <f t="shared" si="20"/>
        <v>2809</v>
      </c>
      <c r="B2813" s="66"/>
      <c r="C2813" s="255"/>
      <c r="D2813" s="66"/>
    </row>
    <row r="2814" spans="1:4" s="65" customFormat="1">
      <c r="A2814" s="66">
        <f t="shared" si="20"/>
        <v>2810</v>
      </c>
      <c r="B2814" s="66"/>
      <c r="C2814" s="255"/>
      <c r="D2814" s="66"/>
    </row>
    <row r="2815" spans="1:4" s="65" customFormat="1">
      <c r="A2815" s="66">
        <f t="shared" si="20"/>
        <v>2811</v>
      </c>
      <c r="B2815" s="66"/>
      <c r="C2815" s="255"/>
      <c r="D2815" s="66"/>
    </row>
    <row r="2816" spans="1:4" s="65" customFormat="1">
      <c r="A2816" s="66">
        <f t="shared" ref="A2816:A2879" si="21">A2815+1</f>
        <v>2812</v>
      </c>
      <c r="B2816" s="66"/>
      <c r="C2816" s="255"/>
      <c r="D2816" s="66"/>
    </row>
    <row r="2817" spans="1:4" s="65" customFormat="1">
      <c r="A2817" s="66">
        <f t="shared" si="21"/>
        <v>2813</v>
      </c>
      <c r="B2817" s="66"/>
      <c r="C2817" s="255"/>
      <c r="D2817" s="66"/>
    </row>
    <row r="2818" spans="1:4" s="65" customFormat="1">
      <c r="A2818" s="66">
        <f t="shared" si="21"/>
        <v>2814</v>
      </c>
      <c r="B2818" s="66"/>
      <c r="C2818" s="255"/>
      <c r="D2818" s="66"/>
    </row>
    <row r="2819" spans="1:4" s="65" customFormat="1">
      <c r="A2819" s="66">
        <f t="shared" si="21"/>
        <v>2815</v>
      </c>
      <c r="B2819" s="66"/>
      <c r="C2819" s="255"/>
      <c r="D2819" s="66"/>
    </row>
    <row r="2820" spans="1:4" s="65" customFormat="1">
      <c r="A2820" s="66">
        <f t="shared" si="21"/>
        <v>2816</v>
      </c>
      <c r="B2820" s="66"/>
      <c r="C2820" s="255"/>
      <c r="D2820" s="66"/>
    </row>
    <row r="2821" spans="1:4" s="65" customFormat="1">
      <c r="A2821" s="66">
        <f t="shared" si="21"/>
        <v>2817</v>
      </c>
      <c r="B2821" s="66"/>
      <c r="C2821" s="255"/>
      <c r="D2821" s="66"/>
    </row>
    <row r="2822" spans="1:4" s="65" customFormat="1">
      <c r="A2822" s="66">
        <f t="shared" si="21"/>
        <v>2818</v>
      </c>
      <c r="B2822" s="66"/>
      <c r="C2822" s="255"/>
      <c r="D2822" s="66"/>
    </row>
    <row r="2823" spans="1:4" s="65" customFormat="1">
      <c r="A2823" s="66">
        <f t="shared" si="21"/>
        <v>2819</v>
      </c>
      <c r="B2823" s="66"/>
      <c r="C2823" s="255"/>
      <c r="D2823" s="66"/>
    </row>
    <row r="2824" spans="1:4" s="65" customFormat="1">
      <c r="A2824" s="66">
        <f t="shared" si="21"/>
        <v>2820</v>
      </c>
      <c r="B2824" s="66"/>
      <c r="C2824" s="255"/>
      <c r="D2824" s="66"/>
    </row>
    <row r="2825" spans="1:4" s="65" customFormat="1">
      <c r="A2825" s="66">
        <f t="shared" si="21"/>
        <v>2821</v>
      </c>
      <c r="B2825" s="66"/>
      <c r="C2825" s="255"/>
      <c r="D2825" s="66"/>
    </row>
    <row r="2826" spans="1:4" s="65" customFormat="1">
      <c r="A2826" s="66">
        <f t="shared" si="21"/>
        <v>2822</v>
      </c>
      <c r="B2826" s="66"/>
      <c r="C2826" s="255"/>
      <c r="D2826" s="66"/>
    </row>
    <row r="2827" spans="1:4" s="65" customFormat="1">
      <c r="A2827" s="66">
        <f t="shared" si="21"/>
        <v>2823</v>
      </c>
      <c r="B2827" s="66"/>
      <c r="C2827" s="255"/>
      <c r="D2827" s="66"/>
    </row>
    <row r="2828" spans="1:4" s="65" customFormat="1">
      <c r="A2828" s="66">
        <f t="shared" si="21"/>
        <v>2824</v>
      </c>
      <c r="B2828" s="66"/>
      <c r="C2828" s="255"/>
      <c r="D2828" s="66"/>
    </row>
    <row r="2829" spans="1:4" s="65" customFormat="1">
      <c r="A2829" s="66">
        <f t="shared" si="21"/>
        <v>2825</v>
      </c>
      <c r="B2829" s="66"/>
      <c r="C2829" s="255"/>
      <c r="D2829" s="66"/>
    </row>
    <row r="2830" spans="1:4" s="65" customFormat="1">
      <c r="A2830" s="66">
        <f t="shared" si="21"/>
        <v>2826</v>
      </c>
      <c r="B2830" s="66"/>
      <c r="C2830" s="255"/>
      <c r="D2830" s="66"/>
    </row>
    <row r="2831" spans="1:4" s="65" customFormat="1">
      <c r="A2831" s="66">
        <f t="shared" si="21"/>
        <v>2827</v>
      </c>
      <c r="B2831" s="66"/>
      <c r="C2831" s="255"/>
      <c r="D2831" s="66"/>
    </row>
    <row r="2832" spans="1:4" s="65" customFormat="1">
      <c r="A2832" s="66">
        <f t="shared" si="21"/>
        <v>2828</v>
      </c>
      <c r="B2832" s="66"/>
      <c r="C2832" s="255"/>
      <c r="D2832" s="66"/>
    </row>
    <row r="2833" spans="1:4" s="65" customFormat="1">
      <c r="A2833" s="66">
        <f t="shared" si="21"/>
        <v>2829</v>
      </c>
      <c r="B2833" s="66"/>
      <c r="C2833" s="255"/>
      <c r="D2833" s="66"/>
    </row>
    <row r="2834" spans="1:4" s="65" customFormat="1">
      <c r="A2834" s="66">
        <f t="shared" si="21"/>
        <v>2830</v>
      </c>
      <c r="B2834" s="66"/>
      <c r="C2834" s="255"/>
      <c r="D2834" s="66"/>
    </row>
    <row r="2835" spans="1:4" s="65" customFormat="1">
      <c r="A2835" s="66">
        <f t="shared" si="21"/>
        <v>2831</v>
      </c>
      <c r="B2835" s="66"/>
      <c r="C2835" s="255"/>
      <c r="D2835" s="66"/>
    </row>
    <row r="2836" spans="1:4" s="65" customFormat="1">
      <c r="A2836" s="66">
        <f t="shared" si="21"/>
        <v>2832</v>
      </c>
      <c r="B2836" s="66"/>
      <c r="C2836" s="255"/>
      <c r="D2836" s="66"/>
    </row>
    <row r="2837" spans="1:4" s="65" customFormat="1">
      <c r="A2837" s="66">
        <f t="shared" si="21"/>
        <v>2833</v>
      </c>
      <c r="B2837" s="66"/>
      <c r="C2837" s="255"/>
      <c r="D2837" s="66"/>
    </row>
    <row r="2838" spans="1:4" s="65" customFormat="1">
      <c r="A2838" s="66">
        <f t="shared" si="21"/>
        <v>2834</v>
      </c>
      <c r="B2838" s="66"/>
      <c r="C2838" s="255"/>
      <c r="D2838" s="66"/>
    </row>
    <row r="2839" spans="1:4" s="65" customFormat="1">
      <c r="A2839" s="66">
        <f t="shared" si="21"/>
        <v>2835</v>
      </c>
      <c r="B2839" s="66"/>
      <c r="C2839" s="255"/>
      <c r="D2839" s="66"/>
    </row>
    <row r="2840" spans="1:4" s="65" customFormat="1">
      <c r="A2840" s="66">
        <f t="shared" si="21"/>
        <v>2836</v>
      </c>
      <c r="B2840" s="66"/>
      <c r="C2840" s="255"/>
      <c r="D2840" s="66"/>
    </row>
    <row r="2841" spans="1:4" s="65" customFormat="1">
      <c r="A2841" s="66">
        <f t="shared" si="21"/>
        <v>2837</v>
      </c>
      <c r="B2841" s="66"/>
      <c r="C2841" s="255"/>
      <c r="D2841" s="66"/>
    </row>
    <row r="2842" spans="1:4" s="65" customFormat="1">
      <c r="A2842" s="66">
        <f t="shared" si="21"/>
        <v>2838</v>
      </c>
      <c r="B2842" s="66"/>
      <c r="C2842" s="255"/>
      <c r="D2842" s="66"/>
    </row>
    <row r="2843" spans="1:4" s="65" customFormat="1">
      <c r="A2843" s="66">
        <f t="shared" si="21"/>
        <v>2839</v>
      </c>
      <c r="B2843" s="66"/>
      <c r="C2843" s="255"/>
      <c r="D2843" s="66"/>
    </row>
    <row r="2844" spans="1:4" s="65" customFormat="1">
      <c r="A2844" s="66">
        <f t="shared" si="21"/>
        <v>2840</v>
      </c>
      <c r="B2844" s="66"/>
      <c r="C2844" s="255"/>
      <c r="D2844" s="66"/>
    </row>
    <row r="2845" spans="1:4" s="65" customFormat="1">
      <c r="A2845" s="66">
        <f t="shared" si="21"/>
        <v>2841</v>
      </c>
      <c r="B2845" s="66"/>
      <c r="C2845" s="255"/>
      <c r="D2845" s="66"/>
    </row>
    <row r="2846" spans="1:4" s="65" customFormat="1">
      <c r="A2846" s="66">
        <f t="shared" si="21"/>
        <v>2842</v>
      </c>
      <c r="B2846" s="66"/>
      <c r="C2846" s="255"/>
      <c r="D2846" s="66"/>
    </row>
    <row r="2847" spans="1:4" s="65" customFormat="1">
      <c r="A2847" s="66">
        <f t="shared" si="21"/>
        <v>2843</v>
      </c>
      <c r="B2847" s="66"/>
      <c r="C2847" s="255"/>
      <c r="D2847" s="66"/>
    </row>
    <row r="2848" spans="1:4" s="65" customFormat="1">
      <c r="A2848" s="66">
        <f t="shared" si="21"/>
        <v>2844</v>
      </c>
      <c r="B2848" s="66"/>
      <c r="C2848" s="255"/>
      <c r="D2848" s="66"/>
    </row>
    <row r="2849" spans="1:4" s="65" customFormat="1">
      <c r="A2849" s="66">
        <f t="shared" si="21"/>
        <v>2845</v>
      </c>
      <c r="B2849" s="66"/>
      <c r="C2849" s="255"/>
      <c r="D2849" s="66"/>
    </row>
    <row r="2850" spans="1:4" s="65" customFormat="1">
      <c r="A2850" s="66">
        <f t="shared" si="21"/>
        <v>2846</v>
      </c>
      <c r="B2850" s="66"/>
      <c r="C2850" s="255"/>
      <c r="D2850" s="66"/>
    </row>
    <row r="2851" spans="1:4" s="65" customFormat="1">
      <c r="A2851" s="66">
        <f t="shared" si="21"/>
        <v>2847</v>
      </c>
      <c r="B2851" s="66"/>
      <c r="C2851" s="255"/>
      <c r="D2851" s="66"/>
    </row>
    <row r="2852" spans="1:4" s="65" customFormat="1">
      <c r="A2852" s="66">
        <f t="shared" si="21"/>
        <v>2848</v>
      </c>
      <c r="B2852" s="66"/>
      <c r="C2852" s="255"/>
      <c r="D2852" s="66"/>
    </row>
    <row r="2853" spans="1:4" s="65" customFormat="1">
      <c r="A2853" s="66">
        <f t="shared" si="21"/>
        <v>2849</v>
      </c>
      <c r="B2853" s="66"/>
      <c r="C2853" s="255"/>
      <c r="D2853" s="66"/>
    </row>
    <row r="2854" spans="1:4" s="65" customFormat="1">
      <c r="A2854" s="66">
        <f t="shared" si="21"/>
        <v>2850</v>
      </c>
      <c r="B2854" s="66"/>
      <c r="C2854" s="255"/>
      <c r="D2854" s="66"/>
    </row>
    <row r="2855" spans="1:4" s="65" customFormat="1">
      <c r="A2855" s="66">
        <f t="shared" si="21"/>
        <v>2851</v>
      </c>
      <c r="B2855" s="66"/>
      <c r="C2855" s="255"/>
      <c r="D2855" s="66"/>
    </row>
    <row r="2856" spans="1:4" s="65" customFormat="1">
      <c r="A2856" s="66">
        <f t="shared" si="21"/>
        <v>2852</v>
      </c>
      <c r="B2856" s="66"/>
      <c r="C2856" s="255"/>
      <c r="D2856" s="66"/>
    </row>
    <row r="2857" spans="1:4" s="65" customFormat="1">
      <c r="A2857" s="66">
        <f t="shared" si="21"/>
        <v>2853</v>
      </c>
      <c r="B2857" s="66"/>
      <c r="C2857" s="255"/>
      <c r="D2857" s="66"/>
    </row>
    <row r="2858" spans="1:4" s="65" customFormat="1">
      <c r="A2858" s="66">
        <f t="shared" si="21"/>
        <v>2854</v>
      </c>
      <c r="B2858" s="66"/>
      <c r="C2858" s="255"/>
      <c r="D2858" s="66"/>
    </row>
    <row r="2859" spans="1:4" s="65" customFormat="1">
      <c r="A2859" s="66">
        <f t="shared" si="21"/>
        <v>2855</v>
      </c>
      <c r="B2859" s="66"/>
      <c r="C2859" s="255"/>
      <c r="D2859" s="66"/>
    </row>
    <row r="2860" spans="1:4" s="65" customFormat="1">
      <c r="A2860" s="66">
        <f t="shared" si="21"/>
        <v>2856</v>
      </c>
      <c r="B2860" s="66"/>
      <c r="C2860" s="255"/>
      <c r="D2860" s="66"/>
    </row>
    <row r="2861" spans="1:4" s="65" customFormat="1">
      <c r="A2861" s="66">
        <f t="shared" si="21"/>
        <v>2857</v>
      </c>
      <c r="B2861" s="66"/>
      <c r="C2861" s="255"/>
      <c r="D2861" s="66"/>
    </row>
    <row r="2862" spans="1:4" s="65" customFormat="1">
      <c r="A2862" s="66">
        <f t="shared" si="21"/>
        <v>2858</v>
      </c>
      <c r="B2862" s="66"/>
      <c r="C2862" s="255"/>
      <c r="D2862" s="66"/>
    </row>
    <row r="2863" spans="1:4" s="65" customFormat="1">
      <c r="A2863" s="66">
        <f t="shared" si="21"/>
        <v>2859</v>
      </c>
      <c r="B2863" s="66"/>
      <c r="C2863" s="255"/>
      <c r="D2863" s="66"/>
    </row>
    <row r="2864" spans="1:4" s="65" customFormat="1">
      <c r="A2864" s="66">
        <f t="shared" si="21"/>
        <v>2860</v>
      </c>
      <c r="B2864" s="66"/>
      <c r="C2864" s="255"/>
      <c r="D2864" s="66"/>
    </row>
    <row r="2865" spans="1:4" s="65" customFormat="1">
      <c r="A2865" s="66">
        <f t="shared" si="21"/>
        <v>2861</v>
      </c>
      <c r="B2865" s="66"/>
      <c r="C2865" s="255"/>
      <c r="D2865" s="66"/>
    </row>
    <row r="2866" spans="1:4" s="65" customFormat="1">
      <c r="A2866" s="66">
        <f t="shared" si="21"/>
        <v>2862</v>
      </c>
      <c r="B2866" s="66"/>
      <c r="C2866" s="255"/>
      <c r="D2866" s="66"/>
    </row>
    <row r="2867" spans="1:4" s="65" customFormat="1">
      <c r="A2867" s="66">
        <f t="shared" si="21"/>
        <v>2863</v>
      </c>
      <c r="B2867" s="66"/>
      <c r="C2867" s="255"/>
      <c r="D2867" s="66"/>
    </row>
    <row r="2868" spans="1:4" s="65" customFormat="1">
      <c r="A2868" s="66">
        <f t="shared" si="21"/>
        <v>2864</v>
      </c>
      <c r="B2868" s="66"/>
      <c r="C2868" s="255"/>
      <c r="D2868" s="66"/>
    </row>
    <row r="2869" spans="1:4" s="65" customFormat="1">
      <c r="A2869" s="66">
        <f t="shared" si="21"/>
        <v>2865</v>
      </c>
      <c r="B2869" s="66"/>
      <c r="C2869" s="255"/>
      <c r="D2869" s="66"/>
    </row>
    <row r="2870" spans="1:4" s="65" customFormat="1">
      <c r="A2870" s="66">
        <f t="shared" si="21"/>
        <v>2866</v>
      </c>
      <c r="B2870" s="66"/>
      <c r="C2870" s="255"/>
      <c r="D2870" s="66"/>
    </row>
    <row r="2871" spans="1:4" s="65" customFormat="1">
      <c r="A2871" s="66">
        <f t="shared" si="21"/>
        <v>2867</v>
      </c>
      <c r="B2871" s="66"/>
      <c r="C2871" s="255"/>
      <c r="D2871" s="66"/>
    </row>
    <row r="2872" spans="1:4" s="65" customFormat="1">
      <c r="A2872" s="66">
        <f t="shared" si="21"/>
        <v>2868</v>
      </c>
      <c r="B2872" s="66"/>
      <c r="C2872" s="255"/>
      <c r="D2872" s="66"/>
    </row>
    <row r="2873" spans="1:4" s="65" customFormat="1">
      <c r="A2873" s="66">
        <f t="shared" si="21"/>
        <v>2869</v>
      </c>
      <c r="B2873" s="66"/>
      <c r="C2873" s="255"/>
      <c r="D2873" s="66"/>
    </row>
    <row r="2874" spans="1:4" s="65" customFormat="1">
      <c r="A2874" s="66">
        <f t="shared" si="21"/>
        <v>2870</v>
      </c>
      <c r="B2874" s="66"/>
      <c r="C2874" s="255"/>
      <c r="D2874" s="66"/>
    </row>
    <row r="2875" spans="1:4" s="65" customFormat="1">
      <c r="A2875" s="66">
        <f t="shared" si="21"/>
        <v>2871</v>
      </c>
      <c r="B2875" s="66"/>
      <c r="C2875" s="255"/>
      <c r="D2875" s="66"/>
    </row>
    <row r="2876" spans="1:4" s="65" customFormat="1">
      <c r="A2876" s="66">
        <f t="shared" si="21"/>
        <v>2872</v>
      </c>
      <c r="B2876" s="66"/>
      <c r="C2876" s="255"/>
      <c r="D2876" s="66"/>
    </row>
    <row r="2877" spans="1:4" s="65" customFormat="1">
      <c r="A2877" s="66">
        <f t="shared" si="21"/>
        <v>2873</v>
      </c>
      <c r="B2877" s="66"/>
      <c r="C2877" s="255"/>
      <c r="D2877" s="66"/>
    </row>
    <row r="2878" spans="1:4" s="65" customFormat="1">
      <c r="A2878" s="66">
        <f t="shared" si="21"/>
        <v>2874</v>
      </c>
      <c r="B2878" s="66"/>
      <c r="C2878" s="255"/>
      <c r="D2878" s="66"/>
    </row>
    <row r="2879" spans="1:4" s="65" customFormat="1">
      <c r="A2879" s="66">
        <f t="shared" si="21"/>
        <v>2875</v>
      </c>
      <c r="B2879" s="66"/>
      <c r="C2879" s="255"/>
      <c r="D2879" s="66"/>
    </row>
    <row r="2880" spans="1:4" s="65" customFormat="1">
      <c r="A2880" s="66">
        <f t="shared" ref="A2880:A2943" si="22">A2879+1</f>
        <v>2876</v>
      </c>
      <c r="B2880" s="66"/>
      <c r="C2880" s="255"/>
      <c r="D2880" s="66"/>
    </row>
    <row r="2881" spans="1:4" s="65" customFormat="1">
      <c r="A2881" s="66">
        <f t="shared" si="22"/>
        <v>2877</v>
      </c>
      <c r="B2881" s="66"/>
      <c r="C2881" s="255"/>
      <c r="D2881" s="66"/>
    </row>
    <row r="2882" spans="1:4" s="65" customFormat="1">
      <c r="A2882" s="66">
        <f t="shared" si="22"/>
        <v>2878</v>
      </c>
      <c r="B2882" s="66"/>
      <c r="C2882" s="255"/>
      <c r="D2882" s="66"/>
    </row>
    <row r="2883" spans="1:4" s="65" customFormat="1">
      <c r="A2883" s="66">
        <f t="shared" si="22"/>
        <v>2879</v>
      </c>
      <c r="B2883" s="66"/>
      <c r="C2883" s="255"/>
      <c r="D2883" s="66"/>
    </row>
    <row r="2884" spans="1:4" s="65" customFormat="1">
      <c r="A2884" s="66">
        <f t="shared" si="22"/>
        <v>2880</v>
      </c>
      <c r="B2884" s="66"/>
      <c r="C2884" s="255"/>
      <c r="D2884" s="66"/>
    </row>
    <row r="2885" spans="1:4" s="65" customFormat="1">
      <c r="A2885" s="66">
        <f t="shared" si="22"/>
        <v>2881</v>
      </c>
      <c r="B2885" s="66"/>
      <c r="C2885" s="255"/>
      <c r="D2885" s="66"/>
    </row>
    <row r="2886" spans="1:4" s="65" customFormat="1">
      <c r="A2886" s="66">
        <f t="shared" si="22"/>
        <v>2882</v>
      </c>
      <c r="B2886" s="66"/>
      <c r="C2886" s="255"/>
      <c r="D2886" s="66"/>
    </row>
    <row r="2887" spans="1:4" s="65" customFormat="1">
      <c r="A2887" s="66">
        <f t="shared" si="22"/>
        <v>2883</v>
      </c>
      <c r="B2887" s="66"/>
      <c r="C2887" s="255"/>
      <c r="D2887" s="66"/>
    </row>
    <row r="2888" spans="1:4" s="65" customFormat="1">
      <c r="A2888" s="66">
        <f t="shared" si="22"/>
        <v>2884</v>
      </c>
      <c r="B2888" s="66"/>
      <c r="C2888" s="255"/>
      <c r="D2888" s="66"/>
    </row>
    <row r="2889" spans="1:4" s="65" customFormat="1">
      <c r="A2889" s="66">
        <f t="shared" si="22"/>
        <v>2885</v>
      </c>
      <c r="B2889" s="66"/>
      <c r="C2889" s="255"/>
      <c r="D2889" s="66"/>
    </row>
    <row r="2890" spans="1:4" s="65" customFormat="1">
      <c r="A2890" s="66">
        <f t="shared" si="22"/>
        <v>2886</v>
      </c>
      <c r="B2890" s="66"/>
      <c r="C2890" s="255"/>
      <c r="D2890" s="66"/>
    </row>
    <row r="2891" spans="1:4" s="65" customFormat="1">
      <c r="A2891" s="66">
        <f t="shared" si="22"/>
        <v>2887</v>
      </c>
      <c r="B2891" s="66"/>
      <c r="C2891" s="255"/>
      <c r="D2891" s="66"/>
    </row>
    <row r="2892" spans="1:4" s="65" customFormat="1">
      <c r="A2892" s="66">
        <f t="shared" si="22"/>
        <v>2888</v>
      </c>
      <c r="B2892" s="66"/>
      <c r="C2892" s="255"/>
      <c r="D2892" s="66"/>
    </row>
    <row r="2893" spans="1:4" s="65" customFormat="1">
      <c r="A2893" s="66">
        <f t="shared" si="22"/>
        <v>2889</v>
      </c>
      <c r="B2893" s="66"/>
      <c r="C2893" s="255"/>
      <c r="D2893" s="66"/>
    </row>
    <row r="2894" spans="1:4" s="65" customFormat="1">
      <c r="A2894" s="66">
        <f t="shared" si="22"/>
        <v>2890</v>
      </c>
      <c r="B2894" s="66"/>
      <c r="C2894" s="255"/>
      <c r="D2894" s="66"/>
    </row>
    <row r="2895" spans="1:4" s="65" customFormat="1">
      <c r="A2895" s="66">
        <f t="shared" si="22"/>
        <v>2891</v>
      </c>
      <c r="B2895" s="66"/>
      <c r="C2895" s="255"/>
      <c r="D2895" s="66"/>
    </row>
    <row r="2896" spans="1:4" s="65" customFormat="1">
      <c r="A2896" s="66">
        <f t="shared" si="22"/>
        <v>2892</v>
      </c>
      <c r="B2896" s="66"/>
      <c r="C2896" s="255"/>
      <c r="D2896" s="66"/>
    </row>
    <row r="2897" spans="1:4" s="65" customFormat="1">
      <c r="A2897" s="66">
        <f t="shared" si="22"/>
        <v>2893</v>
      </c>
      <c r="B2897" s="66"/>
      <c r="C2897" s="255"/>
      <c r="D2897" s="66"/>
    </row>
    <row r="2898" spans="1:4" s="65" customFormat="1">
      <c r="A2898" s="66">
        <f t="shared" si="22"/>
        <v>2894</v>
      </c>
      <c r="B2898" s="66"/>
      <c r="C2898" s="255"/>
      <c r="D2898" s="66"/>
    </row>
    <row r="2899" spans="1:4" s="65" customFormat="1">
      <c r="A2899" s="66">
        <f t="shared" si="22"/>
        <v>2895</v>
      </c>
      <c r="B2899" s="66"/>
      <c r="C2899" s="255"/>
      <c r="D2899" s="66"/>
    </row>
    <row r="2900" spans="1:4" s="65" customFormat="1">
      <c r="A2900" s="66">
        <f t="shared" si="22"/>
        <v>2896</v>
      </c>
      <c r="B2900" s="66"/>
      <c r="C2900" s="255"/>
      <c r="D2900" s="66"/>
    </row>
    <row r="2901" spans="1:4" s="65" customFormat="1">
      <c r="A2901" s="66">
        <f t="shared" si="22"/>
        <v>2897</v>
      </c>
      <c r="B2901" s="66"/>
      <c r="C2901" s="255"/>
      <c r="D2901" s="66"/>
    </row>
    <row r="2902" spans="1:4" s="65" customFormat="1">
      <c r="A2902" s="66">
        <f t="shared" si="22"/>
        <v>2898</v>
      </c>
      <c r="B2902" s="66"/>
      <c r="C2902" s="255"/>
      <c r="D2902" s="66"/>
    </row>
    <row r="2903" spans="1:4" s="65" customFormat="1">
      <c r="A2903" s="66">
        <f t="shared" si="22"/>
        <v>2899</v>
      </c>
      <c r="B2903" s="66"/>
      <c r="C2903" s="255"/>
      <c r="D2903" s="66"/>
    </row>
    <row r="2904" spans="1:4" s="65" customFormat="1">
      <c r="A2904" s="66">
        <f t="shared" si="22"/>
        <v>2900</v>
      </c>
      <c r="B2904" s="66"/>
      <c r="C2904" s="255"/>
      <c r="D2904" s="66"/>
    </row>
    <row r="2905" spans="1:4" s="65" customFormat="1">
      <c r="A2905" s="66">
        <f t="shared" si="22"/>
        <v>2901</v>
      </c>
      <c r="B2905" s="66"/>
      <c r="C2905" s="255"/>
      <c r="D2905" s="66"/>
    </row>
    <row r="2906" spans="1:4" s="65" customFormat="1">
      <c r="A2906" s="66">
        <f t="shared" si="22"/>
        <v>2902</v>
      </c>
      <c r="B2906" s="66"/>
      <c r="C2906" s="255"/>
      <c r="D2906" s="66"/>
    </row>
    <row r="2907" spans="1:4" s="65" customFormat="1">
      <c r="A2907" s="66">
        <f t="shared" si="22"/>
        <v>2903</v>
      </c>
      <c r="B2907" s="66"/>
      <c r="C2907" s="255"/>
      <c r="D2907" s="66"/>
    </row>
    <row r="2908" spans="1:4" s="65" customFormat="1">
      <c r="A2908" s="66">
        <f t="shared" si="22"/>
        <v>2904</v>
      </c>
      <c r="B2908" s="66"/>
      <c r="C2908" s="255"/>
      <c r="D2908" s="66"/>
    </row>
    <row r="2909" spans="1:4" s="65" customFormat="1">
      <c r="A2909" s="66">
        <f t="shared" si="22"/>
        <v>2905</v>
      </c>
      <c r="B2909" s="66"/>
      <c r="C2909" s="255"/>
      <c r="D2909" s="66"/>
    </row>
    <row r="2910" spans="1:4" s="65" customFormat="1">
      <c r="A2910" s="66">
        <f t="shared" si="22"/>
        <v>2906</v>
      </c>
      <c r="B2910" s="66"/>
      <c r="C2910" s="255"/>
      <c r="D2910" s="66"/>
    </row>
    <row r="2911" spans="1:4" s="65" customFormat="1">
      <c r="A2911" s="66">
        <f t="shared" si="22"/>
        <v>2907</v>
      </c>
      <c r="B2911" s="66"/>
      <c r="C2911" s="255"/>
      <c r="D2911" s="66"/>
    </row>
    <row r="2912" spans="1:4" s="65" customFormat="1">
      <c r="A2912" s="66">
        <f t="shared" si="22"/>
        <v>2908</v>
      </c>
      <c r="B2912" s="66"/>
      <c r="C2912" s="255"/>
      <c r="D2912" s="66"/>
    </row>
    <row r="2913" spans="1:4" s="65" customFormat="1">
      <c r="A2913" s="66">
        <f t="shared" si="22"/>
        <v>2909</v>
      </c>
      <c r="B2913" s="66"/>
      <c r="C2913" s="255"/>
      <c r="D2913" s="66"/>
    </row>
    <row r="2914" spans="1:4" s="65" customFormat="1">
      <c r="A2914" s="66">
        <f t="shared" si="22"/>
        <v>2910</v>
      </c>
      <c r="B2914" s="66"/>
      <c r="C2914" s="255"/>
      <c r="D2914" s="66"/>
    </row>
    <row r="2915" spans="1:4" s="65" customFormat="1">
      <c r="A2915" s="66">
        <f t="shared" si="22"/>
        <v>2911</v>
      </c>
      <c r="B2915" s="66"/>
      <c r="C2915" s="255"/>
      <c r="D2915" s="66"/>
    </row>
    <row r="2916" spans="1:4" s="65" customFormat="1">
      <c r="A2916" s="66">
        <f t="shared" si="22"/>
        <v>2912</v>
      </c>
      <c r="B2916" s="66"/>
      <c r="C2916" s="255"/>
      <c r="D2916" s="66"/>
    </row>
    <row r="2917" spans="1:4" s="65" customFormat="1">
      <c r="A2917" s="66">
        <f t="shared" si="22"/>
        <v>2913</v>
      </c>
      <c r="B2917" s="66"/>
      <c r="C2917" s="255"/>
      <c r="D2917" s="66"/>
    </row>
    <row r="2918" spans="1:4" s="65" customFormat="1">
      <c r="A2918" s="66">
        <f t="shared" si="22"/>
        <v>2914</v>
      </c>
      <c r="B2918" s="66"/>
      <c r="C2918" s="255"/>
      <c r="D2918" s="66"/>
    </row>
    <row r="2919" spans="1:4" s="65" customFormat="1">
      <c r="A2919" s="66">
        <f t="shared" si="22"/>
        <v>2915</v>
      </c>
      <c r="B2919" s="66"/>
      <c r="C2919" s="255"/>
      <c r="D2919" s="66"/>
    </row>
    <row r="2920" spans="1:4" s="65" customFormat="1">
      <c r="A2920" s="66">
        <f t="shared" si="22"/>
        <v>2916</v>
      </c>
      <c r="B2920" s="66"/>
      <c r="C2920" s="255"/>
      <c r="D2920" s="66"/>
    </row>
    <row r="2921" spans="1:4" s="65" customFormat="1">
      <c r="A2921" s="66">
        <f t="shared" si="22"/>
        <v>2917</v>
      </c>
      <c r="B2921" s="66"/>
      <c r="C2921" s="255"/>
      <c r="D2921" s="66"/>
    </row>
    <row r="2922" spans="1:4" s="65" customFormat="1">
      <c r="A2922" s="66">
        <f t="shared" si="22"/>
        <v>2918</v>
      </c>
      <c r="B2922" s="66"/>
      <c r="C2922" s="255"/>
      <c r="D2922" s="66"/>
    </row>
    <row r="2923" spans="1:4" s="65" customFormat="1">
      <c r="A2923" s="66">
        <f t="shared" si="22"/>
        <v>2919</v>
      </c>
      <c r="B2923" s="66"/>
      <c r="C2923" s="255"/>
      <c r="D2923" s="66"/>
    </row>
    <row r="2924" spans="1:4" s="65" customFormat="1">
      <c r="A2924" s="66">
        <f t="shared" si="22"/>
        <v>2920</v>
      </c>
      <c r="B2924" s="66"/>
      <c r="C2924" s="255"/>
      <c r="D2924" s="66"/>
    </row>
    <row r="2925" spans="1:4" s="65" customFormat="1">
      <c r="A2925" s="66">
        <f t="shared" si="22"/>
        <v>2921</v>
      </c>
      <c r="B2925" s="66"/>
      <c r="C2925" s="255"/>
      <c r="D2925" s="66"/>
    </row>
    <row r="2926" spans="1:4" s="65" customFormat="1">
      <c r="A2926" s="66">
        <f t="shared" si="22"/>
        <v>2922</v>
      </c>
      <c r="B2926" s="66"/>
      <c r="C2926" s="255"/>
      <c r="D2926" s="66"/>
    </row>
    <row r="2927" spans="1:4" s="65" customFormat="1">
      <c r="A2927" s="66">
        <f t="shared" si="22"/>
        <v>2923</v>
      </c>
      <c r="B2927" s="66"/>
      <c r="C2927" s="255"/>
      <c r="D2927" s="66"/>
    </row>
    <row r="2928" spans="1:4" s="65" customFormat="1">
      <c r="A2928" s="66">
        <f t="shared" si="22"/>
        <v>2924</v>
      </c>
      <c r="B2928" s="66"/>
      <c r="C2928" s="255"/>
      <c r="D2928" s="66"/>
    </row>
    <row r="2929" spans="1:4" s="65" customFormat="1">
      <c r="A2929" s="66">
        <f t="shared" si="22"/>
        <v>2925</v>
      </c>
      <c r="B2929" s="66"/>
      <c r="C2929" s="255"/>
      <c r="D2929" s="66"/>
    </row>
    <row r="2930" spans="1:4" s="65" customFormat="1">
      <c r="A2930" s="66">
        <f t="shared" si="22"/>
        <v>2926</v>
      </c>
      <c r="B2930" s="66"/>
      <c r="C2930" s="255"/>
      <c r="D2930" s="66"/>
    </row>
    <row r="2931" spans="1:4" s="65" customFormat="1">
      <c r="A2931" s="66">
        <f t="shared" si="22"/>
        <v>2927</v>
      </c>
      <c r="B2931" s="66"/>
      <c r="C2931" s="255"/>
      <c r="D2931" s="66"/>
    </row>
    <row r="2932" spans="1:4" s="65" customFormat="1">
      <c r="A2932" s="66">
        <f t="shared" si="22"/>
        <v>2928</v>
      </c>
      <c r="B2932" s="66"/>
      <c r="C2932" s="255"/>
      <c r="D2932" s="66"/>
    </row>
    <row r="2933" spans="1:4" s="65" customFormat="1">
      <c r="A2933" s="66">
        <f t="shared" si="22"/>
        <v>2929</v>
      </c>
      <c r="B2933" s="66"/>
      <c r="C2933" s="255"/>
      <c r="D2933" s="66"/>
    </row>
    <row r="2934" spans="1:4" s="65" customFormat="1">
      <c r="A2934" s="66">
        <f t="shared" si="22"/>
        <v>2930</v>
      </c>
      <c r="B2934" s="66"/>
      <c r="C2934" s="255"/>
      <c r="D2934" s="66"/>
    </row>
    <row r="2935" spans="1:4" s="65" customFormat="1">
      <c r="A2935" s="66">
        <f t="shared" si="22"/>
        <v>2931</v>
      </c>
      <c r="B2935" s="66"/>
      <c r="C2935" s="255"/>
      <c r="D2935" s="66"/>
    </row>
    <row r="2936" spans="1:4" s="65" customFormat="1">
      <c r="A2936" s="66">
        <f t="shared" si="22"/>
        <v>2932</v>
      </c>
      <c r="B2936" s="66"/>
      <c r="C2936" s="255"/>
      <c r="D2936" s="66"/>
    </row>
    <row r="2937" spans="1:4" s="65" customFormat="1">
      <c r="A2937" s="66">
        <f t="shared" si="22"/>
        <v>2933</v>
      </c>
      <c r="B2937" s="66"/>
      <c r="C2937" s="255"/>
      <c r="D2937" s="66"/>
    </row>
    <row r="2938" spans="1:4" s="65" customFormat="1">
      <c r="A2938" s="66">
        <f t="shared" si="22"/>
        <v>2934</v>
      </c>
      <c r="B2938" s="66"/>
      <c r="C2938" s="255"/>
      <c r="D2938" s="66"/>
    </row>
    <row r="2939" spans="1:4" s="65" customFormat="1">
      <c r="A2939" s="66">
        <f t="shared" si="22"/>
        <v>2935</v>
      </c>
      <c r="B2939" s="66"/>
      <c r="C2939" s="255"/>
      <c r="D2939" s="66"/>
    </row>
    <row r="2940" spans="1:4" s="65" customFormat="1">
      <c r="A2940" s="66">
        <f t="shared" si="22"/>
        <v>2936</v>
      </c>
      <c r="B2940" s="66"/>
      <c r="C2940" s="255"/>
      <c r="D2940" s="66"/>
    </row>
    <row r="2941" spans="1:4" s="65" customFormat="1">
      <c r="A2941" s="66">
        <f t="shared" si="22"/>
        <v>2937</v>
      </c>
      <c r="B2941" s="66"/>
      <c r="C2941" s="255"/>
      <c r="D2941" s="66"/>
    </row>
    <row r="2942" spans="1:4" s="65" customFormat="1">
      <c r="A2942" s="66">
        <f t="shared" si="22"/>
        <v>2938</v>
      </c>
      <c r="B2942" s="66"/>
      <c r="C2942" s="255"/>
      <c r="D2942" s="66"/>
    </row>
    <row r="2943" spans="1:4" s="65" customFormat="1">
      <c r="A2943" s="66">
        <f t="shared" si="22"/>
        <v>2939</v>
      </c>
      <c r="B2943" s="66"/>
      <c r="C2943" s="255"/>
      <c r="D2943" s="66"/>
    </row>
    <row r="2944" spans="1:4" s="65" customFormat="1">
      <c r="A2944" s="66">
        <f t="shared" ref="A2944:A3007" si="23">A2943+1</f>
        <v>2940</v>
      </c>
      <c r="B2944" s="66"/>
      <c r="C2944" s="255"/>
      <c r="D2944" s="66"/>
    </row>
    <row r="2945" spans="1:4" s="65" customFormat="1">
      <c r="A2945" s="66">
        <f t="shared" si="23"/>
        <v>2941</v>
      </c>
      <c r="B2945" s="66"/>
      <c r="C2945" s="255"/>
      <c r="D2945" s="66"/>
    </row>
    <row r="2946" spans="1:4" s="65" customFormat="1">
      <c r="A2946" s="66">
        <f t="shared" si="23"/>
        <v>2942</v>
      </c>
      <c r="B2946" s="66"/>
      <c r="C2946" s="255"/>
      <c r="D2946" s="66"/>
    </row>
    <row r="2947" spans="1:4" s="65" customFormat="1">
      <c r="A2947" s="66">
        <f t="shared" si="23"/>
        <v>2943</v>
      </c>
      <c r="B2947" s="66"/>
      <c r="C2947" s="255"/>
      <c r="D2947" s="66"/>
    </row>
    <row r="2948" spans="1:4" s="65" customFormat="1">
      <c r="A2948" s="66">
        <f t="shared" si="23"/>
        <v>2944</v>
      </c>
      <c r="B2948" s="66"/>
      <c r="C2948" s="255"/>
      <c r="D2948" s="66"/>
    </row>
    <row r="2949" spans="1:4" s="65" customFormat="1">
      <c r="A2949" s="66">
        <f t="shared" si="23"/>
        <v>2945</v>
      </c>
      <c r="B2949" s="66"/>
      <c r="C2949" s="255"/>
      <c r="D2949" s="66"/>
    </row>
    <row r="2950" spans="1:4" s="65" customFormat="1">
      <c r="A2950" s="66">
        <f t="shared" si="23"/>
        <v>2946</v>
      </c>
      <c r="B2950" s="66"/>
      <c r="C2950" s="255"/>
      <c r="D2950" s="66"/>
    </row>
    <row r="2951" spans="1:4" s="65" customFormat="1">
      <c r="A2951" s="66">
        <f t="shared" si="23"/>
        <v>2947</v>
      </c>
      <c r="B2951" s="66"/>
      <c r="C2951" s="255"/>
      <c r="D2951" s="66"/>
    </row>
    <row r="2952" spans="1:4" s="65" customFormat="1">
      <c r="A2952" s="66">
        <f t="shared" si="23"/>
        <v>2948</v>
      </c>
      <c r="B2952" s="66"/>
      <c r="C2952" s="255"/>
      <c r="D2952" s="66"/>
    </row>
    <row r="2953" spans="1:4" s="65" customFormat="1">
      <c r="A2953" s="66">
        <f t="shared" si="23"/>
        <v>2949</v>
      </c>
      <c r="B2953" s="66"/>
      <c r="C2953" s="255"/>
      <c r="D2953" s="66"/>
    </row>
    <row r="2954" spans="1:4" s="65" customFormat="1">
      <c r="A2954" s="66">
        <f t="shared" si="23"/>
        <v>2950</v>
      </c>
      <c r="B2954" s="66"/>
      <c r="C2954" s="255"/>
      <c r="D2954" s="66"/>
    </row>
    <row r="2955" spans="1:4" s="65" customFormat="1">
      <c r="A2955" s="66">
        <f t="shared" si="23"/>
        <v>2951</v>
      </c>
      <c r="B2955" s="66"/>
      <c r="C2955" s="255"/>
      <c r="D2955" s="66"/>
    </row>
    <row r="2956" spans="1:4" s="65" customFormat="1">
      <c r="A2956" s="66">
        <f t="shared" si="23"/>
        <v>2952</v>
      </c>
      <c r="B2956" s="66"/>
      <c r="C2956" s="255"/>
      <c r="D2956" s="66"/>
    </row>
    <row r="2957" spans="1:4" s="65" customFormat="1">
      <c r="A2957" s="66">
        <f t="shared" si="23"/>
        <v>2953</v>
      </c>
      <c r="B2957" s="66"/>
      <c r="C2957" s="255"/>
      <c r="D2957" s="66"/>
    </row>
    <row r="2958" spans="1:4" s="65" customFormat="1">
      <c r="A2958" s="66">
        <f t="shared" si="23"/>
        <v>2954</v>
      </c>
      <c r="B2958" s="66"/>
      <c r="C2958" s="255"/>
      <c r="D2958" s="66"/>
    </row>
    <row r="2959" spans="1:4" s="65" customFormat="1">
      <c r="A2959" s="66">
        <f t="shared" si="23"/>
        <v>2955</v>
      </c>
      <c r="B2959" s="66"/>
      <c r="C2959" s="255"/>
      <c r="D2959" s="66"/>
    </row>
    <row r="2960" spans="1:4" s="65" customFormat="1">
      <c r="A2960" s="66">
        <f t="shared" si="23"/>
        <v>2956</v>
      </c>
      <c r="B2960" s="66"/>
      <c r="C2960" s="255"/>
      <c r="D2960" s="66"/>
    </row>
    <row r="2961" spans="1:4" s="65" customFormat="1">
      <c r="A2961" s="66">
        <f t="shared" si="23"/>
        <v>2957</v>
      </c>
      <c r="B2961" s="66"/>
      <c r="C2961" s="255"/>
      <c r="D2961" s="66"/>
    </row>
    <row r="2962" spans="1:4" s="65" customFormat="1">
      <c r="A2962" s="66">
        <f t="shared" si="23"/>
        <v>2958</v>
      </c>
      <c r="B2962" s="66"/>
      <c r="C2962" s="255"/>
      <c r="D2962" s="66"/>
    </row>
    <row r="2963" spans="1:4" s="65" customFormat="1">
      <c r="A2963" s="66">
        <f t="shared" si="23"/>
        <v>2959</v>
      </c>
      <c r="B2963" s="66"/>
      <c r="C2963" s="255"/>
      <c r="D2963" s="66"/>
    </row>
    <row r="2964" spans="1:4" s="65" customFormat="1">
      <c r="A2964" s="66">
        <f t="shared" si="23"/>
        <v>2960</v>
      </c>
      <c r="B2964" s="66"/>
      <c r="C2964" s="255"/>
      <c r="D2964" s="66"/>
    </row>
    <row r="2965" spans="1:4" s="65" customFormat="1">
      <c r="A2965" s="66">
        <f t="shared" si="23"/>
        <v>2961</v>
      </c>
      <c r="B2965" s="66"/>
      <c r="C2965" s="255"/>
      <c r="D2965" s="66"/>
    </row>
    <row r="2966" spans="1:4" s="65" customFormat="1">
      <c r="A2966" s="66">
        <f t="shared" si="23"/>
        <v>2962</v>
      </c>
      <c r="B2966" s="66"/>
      <c r="C2966" s="255"/>
      <c r="D2966" s="66"/>
    </row>
    <row r="2967" spans="1:4" s="65" customFormat="1">
      <c r="A2967" s="66">
        <f t="shared" si="23"/>
        <v>2963</v>
      </c>
      <c r="B2967" s="66"/>
      <c r="C2967" s="255"/>
      <c r="D2967" s="66"/>
    </row>
    <row r="2968" spans="1:4" s="65" customFormat="1">
      <c r="A2968" s="66">
        <f t="shared" si="23"/>
        <v>2964</v>
      </c>
      <c r="B2968" s="66"/>
      <c r="C2968" s="255"/>
      <c r="D2968" s="66"/>
    </row>
    <row r="2969" spans="1:4" s="65" customFormat="1">
      <c r="A2969" s="66">
        <f t="shared" si="23"/>
        <v>2965</v>
      </c>
      <c r="B2969" s="66"/>
      <c r="C2969" s="255"/>
      <c r="D2969" s="66"/>
    </row>
    <row r="2970" spans="1:4" s="65" customFormat="1">
      <c r="A2970" s="66">
        <f t="shared" si="23"/>
        <v>2966</v>
      </c>
      <c r="B2970" s="66"/>
      <c r="C2970" s="255"/>
      <c r="D2970" s="66"/>
    </row>
    <row r="2971" spans="1:4" s="65" customFormat="1">
      <c r="A2971" s="66">
        <f t="shared" si="23"/>
        <v>2967</v>
      </c>
      <c r="B2971" s="66"/>
      <c r="C2971" s="255"/>
      <c r="D2971" s="66"/>
    </row>
    <row r="2972" spans="1:4" s="65" customFormat="1">
      <c r="A2972" s="66">
        <f t="shared" si="23"/>
        <v>2968</v>
      </c>
      <c r="B2972" s="66"/>
      <c r="C2972" s="255"/>
      <c r="D2972" s="66"/>
    </row>
    <row r="2973" spans="1:4" s="65" customFormat="1">
      <c r="A2973" s="66">
        <f t="shared" si="23"/>
        <v>2969</v>
      </c>
      <c r="B2973" s="66"/>
      <c r="C2973" s="255"/>
      <c r="D2973" s="66"/>
    </row>
    <row r="2974" spans="1:4" s="65" customFormat="1">
      <c r="A2974" s="66">
        <f t="shared" si="23"/>
        <v>2970</v>
      </c>
      <c r="B2974" s="66"/>
      <c r="C2974" s="255"/>
      <c r="D2974" s="66"/>
    </row>
    <row r="2975" spans="1:4" s="65" customFormat="1">
      <c r="A2975" s="66">
        <f t="shared" si="23"/>
        <v>2971</v>
      </c>
      <c r="B2975" s="66"/>
      <c r="C2975" s="255"/>
      <c r="D2975" s="66"/>
    </row>
    <row r="2976" spans="1:4" s="65" customFormat="1">
      <c r="A2976" s="66">
        <f t="shared" si="23"/>
        <v>2972</v>
      </c>
      <c r="B2976" s="66"/>
      <c r="C2976" s="255"/>
      <c r="D2976" s="66"/>
    </row>
    <row r="2977" spans="1:4" s="65" customFormat="1">
      <c r="A2977" s="66">
        <f t="shared" si="23"/>
        <v>2973</v>
      </c>
      <c r="B2977" s="66"/>
      <c r="C2977" s="255"/>
      <c r="D2977" s="66"/>
    </row>
    <row r="2978" spans="1:4" s="65" customFormat="1">
      <c r="A2978" s="66">
        <f t="shared" si="23"/>
        <v>2974</v>
      </c>
      <c r="B2978" s="66"/>
      <c r="C2978" s="255"/>
      <c r="D2978" s="66"/>
    </row>
    <row r="2979" spans="1:4" s="65" customFormat="1">
      <c r="A2979" s="66">
        <f t="shared" si="23"/>
        <v>2975</v>
      </c>
      <c r="B2979" s="66"/>
      <c r="C2979" s="255"/>
      <c r="D2979" s="66"/>
    </row>
    <row r="2980" spans="1:4" s="65" customFormat="1">
      <c r="A2980" s="66">
        <f t="shared" si="23"/>
        <v>2976</v>
      </c>
      <c r="B2980" s="66"/>
      <c r="C2980" s="255"/>
      <c r="D2980" s="66"/>
    </row>
    <row r="2981" spans="1:4" s="65" customFormat="1">
      <c r="A2981" s="66">
        <f t="shared" si="23"/>
        <v>2977</v>
      </c>
      <c r="B2981" s="66"/>
      <c r="C2981" s="255"/>
      <c r="D2981" s="66"/>
    </row>
    <row r="2982" spans="1:4" s="65" customFormat="1">
      <c r="A2982" s="66">
        <f t="shared" si="23"/>
        <v>2978</v>
      </c>
      <c r="B2982" s="66"/>
      <c r="C2982" s="255"/>
      <c r="D2982" s="66"/>
    </row>
    <row r="2983" spans="1:4" s="65" customFormat="1">
      <c r="A2983" s="66">
        <f t="shared" si="23"/>
        <v>2979</v>
      </c>
      <c r="B2983" s="66"/>
      <c r="C2983" s="255"/>
      <c r="D2983" s="66"/>
    </row>
    <row r="2984" spans="1:4" s="65" customFormat="1">
      <c r="A2984" s="66">
        <f t="shared" si="23"/>
        <v>2980</v>
      </c>
      <c r="B2984" s="66"/>
      <c r="C2984" s="255"/>
      <c r="D2984" s="66"/>
    </row>
    <row r="2985" spans="1:4" s="65" customFormat="1">
      <c r="A2985" s="66">
        <f t="shared" si="23"/>
        <v>2981</v>
      </c>
      <c r="B2985" s="66"/>
      <c r="C2985" s="255"/>
      <c r="D2985" s="66"/>
    </row>
    <row r="2986" spans="1:4" s="65" customFormat="1">
      <c r="A2986" s="66">
        <f t="shared" si="23"/>
        <v>2982</v>
      </c>
      <c r="B2986" s="66"/>
      <c r="C2986" s="255"/>
      <c r="D2986" s="66"/>
    </row>
    <row r="2987" spans="1:4" s="65" customFormat="1">
      <c r="A2987" s="66">
        <f t="shared" si="23"/>
        <v>2983</v>
      </c>
      <c r="B2987" s="66"/>
      <c r="C2987" s="255"/>
      <c r="D2987" s="66"/>
    </row>
    <row r="2988" spans="1:4" s="65" customFormat="1">
      <c r="A2988" s="66">
        <f t="shared" si="23"/>
        <v>2984</v>
      </c>
      <c r="B2988" s="66"/>
      <c r="C2988" s="255"/>
      <c r="D2988" s="66"/>
    </row>
    <row r="2989" spans="1:4" s="65" customFormat="1">
      <c r="A2989" s="66">
        <f t="shared" si="23"/>
        <v>2985</v>
      </c>
      <c r="B2989" s="66"/>
      <c r="C2989" s="255"/>
      <c r="D2989" s="66"/>
    </row>
    <row r="2990" spans="1:4" s="65" customFormat="1">
      <c r="A2990" s="66">
        <f t="shared" si="23"/>
        <v>2986</v>
      </c>
      <c r="B2990" s="66"/>
      <c r="C2990" s="255"/>
      <c r="D2990" s="66"/>
    </row>
    <row r="2991" spans="1:4" s="65" customFormat="1">
      <c r="A2991" s="66">
        <f t="shared" si="23"/>
        <v>2987</v>
      </c>
      <c r="B2991" s="66"/>
      <c r="C2991" s="255"/>
      <c r="D2991" s="66"/>
    </row>
    <row r="2992" spans="1:4" s="65" customFormat="1">
      <c r="A2992" s="66">
        <f t="shared" si="23"/>
        <v>2988</v>
      </c>
      <c r="B2992" s="66"/>
      <c r="C2992" s="255"/>
      <c r="D2992" s="66"/>
    </row>
    <row r="2993" spans="1:4" s="65" customFormat="1">
      <c r="A2993" s="66">
        <f t="shared" si="23"/>
        <v>2989</v>
      </c>
      <c r="B2993" s="66"/>
      <c r="C2993" s="255"/>
      <c r="D2993" s="66"/>
    </row>
    <row r="2994" spans="1:4" s="65" customFormat="1">
      <c r="A2994" s="66">
        <f t="shared" si="23"/>
        <v>2990</v>
      </c>
      <c r="B2994" s="66"/>
      <c r="C2994" s="255"/>
      <c r="D2994" s="66"/>
    </row>
    <row r="2995" spans="1:4" s="65" customFormat="1">
      <c r="A2995" s="66">
        <f t="shared" si="23"/>
        <v>2991</v>
      </c>
      <c r="B2995" s="66"/>
      <c r="C2995" s="255"/>
      <c r="D2995" s="66"/>
    </row>
    <row r="2996" spans="1:4" s="65" customFormat="1">
      <c r="A2996" s="66">
        <f t="shared" si="23"/>
        <v>2992</v>
      </c>
      <c r="B2996" s="66"/>
      <c r="C2996" s="255"/>
      <c r="D2996" s="66"/>
    </row>
    <row r="2997" spans="1:4" s="65" customFormat="1">
      <c r="A2997" s="66">
        <f t="shared" si="23"/>
        <v>2993</v>
      </c>
      <c r="B2997" s="66"/>
      <c r="C2997" s="255"/>
      <c r="D2997" s="66"/>
    </row>
    <row r="2998" spans="1:4" s="65" customFormat="1">
      <c r="A2998" s="66">
        <f t="shared" si="23"/>
        <v>2994</v>
      </c>
      <c r="B2998" s="66"/>
      <c r="C2998" s="255"/>
      <c r="D2998" s="66"/>
    </row>
    <row r="2999" spans="1:4" s="65" customFormat="1">
      <c r="A2999" s="66">
        <f t="shared" si="23"/>
        <v>2995</v>
      </c>
      <c r="B2999" s="66"/>
      <c r="C2999" s="255"/>
      <c r="D2999" s="66"/>
    </row>
    <row r="3000" spans="1:4" s="65" customFormat="1">
      <c r="A3000" s="66">
        <f t="shared" si="23"/>
        <v>2996</v>
      </c>
      <c r="B3000" s="66"/>
      <c r="C3000" s="255"/>
      <c r="D3000" s="66"/>
    </row>
    <row r="3001" spans="1:4" s="65" customFormat="1">
      <c r="A3001" s="66">
        <f t="shared" si="23"/>
        <v>2997</v>
      </c>
      <c r="B3001" s="66"/>
      <c r="C3001" s="255"/>
      <c r="D3001" s="66"/>
    </row>
    <row r="3002" spans="1:4" s="65" customFormat="1">
      <c r="A3002" s="66">
        <f t="shared" si="23"/>
        <v>2998</v>
      </c>
      <c r="B3002" s="66"/>
      <c r="C3002" s="255"/>
      <c r="D3002" s="66"/>
    </row>
    <row r="3003" spans="1:4" s="65" customFormat="1">
      <c r="A3003" s="66">
        <f t="shared" si="23"/>
        <v>2999</v>
      </c>
      <c r="B3003" s="66"/>
      <c r="C3003" s="255"/>
      <c r="D3003" s="66"/>
    </row>
    <row r="3004" spans="1:4" s="65" customFormat="1">
      <c r="A3004" s="66">
        <f t="shared" si="23"/>
        <v>3000</v>
      </c>
      <c r="B3004" s="66"/>
      <c r="C3004" s="255"/>
      <c r="D3004" s="66"/>
    </row>
    <row r="3005" spans="1:4" s="65" customFormat="1">
      <c r="A3005" s="66">
        <f t="shared" si="23"/>
        <v>3001</v>
      </c>
      <c r="B3005" s="66"/>
      <c r="C3005" s="255"/>
      <c r="D3005" s="66"/>
    </row>
    <row r="3006" spans="1:4" s="65" customFormat="1">
      <c r="A3006" s="66">
        <f t="shared" si="23"/>
        <v>3002</v>
      </c>
      <c r="B3006" s="66"/>
      <c r="C3006" s="255"/>
      <c r="D3006" s="66"/>
    </row>
    <row r="3007" spans="1:4" s="65" customFormat="1">
      <c r="A3007" s="66">
        <f t="shared" si="23"/>
        <v>3003</v>
      </c>
      <c r="B3007" s="66"/>
      <c r="C3007" s="255"/>
      <c r="D3007" s="66"/>
    </row>
    <row r="3008" spans="1:4" s="65" customFormat="1">
      <c r="A3008" s="66">
        <f t="shared" ref="A3008:A3071" si="24">A3007+1</f>
        <v>3004</v>
      </c>
      <c r="B3008" s="66"/>
      <c r="C3008" s="255"/>
      <c r="D3008" s="66"/>
    </row>
    <row r="3009" spans="1:4" s="65" customFormat="1">
      <c r="A3009" s="66">
        <f t="shared" si="24"/>
        <v>3005</v>
      </c>
      <c r="B3009" s="66"/>
      <c r="C3009" s="255"/>
      <c r="D3009" s="66"/>
    </row>
    <row r="3010" spans="1:4" s="65" customFormat="1">
      <c r="A3010" s="66">
        <f t="shared" si="24"/>
        <v>3006</v>
      </c>
      <c r="B3010" s="66"/>
      <c r="C3010" s="255"/>
      <c r="D3010" s="66"/>
    </row>
    <row r="3011" spans="1:4" s="65" customFormat="1">
      <c r="A3011" s="66">
        <f t="shared" si="24"/>
        <v>3007</v>
      </c>
      <c r="B3011" s="66"/>
      <c r="C3011" s="255"/>
      <c r="D3011" s="66"/>
    </row>
    <row r="3012" spans="1:4" s="65" customFormat="1">
      <c r="A3012" s="66">
        <f t="shared" si="24"/>
        <v>3008</v>
      </c>
      <c r="B3012" s="66"/>
      <c r="C3012" s="255"/>
      <c r="D3012" s="66"/>
    </row>
    <row r="3013" spans="1:4" s="65" customFormat="1">
      <c r="A3013" s="66">
        <f t="shared" si="24"/>
        <v>3009</v>
      </c>
      <c r="B3013" s="66"/>
      <c r="C3013" s="255"/>
      <c r="D3013" s="66"/>
    </row>
    <row r="3014" spans="1:4" s="65" customFormat="1">
      <c r="A3014" s="66">
        <f t="shared" si="24"/>
        <v>3010</v>
      </c>
      <c r="B3014" s="66"/>
      <c r="C3014" s="255"/>
      <c r="D3014" s="66"/>
    </row>
    <row r="3015" spans="1:4" s="65" customFormat="1">
      <c r="A3015" s="66">
        <f t="shared" si="24"/>
        <v>3011</v>
      </c>
      <c r="B3015" s="66"/>
      <c r="C3015" s="255"/>
      <c r="D3015" s="66"/>
    </row>
    <row r="3016" spans="1:4" s="65" customFormat="1">
      <c r="A3016" s="66">
        <f t="shared" si="24"/>
        <v>3012</v>
      </c>
      <c r="B3016" s="66"/>
      <c r="C3016" s="255"/>
      <c r="D3016" s="66"/>
    </row>
    <row r="3017" spans="1:4" s="65" customFormat="1">
      <c r="A3017" s="66">
        <f t="shared" si="24"/>
        <v>3013</v>
      </c>
      <c r="B3017" s="66"/>
      <c r="C3017" s="255"/>
      <c r="D3017" s="66"/>
    </row>
    <row r="3018" spans="1:4" s="65" customFormat="1">
      <c r="A3018" s="66">
        <f t="shared" si="24"/>
        <v>3014</v>
      </c>
      <c r="B3018" s="66"/>
      <c r="C3018" s="255"/>
      <c r="D3018" s="66"/>
    </row>
    <row r="3019" spans="1:4" s="65" customFormat="1">
      <c r="A3019" s="66">
        <f t="shared" si="24"/>
        <v>3015</v>
      </c>
      <c r="B3019" s="66"/>
      <c r="C3019" s="255"/>
      <c r="D3019" s="66"/>
    </row>
    <row r="3020" spans="1:4" s="65" customFormat="1">
      <c r="A3020" s="66">
        <f t="shared" si="24"/>
        <v>3016</v>
      </c>
      <c r="B3020" s="66"/>
      <c r="C3020" s="255"/>
      <c r="D3020" s="66"/>
    </row>
    <row r="3021" spans="1:4" s="65" customFormat="1">
      <c r="A3021" s="66">
        <f t="shared" si="24"/>
        <v>3017</v>
      </c>
      <c r="B3021" s="66"/>
      <c r="C3021" s="255"/>
      <c r="D3021" s="66"/>
    </row>
    <row r="3022" spans="1:4" s="65" customFormat="1">
      <c r="A3022" s="66">
        <f t="shared" si="24"/>
        <v>3018</v>
      </c>
      <c r="B3022" s="66"/>
      <c r="C3022" s="255"/>
      <c r="D3022" s="66"/>
    </row>
    <row r="3023" spans="1:4" s="65" customFormat="1">
      <c r="A3023" s="66">
        <f t="shared" si="24"/>
        <v>3019</v>
      </c>
      <c r="B3023" s="66"/>
      <c r="C3023" s="255"/>
      <c r="D3023" s="66"/>
    </row>
    <row r="3024" spans="1:4" s="65" customFormat="1">
      <c r="A3024" s="66">
        <f t="shared" si="24"/>
        <v>3020</v>
      </c>
      <c r="B3024" s="66"/>
      <c r="C3024" s="255"/>
      <c r="D3024" s="66"/>
    </row>
    <row r="3025" spans="1:4" s="65" customFormat="1">
      <c r="A3025" s="66">
        <f t="shared" si="24"/>
        <v>3021</v>
      </c>
      <c r="B3025" s="66"/>
      <c r="C3025" s="255"/>
      <c r="D3025" s="66"/>
    </row>
    <row r="3026" spans="1:4" s="65" customFormat="1">
      <c r="A3026" s="66">
        <f t="shared" si="24"/>
        <v>3022</v>
      </c>
      <c r="B3026" s="66"/>
      <c r="C3026" s="255"/>
      <c r="D3026" s="66"/>
    </row>
    <row r="3027" spans="1:4" s="65" customFormat="1">
      <c r="A3027" s="66">
        <f t="shared" si="24"/>
        <v>3023</v>
      </c>
      <c r="B3027" s="66"/>
      <c r="C3027" s="255"/>
      <c r="D3027" s="66"/>
    </row>
    <row r="3028" spans="1:4" s="65" customFormat="1">
      <c r="A3028" s="66">
        <f t="shared" si="24"/>
        <v>3024</v>
      </c>
      <c r="B3028" s="66"/>
      <c r="C3028" s="255"/>
      <c r="D3028" s="66"/>
    </row>
    <row r="3029" spans="1:4" s="65" customFormat="1">
      <c r="A3029" s="66">
        <f t="shared" si="24"/>
        <v>3025</v>
      </c>
      <c r="B3029" s="66"/>
      <c r="C3029" s="255"/>
      <c r="D3029" s="66"/>
    </row>
    <row r="3030" spans="1:4" s="65" customFormat="1">
      <c r="A3030" s="66">
        <f t="shared" si="24"/>
        <v>3026</v>
      </c>
      <c r="B3030" s="66"/>
      <c r="C3030" s="255"/>
      <c r="D3030" s="66"/>
    </row>
    <row r="3031" spans="1:4" s="65" customFormat="1">
      <c r="A3031" s="66">
        <f t="shared" si="24"/>
        <v>3027</v>
      </c>
      <c r="B3031" s="66"/>
      <c r="C3031" s="255"/>
      <c r="D3031" s="66"/>
    </row>
    <row r="3032" spans="1:4" s="65" customFormat="1">
      <c r="A3032" s="66">
        <f t="shared" si="24"/>
        <v>3028</v>
      </c>
      <c r="B3032" s="66"/>
      <c r="C3032" s="255"/>
      <c r="D3032" s="66"/>
    </row>
    <row r="3033" spans="1:4" s="65" customFormat="1">
      <c r="A3033" s="66">
        <f t="shared" si="24"/>
        <v>3029</v>
      </c>
      <c r="B3033" s="66"/>
      <c r="C3033" s="255"/>
      <c r="D3033" s="66"/>
    </row>
    <row r="3034" spans="1:4" s="65" customFormat="1">
      <c r="A3034" s="66">
        <f t="shared" si="24"/>
        <v>3030</v>
      </c>
      <c r="B3034" s="66"/>
      <c r="C3034" s="255"/>
      <c r="D3034" s="66"/>
    </row>
    <row r="3035" spans="1:4" s="65" customFormat="1">
      <c r="A3035" s="66">
        <f t="shared" si="24"/>
        <v>3031</v>
      </c>
      <c r="B3035" s="66"/>
      <c r="C3035" s="255"/>
      <c r="D3035" s="66"/>
    </row>
    <row r="3036" spans="1:4" s="65" customFormat="1">
      <c r="A3036" s="66">
        <f t="shared" si="24"/>
        <v>3032</v>
      </c>
      <c r="B3036" s="66"/>
      <c r="C3036" s="255"/>
      <c r="D3036" s="66"/>
    </row>
    <row r="3037" spans="1:4" s="65" customFormat="1">
      <c r="A3037" s="66">
        <f t="shared" si="24"/>
        <v>3033</v>
      </c>
      <c r="B3037" s="66"/>
      <c r="C3037" s="255"/>
      <c r="D3037" s="66"/>
    </row>
    <row r="3038" spans="1:4" s="65" customFormat="1">
      <c r="A3038" s="66">
        <f t="shared" si="24"/>
        <v>3034</v>
      </c>
      <c r="B3038" s="66"/>
      <c r="C3038" s="255"/>
      <c r="D3038" s="66"/>
    </row>
    <row r="3039" spans="1:4" s="65" customFormat="1">
      <c r="A3039" s="66">
        <f t="shared" si="24"/>
        <v>3035</v>
      </c>
      <c r="B3039" s="66"/>
      <c r="C3039" s="255"/>
      <c r="D3039" s="66"/>
    </row>
    <row r="3040" spans="1:4" s="65" customFormat="1">
      <c r="A3040" s="66">
        <f t="shared" si="24"/>
        <v>3036</v>
      </c>
      <c r="B3040" s="66"/>
      <c r="C3040" s="255"/>
      <c r="D3040" s="66"/>
    </row>
    <row r="3041" spans="1:4" s="65" customFormat="1">
      <c r="A3041" s="66">
        <f t="shared" si="24"/>
        <v>3037</v>
      </c>
      <c r="B3041" s="66"/>
      <c r="C3041" s="255"/>
      <c r="D3041" s="66"/>
    </row>
    <row r="3042" spans="1:4" s="65" customFormat="1">
      <c r="A3042" s="66">
        <f t="shared" si="24"/>
        <v>3038</v>
      </c>
      <c r="B3042" s="66"/>
      <c r="C3042" s="255"/>
      <c r="D3042" s="66"/>
    </row>
    <row r="3043" spans="1:4" s="65" customFormat="1">
      <c r="A3043" s="66">
        <f t="shared" si="24"/>
        <v>3039</v>
      </c>
      <c r="B3043" s="66"/>
      <c r="C3043" s="255"/>
      <c r="D3043" s="66"/>
    </row>
    <row r="3044" spans="1:4" s="65" customFormat="1">
      <c r="A3044" s="66">
        <f t="shared" si="24"/>
        <v>3040</v>
      </c>
      <c r="B3044" s="66"/>
      <c r="C3044" s="255"/>
      <c r="D3044" s="66"/>
    </row>
    <row r="3045" spans="1:4" s="65" customFormat="1">
      <c r="A3045" s="66">
        <f t="shared" si="24"/>
        <v>3041</v>
      </c>
      <c r="B3045" s="66"/>
      <c r="C3045" s="255"/>
      <c r="D3045" s="66"/>
    </row>
    <row r="3046" spans="1:4" s="65" customFormat="1">
      <c r="A3046" s="66">
        <f t="shared" si="24"/>
        <v>3042</v>
      </c>
      <c r="B3046" s="66"/>
      <c r="C3046" s="255"/>
      <c r="D3046" s="66"/>
    </row>
    <row r="3047" spans="1:4" s="65" customFormat="1">
      <c r="A3047" s="66">
        <f t="shared" si="24"/>
        <v>3043</v>
      </c>
      <c r="B3047" s="66"/>
      <c r="C3047" s="255"/>
      <c r="D3047" s="66"/>
    </row>
    <row r="3048" spans="1:4" s="65" customFormat="1">
      <c r="A3048" s="66">
        <f t="shared" si="24"/>
        <v>3044</v>
      </c>
      <c r="B3048" s="66"/>
      <c r="C3048" s="255"/>
      <c r="D3048" s="66"/>
    </row>
    <row r="3049" spans="1:4" s="65" customFormat="1">
      <c r="A3049" s="66">
        <f t="shared" si="24"/>
        <v>3045</v>
      </c>
      <c r="B3049" s="66"/>
      <c r="C3049" s="255"/>
      <c r="D3049" s="66"/>
    </row>
    <row r="3050" spans="1:4" s="65" customFormat="1">
      <c r="A3050" s="66">
        <f t="shared" si="24"/>
        <v>3046</v>
      </c>
      <c r="B3050" s="66"/>
      <c r="C3050" s="255"/>
      <c r="D3050" s="66"/>
    </row>
    <row r="3051" spans="1:4" s="65" customFormat="1">
      <c r="A3051" s="66">
        <f t="shared" si="24"/>
        <v>3047</v>
      </c>
      <c r="B3051" s="66"/>
      <c r="C3051" s="255"/>
      <c r="D3051" s="66"/>
    </row>
    <row r="3052" spans="1:4" s="65" customFormat="1">
      <c r="A3052" s="66">
        <f t="shared" si="24"/>
        <v>3048</v>
      </c>
      <c r="B3052" s="66"/>
      <c r="C3052" s="255"/>
      <c r="D3052" s="66"/>
    </row>
    <row r="3053" spans="1:4" s="65" customFormat="1">
      <c r="A3053" s="66">
        <f t="shared" si="24"/>
        <v>3049</v>
      </c>
      <c r="B3053" s="66"/>
      <c r="C3053" s="255"/>
      <c r="D3053" s="66"/>
    </row>
    <row r="3054" spans="1:4" s="65" customFormat="1">
      <c r="A3054" s="66">
        <f t="shared" si="24"/>
        <v>3050</v>
      </c>
      <c r="B3054" s="66"/>
      <c r="C3054" s="255"/>
      <c r="D3054" s="66"/>
    </row>
    <row r="3055" spans="1:4" s="65" customFormat="1">
      <c r="A3055" s="66">
        <f t="shared" si="24"/>
        <v>3051</v>
      </c>
      <c r="B3055" s="66"/>
      <c r="C3055" s="255"/>
      <c r="D3055" s="66"/>
    </row>
    <row r="3056" spans="1:4" s="65" customFormat="1">
      <c r="A3056" s="66">
        <f t="shared" si="24"/>
        <v>3052</v>
      </c>
      <c r="B3056" s="66"/>
      <c r="C3056" s="255"/>
      <c r="D3056" s="66"/>
    </row>
    <row r="3057" spans="1:4" s="65" customFormat="1">
      <c r="A3057" s="66">
        <f t="shared" si="24"/>
        <v>3053</v>
      </c>
      <c r="B3057" s="66"/>
      <c r="C3057" s="255"/>
      <c r="D3057" s="66"/>
    </row>
    <row r="3058" spans="1:4" s="65" customFormat="1">
      <c r="A3058" s="66">
        <f t="shared" si="24"/>
        <v>3054</v>
      </c>
      <c r="B3058" s="66"/>
      <c r="C3058" s="255"/>
      <c r="D3058" s="66"/>
    </row>
    <row r="3059" spans="1:4" s="65" customFormat="1">
      <c r="A3059" s="66">
        <f t="shared" si="24"/>
        <v>3055</v>
      </c>
      <c r="B3059" s="66"/>
      <c r="C3059" s="255"/>
      <c r="D3059" s="66"/>
    </row>
    <row r="3060" spans="1:4" s="65" customFormat="1">
      <c r="A3060" s="66">
        <f t="shared" si="24"/>
        <v>3056</v>
      </c>
      <c r="B3060" s="66"/>
      <c r="C3060" s="255"/>
      <c r="D3060" s="66"/>
    </row>
    <row r="3061" spans="1:4" s="65" customFormat="1">
      <c r="A3061" s="66">
        <f t="shared" si="24"/>
        <v>3057</v>
      </c>
      <c r="B3061" s="66"/>
      <c r="C3061" s="255"/>
      <c r="D3061" s="66"/>
    </row>
    <row r="3062" spans="1:4" s="65" customFormat="1">
      <c r="A3062" s="66">
        <f t="shared" si="24"/>
        <v>3058</v>
      </c>
      <c r="B3062" s="66"/>
      <c r="C3062" s="255"/>
      <c r="D3062" s="66"/>
    </row>
    <row r="3063" spans="1:4" s="65" customFormat="1">
      <c r="A3063" s="66">
        <f t="shared" si="24"/>
        <v>3059</v>
      </c>
      <c r="B3063" s="66"/>
      <c r="C3063" s="255"/>
      <c r="D3063" s="66"/>
    </row>
    <row r="3064" spans="1:4" s="65" customFormat="1">
      <c r="A3064" s="66">
        <f t="shared" si="24"/>
        <v>3060</v>
      </c>
      <c r="B3064" s="66"/>
      <c r="C3064" s="255"/>
      <c r="D3064" s="66"/>
    </row>
    <row r="3065" spans="1:4" s="65" customFormat="1">
      <c r="A3065" s="66">
        <f t="shared" si="24"/>
        <v>3061</v>
      </c>
      <c r="B3065" s="66"/>
      <c r="C3065" s="255"/>
      <c r="D3065" s="66"/>
    </row>
    <row r="3066" spans="1:4" s="65" customFormat="1">
      <c r="A3066" s="66">
        <f t="shared" si="24"/>
        <v>3062</v>
      </c>
      <c r="B3066" s="66"/>
      <c r="C3066" s="255"/>
      <c r="D3066" s="66"/>
    </row>
    <row r="3067" spans="1:4" s="65" customFormat="1">
      <c r="A3067" s="66">
        <f t="shared" si="24"/>
        <v>3063</v>
      </c>
      <c r="B3067" s="66"/>
      <c r="C3067" s="255"/>
      <c r="D3067" s="66"/>
    </row>
    <row r="3068" spans="1:4" s="65" customFormat="1">
      <c r="A3068" s="66">
        <f t="shared" si="24"/>
        <v>3064</v>
      </c>
      <c r="B3068" s="66"/>
      <c r="C3068" s="255"/>
      <c r="D3068" s="66"/>
    </row>
    <row r="3069" spans="1:4" s="65" customFormat="1">
      <c r="A3069" s="66">
        <f t="shared" si="24"/>
        <v>3065</v>
      </c>
      <c r="B3069" s="66"/>
      <c r="C3069" s="255"/>
      <c r="D3069" s="66"/>
    </row>
    <row r="3070" spans="1:4" s="65" customFormat="1">
      <c r="A3070" s="66">
        <f t="shared" si="24"/>
        <v>3066</v>
      </c>
      <c r="B3070" s="66"/>
      <c r="C3070" s="255"/>
      <c r="D3070" s="66"/>
    </row>
    <row r="3071" spans="1:4" s="65" customFormat="1">
      <c r="A3071" s="66">
        <f t="shared" si="24"/>
        <v>3067</v>
      </c>
      <c r="B3071" s="66"/>
      <c r="C3071" s="255"/>
      <c r="D3071" s="66"/>
    </row>
    <row r="3072" spans="1:4" s="65" customFormat="1">
      <c r="A3072" s="66">
        <f t="shared" ref="A3072:A3135" si="25">A3071+1</f>
        <v>3068</v>
      </c>
      <c r="B3072" s="66"/>
      <c r="C3072" s="255"/>
      <c r="D3072" s="66"/>
    </row>
    <row r="3073" spans="1:4" s="65" customFormat="1">
      <c r="A3073" s="66">
        <f t="shared" si="25"/>
        <v>3069</v>
      </c>
      <c r="B3073" s="66"/>
      <c r="C3073" s="255"/>
      <c r="D3073" s="66"/>
    </row>
    <row r="3074" spans="1:4" s="65" customFormat="1">
      <c r="A3074" s="66">
        <f t="shared" si="25"/>
        <v>3070</v>
      </c>
      <c r="B3074" s="66"/>
      <c r="C3074" s="255"/>
      <c r="D3074" s="66"/>
    </row>
    <row r="3075" spans="1:4" s="65" customFormat="1">
      <c r="A3075" s="66">
        <f t="shared" si="25"/>
        <v>3071</v>
      </c>
      <c r="B3075" s="66"/>
      <c r="C3075" s="255"/>
      <c r="D3075" s="66"/>
    </row>
    <row r="3076" spans="1:4" s="65" customFormat="1">
      <c r="A3076" s="66">
        <f t="shared" si="25"/>
        <v>3072</v>
      </c>
      <c r="B3076" s="66"/>
      <c r="C3076" s="255"/>
      <c r="D3076" s="66"/>
    </row>
    <row r="3077" spans="1:4" s="65" customFormat="1">
      <c r="A3077" s="66">
        <f t="shared" si="25"/>
        <v>3073</v>
      </c>
      <c r="B3077" s="66"/>
      <c r="C3077" s="255"/>
      <c r="D3077" s="66"/>
    </row>
    <row r="3078" spans="1:4" s="65" customFormat="1">
      <c r="A3078" s="66">
        <f t="shared" si="25"/>
        <v>3074</v>
      </c>
      <c r="B3078" s="66"/>
      <c r="C3078" s="255"/>
      <c r="D3078" s="66"/>
    </row>
    <row r="3079" spans="1:4" s="65" customFormat="1">
      <c r="A3079" s="66">
        <f t="shared" si="25"/>
        <v>3075</v>
      </c>
      <c r="B3079" s="66"/>
      <c r="C3079" s="255"/>
      <c r="D3079" s="66"/>
    </row>
    <row r="3080" spans="1:4" s="65" customFormat="1">
      <c r="A3080" s="66">
        <f t="shared" si="25"/>
        <v>3076</v>
      </c>
      <c r="B3080" s="66"/>
      <c r="C3080" s="255"/>
      <c r="D3080" s="66"/>
    </row>
    <row r="3081" spans="1:4" s="65" customFormat="1">
      <c r="A3081" s="66">
        <f t="shared" si="25"/>
        <v>3077</v>
      </c>
      <c r="B3081" s="66"/>
      <c r="C3081" s="255"/>
      <c r="D3081" s="66"/>
    </row>
    <row r="3082" spans="1:4" s="65" customFormat="1">
      <c r="A3082" s="66">
        <f t="shared" si="25"/>
        <v>3078</v>
      </c>
      <c r="B3082" s="66"/>
      <c r="C3082" s="255"/>
      <c r="D3082" s="66"/>
    </row>
    <row r="3083" spans="1:4" s="65" customFormat="1">
      <c r="A3083" s="66">
        <f t="shared" si="25"/>
        <v>3079</v>
      </c>
      <c r="B3083" s="66"/>
      <c r="C3083" s="255"/>
      <c r="D3083" s="66"/>
    </row>
    <row r="3084" spans="1:4" s="65" customFormat="1">
      <c r="A3084" s="66">
        <f t="shared" si="25"/>
        <v>3080</v>
      </c>
      <c r="B3084" s="66"/>
      <c r="C3084" s="255"/>
      <c r="D3084" s="66"/>
    </row>
    <row r="3085" spans="1:4" s="65" customFormat="1">
      <c r="A3085" s="66">
        <f t="shared" si="25"/>
        <v>3081</v>
      </c>
      <c r="B3085" s="66"/>
      <c r="C3085" s="255"/>
      <c r="D3085" s="66"/>
    </row>
    <row r="3086" spans="1:4" s="65" customFormat="1">
      <c r="A3086" s="66">
        <f t="shared" si="25"/>
        <v>3082</v>
      </c>
      <c r="B3086" s="66"/>
      <c r="C3086" s="255"/>
      <c r="D3086" s="66"/>
    </row>
    <row r="3087" spans="1:4" s="65" customFormat="1">
      <c r="A3087" s="66">
        <f t="shared" si="25"/>
        <v>3083</v>
      </c>
      <c r="B3087" s="66"/>
      <c r="C3087" s="255"/>
      <c r="D3087" s="66"/>
    </row>
    <row r="3088" spans="1:4" s="65" customFormat="1">
      <c r="A3088" s="66">
        <f t="shared" si="25"/>
        <v>3084</v>
      </c>
      <c r="B3088" s="66"/>
      <c r="C3088" s="255"/>
      <c r="D3088" s="66"/>
    </row>
    <row r="3089" spans="1:4" s="65" customFormat="1">
      <c r="A3089" s="66">
        <f t="shared" si="25"/>
        <v>3085</v>
      </c>
      <c r="B3089" s="66"/>
      <c r="C3089" s="255"/>
      <c r="D3089" s="66"/>
    </row>
    <row r="3090" spans="1:4" s="65" customFormat="1">
      <c r="A3090" s="66">
        <f t="shared" si="25"/>
        <v>3086</v>
      </c>
      <c r="B3090" s="66"/>
      <c r="C3090" s="255"/>
      <c r="D3090" s="66"/>
    </row>
    <row r="3091" spans="1:4" s="65" customFormat="1">
      <c r="A3091" s="66">
        <f t="shared" si="25"/>
        <v>3087</v>
      </c>
      <c r="B3091" s="66"/>
      <c r="C3091" s="255"/>
      <c r="D3091" s="66"/>
    </row>
    <row r="3092" spans="1:4" s="65" customFormat="1">
      <c r="A3092" s="66">
        <f t="shared" si="25"/>
        <v>3088</v>
      </c>
      <c r="B3092" s="66"/>
      <c r="C3092" s="255"/>
      <c r="D3092" s="66"/>
    </row>
    <row r="3093" spans="1:4" s="65" customFormat="1">
      <c r="A3093" s="66">
        <f t="shared" si="25"/>
        <v>3089</v>
      </c>
      <c r="B3093" s="66"/>
      <c r="C3093" s="255"/>
      <c r="D3093" s="66"/>
    </row>
    <row r="3094" spans="1:4" s="65" customFormat="1">
      <c r="A3094" s="66">
        <f t="shared" si="25"/>
        <v>3090</v>
      </c>
      <c r="B3094" s="66"/>
      <c r="C3094" s="255"/>
      <c r="D3094" s="66"/>
    </row>
    <row r="3095" spans="1:4" s="65" customFormat="1">
      <c r="A3095" s="66">
        <f t="shared" si="25"/>
        <v>3091</v>
      </c>
      <c r="B3095" s="66"/>
      <c r="C3095" s="255"/>
      <c r="D3095" s="66"/>
    </row>
    <row r="3096" spans="1:4" s="65" customFormat="1">
      <c r="A3096" s="66">
        <f t="shared" si="25"/>
        <v>3092</v>
      </c>
      <c r="B3096" s="66"/>
      <c r="C3096" s="255"/>
      <c r="D3096" s="66"/>
    </row>
    <row r="3097" spans="1:4" s="65" customFormat="1">
      <c r="A3097" s="66">
        <f t="shared" si="25"/>
        <v>3093</v>
      </c>
      <c r="B3097" s="66"/>
      <c r="C3097" s="255"/>
      <c r="D3097" s="66"/>
    </row>
    <row r="3098" spans="1:4" s="65" customFormat="1">
      <c r="A3098" s="66">
        <f t="shared" si="25"/>
        <v>3094</v>
      </c>
      <c r="B3098" s="66"/>
      <c r="C3098" s="255"/>
      <c r="D3098" s="66"/>
    </row>
    <row r="3099" spans="1:4" s="65" customFormat="1">
      <c r="A3099" s="66">
        <f t="shared" si="25"/>
        <v>3095</v>
      </c>
      <c r="B3099" s="66"/>
      <c r="C3099" s="255"/>
      <c r="D3099" s="66"/>
    </row>
    <row r="3100" spans="1:4" s="65" customFormat="1">
      <c r="A3100" s="66">
        <f t="shared" si="25"/>
        <v>3096</v>
      </c>
      <c r="B3100" s="66"/>
      <c r="C3100" s="255"/>
      <c r="D3100" s="66"/>
    </row>
    <row r="3101" spans="1:4" s="65" customFormat="1">
      <c r="A3101" s="66">
        <f t="shared" si="25"/>
        <v>3097</v>
      </c>
      <c r="B3101" s="66"/>
      <c r="C3101" s="255"/>
      <c r="D3101" s="66"/>
    </row>
    <row r="3102" spans="1:4" s="65" customFormat="1">
      <c r="A3102" s="66">
        <f t="shared" si="25"/>
        <v>3098</v>
      </c>
      <c r="B3102" s="66"/>
      <c r="C3102" s="255"/>
      <c r="D3102" s="66"/>
    </row>
    <row r="3103" spans="1:4" s="65" customFormat="1">
      <c r="A3103" s="66">
        <f t="shared" si="25"/>
        <v>3099</v>
      </c>
      <c r="B3103" s="66"/>
      <c r="C3103" s="255"/>
      <c r="D3103" s="66"/>
    </row>
    <row r="3104" spans="1:4" s="65" customFormat="1">
      <c r="A3104" s="66">
        <f t="shared" si="25"/>
        <v>3100</v>
      </c>
      <c r="B3104" s="66"/>
      <c r="C3104" s="255"/>
      <c r="D3104" s="66"/>
    </row>
    <row r="3105" spans="1:4" s="65" customFormat="1">
      <c r="A3105" s="66">
        <f t="shared" si="25"/>
        <v>3101</v>
      </c>
      <c r="B3105" s="66"/>
      <c r="C3105" s="255"/>
      <c r="D3105" s="66"/>
    </row>
    <row r="3106" spans="1:4" s="65" customFormat="1">
      <c r="A3106" s="66">
        <f t="shared" si="25"/>
        <v>3102</v>
      </c>
      <c r="B3106" s="66"/>
      <c r="C3106" s="255"/>
      <c r="D3106" s="66"/>
    </row>
    <row r="3107" spans="1:4" s="65" customFormat="1">
      <c r="A3107" s="66">
        <f t="shared" si="25"/>
        <v>3103</v>
      </c>
      <c r="B3107" s="66"/>
      <c r="C3107" s="255"/>
      <c r="D3107" s="66"/>
    </row>
    <row r="3108" spans="1:4" s="65" customFormat="1">
      <c r="A3108" s="66">
        <f t="shared" si="25"/>
        <v>3104</v>
      </c>
      <c r="B3108" s="66"/>
      <c r="C3108" s="255"/>
      <c r="D3108" s="66"/>
    </row>
    <row r="3109" spans="1:4" s="65" customFormat="1">
      <c r="A3109" s="66">
        <f t="shared" si="25"/>
        <v>3105</v>
      </c>
      <c r="B3109" s="66"/>
      <c r="C3109" s="255"/>
      <c r="D3109" s="66"/>
    </row>
    <row r="3110" spans="1:4" s="65" customFormat="1">
      <c r="A3110" s="66">
        <f t="shared" si="25"/>
        <v>3106</v>
      </c>
      <c r="B3110" s="66"/>
      <c r="C3110" s="255"/>
      <c r="D3110" s="66"/>
    </row>
    <row r="3111" spans="1:4" s="65" customFormat="1">
      <c r="A3111" s="66">
        <f t="shared" si="25"/>
        <v>3107</v>
      </c>
      <c r="B3111" s="66"/>
      <c r="C3111" s="255"/>
      <c r="D3111" s="66"/>
    </row>
    <row r="3112" spans="1:4" s="65" customFormat="1">
      <c r="A3112" s="66">
        <f t="shared" si="25"/>
        <v>3108</v>
      </c>
      <c r="B3112" s="66"/>
      <c r="C3112" s="255"/>
      <c r="D3112" s="66"/>
    </row>
    <row r="3113" spans="1:4" s="65" customFormat="1">
      <c r="A3113" s="66">
        <f t="shared" si="25"/>
        <v>3109</v>
      </c>
      <c r="B3113" s="66"/>
      <c r="C3113" s="255"/>
      <c r="D3113" s="66"/>
    </row>
    <row r="3114" spans="1:4" s="65" customFormat="1">
      <c r="A3114" s="66">
        <f t="shared" si="25"/>
        <v>3110</v>
      </c>
      <c r="B3114" s="66"/>
      <c r="C3114" s="255"/>
      <c r="D3114" s="66"/>
    </row>
    <row r="3115" spans="1:4" s="65" customFormat="1">
      <c r="A3115" s="66">
        <f t="shared" si="25"/>
        <v>3111</v>
      </c>
      <c r="B3115" s="66"/>
      <c r="C3115" s="255"/>
      <c r="D3115" s="66"/>
    </row>
    <row r="3116" spans="1:4" s="65" customFormat="1">
      <c r="A3116" s="66">
        <f t="shared" si="25"/>
        <v>3112</v>
      </c>
      <c r="B3116" s="66"/>
      <c r="C3116" s="255"/>
      <c r="D3116" s="66"/>
    </row>
    <row r="3117" spans="1:4" s="65" customFormat="1">
      <c r="A3117" s="66">
        <f t="shared" si="25"/>
        <v>3113</v>
      </c>
      <c r="B3117" s="66"/>
      <c r="C3117" s="255"/>
      <c r="D3117" s="66"/>
    </row>
    <row r="3118" spans="1:4" s="65" customFormat="1">
      <c r="A3118" s="66">
        <f t="shared" si="25"/>
        <v>3114</v>
      </c>
      <c r="B3118" s="66"/>
      <c r="C3118" s="255"/>
      <c r="D3118" s="66"/>
    </row>
    <row r="3119" spans="1:4" s="65" customFormat="1">
      <c r="A3119" s="66">
        <f t="shared" si="25"/>
        <v>3115</v>
      </c>
      <c r="B3119" s="66"/>
      <c r="C3119" s="255"/>
      <c r="D3119" s="66"/>
    </row>
    <row r="3120" spans="1:4" s="65" customFormat="1">
      <c r="A3120" s="66">
        <f t="shared" si="25"/>
        <v>3116</v>
      </c>
      <c r="B3120" s="66"/>
      <c r="C3120" s="255"/>
      <c r="D3120" s="66"/>
    </row>
    <row r="3121" spans="1:4" s="65" customFormat="1">
      <c r="A3121" s="66">
        <f t="shared" si="25"/>
        <v>3117</v>
      </c>
      <c r="B3121" s="66"/>
      <c r="C3121" s="255"/>
      <c r="D3121" s="66"/>
    </row>
    <row r="3122" spans="1:4" s="65" customFormat="1">
      <c r="A3122" s="66">
        <f t="shared" si="25"/>
        <v>3118</v>
      </c>
      <c r="B3122" s="66"/>
      <c r="C3122" s="255"/>
      <c r="D3122" s="66"/>
    </row>
    <row r="3123" spans="1:4" s="65" customFormat="1">
      <c r="A3123" s="66">
        <f t="shared" si="25"/>
        <v>3119</v>
      </c>
      <c r="B3123" s="66"/>
      <c r="C3123" s="255"/>
      <c r="D3123" s="66"/>
    </row>
    <row r="3124" spans="1:4" s="65" customFormat="1">
      <c r="A3124" s="66">
        <f t="shared" si="25"/>
        <v>3120</v>
      </c>
      <c r="B3124" s="66"/>
      <c r="C3124" s="255"/>
      <c r="D3124" s="66"/>
    </row>
    <row r="3125" spans="1:4" s="65" customFormat="1">
      <c r="A3125" s="66">
        <f t="shared" si="25"/>
        <v>3121</v>
      </c>
      <c r="B3125" s="66"/>
      <c r="C3125" s="255"/>
      <c r="D3125" s="66"/>
    </row>
    <row r="3126" spans="1:4" s="65" customFormat="1">
      <c r="A3126" s="66">
        <f t="shared" si="25"/>
        <v>3122</v>
      </c>
      <c r="B3126" s="66"/>
      <c r="C3126" s="255"/>
      <c r="D3126" s="66"/>
    </row>
    <row r="3127" spans="1:4" s="65" customFormat="1">
      <c r="A3127" s="66">
        <f t="shared" si="25"/>
        <v>3123</v>
      </c>
      <c r="B3127" s="66"/>
      <c r="C3127" s="255"/>
      <c r="D3127" s="66"/>
    </row>
    <row r="3128" spans="1:4" s="65" customFormat="1">
      <c r="A3128" s="66">
        <f t="shared" si="25"/>
        <v>3124</v>
      </c>
      <c r="B3128" s="66"/>
      <c r="C3128" s="255"/>
      <c r="D3128" s="66"/>
    </row>
    <row r="3129" spans="1:4" s="65" customFormat="1">
      <c r="A3129" s="66">
        <f t="shared" si="25"/>
        <v>3125</v>
      </c>
      <c r="B3129" s="66"/>
      <c r="C3129" s="255"/>
      <c r="D3129" s="66"/>
    </row>
    <row r="3130" spans="1:4" s="65" customFormat="1">
      <c r="A3130" s="66">
        <f t="shared" si="25"/>
        <v>3126</v>
      </c>
      <c r="B3130" s="66"/>
      <c r="C3130" s="255"/>
      <c r="D3130" s="66"/>
    </row>
    <row r="3131" spans="1:4" s="65" customFormat="1">
      <c r="A3131" s="66">
        <f t="shared" si="25"/>
        <v>3127</v>
      </c>
      <c r="B3131" s="66"/>
      <c r="C3131" s="255"/>
      <c r="D3131" s="66"/>
    </row>
    <row r="3132" spans="1:4" s="65" customFormat="1">
      <c r="A3132" s="66">
        <f t="shared" si="25"/>
        <v>3128</v>
      </c>
      <c r="B3132" s="66"/>
      <c r="C3132" s="255"/>
      <c r="D3132" s="66"/>
    </row>
    <row r="3133" spans="1:4" s="65" customFormat="1">
      <c r="A3133" s="66">
        <f t="shared" si="25"/>
        <v>3129</v>
      </c>
      <c r="B3133" s="66"/>
      <c r="C3133" s="255"/>
      <c r="D3133" s="66"/>
    </row>
    <row r="3134" spans="1:4" s="65" customFormat="1">
      <c r="A3134" s="66">
        <f t="shared" si="25"/>
        <v>3130</v>
      </c>
      <c r="B3134" s="66"/>
      <c r="C3134" s="255"/>
      <c r="D3134" s="66"/>
    </row>
    <row r="3135" spans="1:4" s="65" customFormat="1">
      <c r="A3135" s="66">
        <f t="shared" si="25"/>
        <v>3131</v>
      </c>
      <c r="B3135" s="66"/>
      <c r="C3135" s="255"/>
      <c r="D3135" s="66"/>
    </row>
    <row r="3136" spans="1:4" s="65" customFormat="1">
      <c r="A3136" s="66">
        <f t="shared" ref="A3136:A3199" si="26">A3135+1</f>
        <v>3132</v>
      </c>
      <c r="B3136" s="66"/>
      <c r="C3136" s="255"/>
      <c r="D3136" s="66"/>
    </row>
    <row r="3137" spans="1:4" s="65" customFormat="1">
      <c r="A3137" s="66">
        <f t="shared" si="26"/>
        <v>3133</v>
      </c>
      <c r="B3137" s="66"/>
      <c r="C3137" s="255"/>
      <c r="D3137" s="66"/>
    </row>
    <row r="3138" spans="1:4" s="65" customFormat="1">
      <c r="A3138" s="66">
        <f t="shared" si="26"/>
        <v>3134</v>
      </c>
      <c r="B3138" s="66"/>
      <c r="C3138" s="255"/>
      <c r="D3138" s="66"/>
    </row>
    <row r="3139" spans="1:4" s="65" customFormat="1">
      <c r="A3139" s="66">
        <f t="shared" si="26"/>
        <v>3135</v>
      </c>
      <c r="B3139" s="66"/>
      <c r="C3139" s="255"/>
      <c r="D3139" s="66"/>
    </row>
    <row r="3140" spans="1:4" s="65" customFormat="1">
      <c r="A3140" s="66">
        <f t="shared" si="26"/>
        <v>3136</v>
      </c>
      <c r="B3140" s="66"/>
      <c r="C3140" s="255"/>
      <c r="D3140" s="66"/>
    </row>
    <row r="3141" spans="1:4" s="65" customFormat="1">
      <c r="A3141" s="66">
        <f t="shared" si="26"/>
        <v>3137</v>
      </c>
      <c r="B3141" s="66"/>
      <c r="C3141" s="255"/>
      <c r="D3141" s="66"/>
    </row>
    <row r="3142" spans="1:4" s="65" customFormat="1">
      <c r="A3142" s="66">
        <f t="shared" si="26"/>
        <v>3138</v>
      </c>
      <c r="B3142" s="66"/>
      <c r="C3142" s="255"/>
      <c r="D3142" s="66"/>
    </row>
    <row r="3143" spans="1:4" s="65" customFormat="1">
      <c r="A3143" s="66">
        <f t="shared" si="26"/>
        <v>3139</v>
      </c>
      <c r="B3143" s="66"/>
      <c r="C3143" s="255"/>
      <c r="D3143" s="66"/>
    </row>
    <row r="3144" spans="1:4" s="65" customFormat="1">
      <c r="A3144" s="66">
        <f t="shared" si="26"/>
        <v>3140</v>
      </c>
      <c r="B3144" s="66"/>
      <c r="C3144" s="255"/>
      <c r="D3144" s="66"/>
    </row>
    <row r="3145" spans="1:4" s="65" customFormat="1">
      <c r="A3145" s="66">
        <f t="shared" si="26"/>
        <v>3141</v>
      </c>
      <c r="B3145" s="66"/>
      <c r="C3145" s="255"/>
      <c r="D3145" s="66"/>
    </row>
    <row r="3146" spans="1:4" s="65" customFormat="1">
      <c r="A3146" s="66">
        <f t="shared" si="26"/>
        <v>3142</v>
      </c>
      <c r="B3146" s="66"/>
      <c r="C3146" s="255"/>
      <c r="D3146" s="66"/>
    </row>
    <row r="3147" spans="1:4" s="65" customFormat="1">
      <c r="A3147" s="66">
        <f t="shared" si="26"/>
        <v>3143</v>
      </c>
      <c r="B3147" s="66"/>
      <c r="C3147" s="255"/>
      <c r="D3147" s="66"/>
    </row>
    <row r="3148" spans="1:4" s="65" customFormat="1">
      <c r="A3148" s="66">
        <f t="shared" si="26"/>
        <v>3144</v>
      </c>
      <c r="B3148" s="66"/>
      <c r="C3148" s="255"/>
      <c r="D3148" s="66"/>
    </row>
    <row r="3149" spans="1:4" s="65" customFormat="1">
      <c r="A3149" s="66">
        <f t="shared" si="26"/>
        <v>3145</v>
      </c>
      <c r="B3149" s="66"/>
      <c r="C3149" s="255"/>
      <c r="D3149" s="66"/>
    </row>
    <row r="3150" spans="1:4" s="65" customFormat="1">
      <c r="A3150" s="66">
        <f t="shared" si="26"/>
        <v>3146</v>
      </c>
      <c r="B3150" s="66"/>
      <c r="C3150" s="255"/>
      <c r="D3150" s="66"/>
    </row>
    <row r="3151" spans="1:4" s="65" customFormat="1">
      <c r="A3151" s="66">
        <f t="shared" si="26"/>
        <v>3147</v>
      </c>
      <c r="B3151" s="66"/>
      <c r="C3151" s="255"/>
      <c r="D3151" s="66"/>
    </row>
    <row r="3152" spans="1:4" s="65" customFormat="1">
      <c r="A3152" s="66">
        <f t="shared" si="26"/>
        <v>3148</v>
      </c>
      <c r="B3152" s="66"/>
      <c r="C3152" s="255"/>
      <c r="D3152" s="66"/>
    </row>
    <row r="3153" spans="1:4" s="65" customFormat="1">
      <c r="A3153" s="66">
        <f t="shared" si="26"/>
        <v>3149</v>
      </c>
      <c r="B3153" s="66"/>
      <c r="C3153" s="255"/>
      <c r="D3153" s="66"/>
    </row>
    <row r="3154" spans="1:4" s="65" customFormat="1">
      <c r="A3154" s="66">
        <f t="shared" si="26"/>
        <v>3150</v>
      </c>
      <c r="B3154" s="66"/>
      <c r="C3154" s="255"/>
      <c r="D3154" s="66"/>
    </row>
    <row r="3155" spans="1:4" s="65" customFormat="1">
      <c r="A3155" s="66">
        <f t="shared" si="26"/>
        <v>3151</v>
      </c>
      <c r="B3155" s="66"/>
      <c r="C3155" s="255"/>
      <c r="D3155" s="66"/>
    </row>
    <row r="3156" spans="1:4" s="65" customFormat="1">
      <c r="A3156" s="66">
        <f t="shared" si="26"/>
        <v>3152</v>
      </c>
      <c r="B3156" s="66"/>
      <c r="C3156" s="255"/>
      <c r="D3156" s="66"/>
    </row>
    <row r="3157" spans="1:4" s="65" customFormat="1">
      <c r="A3157" s="66">
        <f t="shared" si="26"/>
        <v>3153</v>
      </c>
      <c r="B3157" s="66"/>
      <c r="C3157" s="255"/>
      <c r="D3157" s="66"/>
    </row>
    <row r="3158" spans="1:4" s="65" customFormat="1">
      <c r="A3158" s="66">
        <f t="shared" si="26"/>
        <v>3154</v>
      </c>
      <c r="B3158" s="66"/>
      <c r="C3158" s="255"/>
      <c r="D3158" s="66"/>
    </row>
    <row r="3159" spans="1:4" s="65" customFormat="1">
      <c r="A3159" s="66">
        <f t="shared" si="26"/>
        <v>3155</v>
      </c>
      <c r="B3159" s="66"/>
      <c r="C3159" s="255"/>
      <c r="D3159" s="66"/>
    </row>
    <row r="3160" spans="1:4" s="65" customFormat="1">
      <c r="A3160" s="66">
        <f t="shared" si="26"/>
        <v>3156</v>
      </c>
      <c r="B3160" s="66"/>
      <c r="C3160" s="255"/>
      <c r="D3160" s="66"/>
    </row>
    <row r="3161" spans="1:4" s="65" customFormat="1">
      <c r="A3161" s="66">
        <f t="shared" si="26"/>
        <v>3157</v>
      </c>
      <c r="B3161" s="66"/>
      <c r="C3161" s="255"/>
      <c r="D3161" s="66"/>
    </row>
    <row r="3162" spans="1:4" s="65" customFormat="1">
      <c r="A3162" s="66">
        <f t="shared" si="26"/>
        <v>3158</v>
      </c>
      <c r="B3162" s="66"/>
      <c r="C3162" s="255"/>
      <c r="D3162" s="66"/>
    </row>
    <row r="3163" spans="1:4" s="65" customFormat="1">
      <c r="A3163" s="66">
        <f t="shared" si="26"/>
        <v>3159</v>
      </c>
      <c r="B3163" s="66"/>
      <c r="C3163" s="255"/>
      <c r="D3163" s="66"/>
    </row>
    <row r="3164" spans="1:4" s="65" customFormat="1">
      <c r="A3164" s="66">
        <f t="shared" si="26"/>
        <v>3160</v>
      </c>
      <c r="B3164" s="66"/>
      <c r="C3164" s="255"/>
      <c r="D3164" s="66"/>
    </row>
    <row r="3165" spans="1:4" s="65" customFormat="1">
      <c r="A3165" s="66">
        <f t="shared" si="26"/>
        <v>3161</v>
      </c>
      <c r="B3165" s="66"/>
      <c r="C3165" s="255"/>
      <c r="D3165" s="66"/>
    </row>
    <row r="3166" spans="1:4" s="65" customFormat="1">
      <c r="A3166" s="66">
        <f t="shared" si="26"/>
        <v>3162</v>
      </c>
      <c r="B3166" s="66"/>
      <c r="C3166" s="255"/>
      <c r="D3166" s="66"/>
    </row>
    <row r="3167" spans="1:4" s="65" customFormat="1">
      <c r="A3167" s="66">
        <f t="shared" si="26"/>
        <v>3163</v>
      </c>
      <c r="B3167" s="66"/>
      <c r="C3167" s="255"/>
      <c r="D3167" s="66"/>
    </row>
    <row r="3168" spans="1:4" s="65" customFormat="1">
      <c r="A3168" s="66">
        <f t="shared" si="26"/>
        <v>3164</v>
      </c>
      <c r="B3168" s="66"/>
      <c r="C3168" s="255"/>
      <c r="D3168" s="66"/>
    </row>
    <row r="3169" spans="1:4" s="65" customFormat="1">
      <c r="A3169" s="66">
        <f t="shared" si="26"/>
        <v>3165</v>
      </c>
      <c r="B3169" s="66"/>
      <c r="C3169" s="255"/>
      <c r="D3169" s="66"/>
    </row>
    <row r="3170" spans="1:4" s="65" customFormat="1">
      <c r="A3170" s="66">
        <f t="shared" si="26"/>
        <v>3166</v>
      </c>
      <c r="B3170" s="66"/>
      <c r="C3170" s="255"/>
      <c r="D3170" s="66"/>
    </row>
    <row r="3171" spans="1:4" s="65" customFormat="1">
      <c r="A3171" s="66">
        <f t="shared" si="26"/>
        <v>3167</v>
      </c>
      <c r="B3171" s="66"/>
      <c r="C3171" s="255"/>
      <c r="D3171" s="66"/>
    </row>
    <row r="3172" spans="1:4" s="65" customFormat="1">
      <c r="A3172" s="66">
        <f t="shared" si="26"/>
        <v>3168</v>
      </c>
      <c r="B3172" s="66"/>
      <c r="C3172" s="255"/>
      <c r="D3172" s="66"/>
    </row>
    <row r="3173" spans="1:4" s="65" customFormat="1">
      <c r="A3173" s="66">
        <f t="shared" si="26"/>
        <v>3169</v>
      </c>
      <c r="B3173" s="66"/>
      <c r="C3173" s="255"/>
      <c r="D3173" s="66"/>
    </row>
    <row r="3174" spans="1:4" s="65" customFormat="1">
      <c r="A3174" s="66">
        <f t="shared" si="26"/>
        <v>3170</v>
      </c>
      <c r="B3174" s="66"/>
      <c r="C3174" s="255"/>
      <c r="D3174" s="66"/>
    </row>
    <row r="3175" spans="1:4" s="65" customFormat="1">
      <c r="A3175" s="66">
        <f t="shared" si="26"/>
        <v>3171</v>
      </c>
      <c r="B3175" s="66"/>
      <c r="C3175" s="255"/>
      <c r="D3175" s="66"/>
    </row>
    <row r="3176" spans="1:4" s="65" customFormat="1">
      <c r="A3176" s="66">
        <f t="shared" si="26"/>
        <v>3172</v>
      </c>
      <c r="B3176" s="66"/>
      <c r="C3176" s="255"/>
      <c r="D3176" s="66"/>
    </row>
    <row r="3177" spans="1:4" s="65" customFormat="1">
      <c r="A3177" s="66">
        <f t="shared" si="26"/>
        <v>3173</v>
      </c>
      <c r="B3177" s="66"/>
      <c r="C3177" s="255"/>
      <c r="D3177" s="66"/>
    </row>
    <row r="3178" spans="1:4" s="65" customFormat="1">
      <c r="A3178" s="66">
        <f t="shared" si="26"/>
        <v>3174</v>
      </c>
      <c r="B3178" s="66"/>
      <c r="C3178" s="255"/>
      <c r="D3178" s="66"/>
    </row>
    <row r="3179" spans="1:4" s="65" customFormat="1">
      <c r="A3179" s="66">
        <f t="shared" si="26"/>
        <v>3175</v>
      </c>
      <c r="B3179" s="66"/>
      <c r="C3179" s="255"/>
      <c r="D3179" s="66"/>
    </row>
    <row r="3180" spans="1:4" s="65" customFormat="1">
      <c r="A3180" s="66">
        <f t="shared" si="26"/>
        <v>3176</v>
      </c>
      <c r="B3180" s="66"/>
      <c r="C3180" s="255"/>
      <c r="D3180" s="66"/>
    </row>
    <row r="3181" spans="1:4" s="65" customFormat="1">
      <c r="A3181" s="66">
        <f t="shared" si="26"/>
        <v>3177</v>
      </c>
      <c r="B3181" s="66"/>
      <c r="C3181" s="255"/>
      <c r="D3181" s="66"/>
    </row>
    <row r="3182" spans="1:4" s="65" customFormat="1">
      <c r="A3182" s="66">
        <f t="shared" si="26"/>
        <v>3178</v>
      </c>
      <c r="B3182" s="66"/>
      <c r="C3182" s="255"/>
      <c r="D3182" s="66"/>
    </row>
    <row r="3183" spans="1:4" s="65" customFormat="1">
      <c r="A3183" s="66">
        <f t="shared" si="26"/>
        <v>3179</v>
      </c>
      <c r="B3183" s="66"/>
      <c r="C3183" s="255"/>
      <c r="D3183" s="66"/>
    </row>
    <row r="3184" spans="1:4" s="65" customFormat="1">
      <c r="A3184" s="66">
        <f t="shared" si="26"/>
        <v>3180</v>
      </c>
      <c r="B3184" s="66"/>
      <c r="C3184" s="255"/>
      <c r="D3184" s="66"/>
    </row>
    <row r="3185" spans="1:4" s="65" customFormat="1">
      <c r="A3185" s="66">
        <f t="shared" si="26"/>
        <v>3181</v>
      </c>
      <c r="B3185" s="66"/>
      <c r="C3185" s="255"/>
      <c r="D3185" s="66"/>
    </row>
    <row r="3186" spans="1:4" s="65" customFormat="1">
      <c r="A3186" s="66">
        <f t="shared" si="26"/>
        <v>3182</v>
      </c>
      <c r="B3186" s="66"/>
      <c r="C3186" s="255"/>
      <c r="D3186" s="66"/>
    </row>
    <row r="3187" spans="1:4" s="65" customFormat="1">
      <c r="A3187" s="66">
        <f t="shared" si="26"/>
        <v>3183</v>
      </c>
      <c r="B3187" s="66"/>
      <c r="C3187" s="255"/>
      <c r="D3187" s="66"/>
    </row>
    <row r="3188" spans="1:4" s="65" customFormat="1">
      <c r="A3188" s="66">
        <f t="shared" si="26"/>
        <v>3184</v>
      </c>
      <c r="B3188" s="66"/>
      <c r="C3188" s="255"/>
      <c r="D3188" s="66"/>
    </row>
    <row r="3189" spans="1:4" s="65" customFormat="1">
      <c r="A3189" s="66">
        <f t="shared" si="26"/>
        <v>3185</v>
      </c>
      <c r="B3189" s="66"/>
      <c r="C3189" s="255"/>
      <c r="D3189" s="66"/>
    </row>
    <row r="3190" spans="1:4" s="65" customFormat="1">
      <c r="A3190" s="66">
        <f t="shared" si="26"/>
        <v>3186</v>
      </c>
      <c r="B3190" s="66"/>
      <c r="C3190" s="255"/>
      <c r="D3190" s="66"/>
    </row>
    <row r="3191" spans="1:4" s="65" customFormat="1">
      <c r="A3191" s="66">
        <f t="shared" si="26"/>
        <v>3187</v>
      </c>
      <c r="B3191" s="66"/>
      <c r="C3191" s="255"/>
      <c r="D3191" s="66"/>
    </row>
    <row r="3192" spans="1:4" s="65" customFormat="1">
      <c r="A3192" s="66">
        <f t="shared" si="26"/>
        <v>3188</v>
      </c>
      <c r="B3192" s="66"/>
      <c r="C3192" s="255"/>
      <c r="D3192" s="66"/>
    </row>
    <row r="3193" spans="1:4" s="65" customFormat="1">
      <c r="A3193" s="66">
        <f t="shared" si="26"/>
        <v>3189</v>
      </c>
      <c r="B3193" s="66"/>
      <c r="C3193" s="255"/>
      <c r="D3193" s="66"/>
    </row>
    <row r="3194" spans="1:4" s="65" customFormat="1">
      <c r="A3194" s="66">
        <f t="shared" si="26"/>
        <v>3190</v>
      </c>
      <c r="B3194" s="66"/>
      <c r="C3194" s="255"/>
      <c r="D3194" s="66"/>
    </row>
    <row r="3195" spans="1:4" s="65" customFormat="1">
      <c r="A3195" s="66">
        <f t="shared" si="26"/>
        <v>3191</v>
      </c>
      <c r="B3195" s="66"/>
      <c r="C3195" s="255"/>
      <c r="D3195" s="66"/>
    </row>
    <row r="3196" spans="1:4" s="65" customFormat="1">
      <c r="A3196" s="66">
        <f t="shared" si="26"/>
        <v>3192</v>
      </c>
      <c r="B3196" s="66"/>
      <c r="C3196" s="255"/>
      <c r="D3196" s="66"/>
    </row>
    <row r="3197" spans="1:4" s="65" customFormat="1">
      <c r="A3197" s="66">
        <f t="shared" si="26"/>
        <v>3193</v>
      </c>
      <c r="B3197" s="66"/>
      <c r="C3197" s="255"/>
      <c r="D3197" s="66"/>
    </row>
    <row r="3198" spans="1:4" s="65" customFormat="1">
      <c r="A3198" s="66">
        <f t="shared" si="26"/>
        <v>3194</v>
      </c>
      <c r="B3198" s="66"/>
      <c r="C3198" s="255"/>
      <c r="D3198" s="66"/>
    </row>
    <row r="3199" spans="1:4" s="65" customFormat="1">
      <c r="A3199" s="66">
        <f t="shared" si="26"/>
        <v>3195</v>
      </c>
      <c r="B3199" s="66"/>
      <c r="C3199" s="255"/>
      <c r="D3199" s="66"/>
    </row>
    <row r="3200" spans="1:4" s="65" customFormat="1">
      <c r="A3200" s="66">
        <f t="shared" ref="A3200:A3263" si="27">A3199+1</f>
        <v>3196</v>
      </c>
      <c r="B3200" s="66"/>
      <c r="C3200" s="255"/>
      <c r="D3200" s="66"/>
    </row>
    <row r="3201" spans="1:4" s="65" customFormat="1">
      <c r="A3201" s="66">
        <f t="shared" si="27"/>
        <v>3197</v>
      </c>
      <c r="B3201" s="66"/>
      <c r="C3201" s="255"/>
      <c r="D3201" s="66"/>
    </row>
    <row r="3202" spans="1:4" s="65" customFormat="1">
      <c r="A3202" s="66">
        <f t="shared" si="27"/>
        <v>3198</v>
      </c>
      <c r="B3202" s="66"/>
      <c r="C3202" s="255"/>
      <c r="D3202" s="66"/>
    </row>
    <row r="3203" spans="1:4" s="65" customFormat="1">
      <c r="A3203" s="66">
        <f t="shared" si="27"/>
        <v>3199</v>
      </c>
      <c r="B3203" s="66"/>
      <c r="C3203" s="255"/>
      <c r="D3203" s="66"/>
    </row>
    <row r="3204" spans="1:4" s="65" customFormat="1">
      <c r="A3204" s="66">
        <f t="shared" si="27"/>
        <v>3200</v>
      </c>
      <c r="B3204" s="66"/>
      <c r="C3204" s="255"/>
      <c r="D3204" s="66"/>
    </row>
    <row r="3205" spans="1:4" s="65" customFormat="1">
      <c r="A3205" s="66">
        <f t="shared" si="27"/>
        <v>3201</v>
      </c>
      <c r="B3205" s="66"/>
      <c r="C3205" s="255"/>
      <c r="D3205" s="66"/>
    </row>
    <row r="3206" spans="1:4" s="65" customFormat="1">
      <c r="A3206" s="66">
        <f t="shared" si="27"/>
        <v>3202</v>
      </c>
      <c r="B3206" s="66"/>
      <c r="C3206" s="255"/>
      <c r="D3206" s="66"/>
    </row>
    <row r="3207" spans="1:4" s="65" customFormat="1">
      <c r="A3207" s="66">
        <f t="shared" si="27"/>
        <v>3203</v>
      </c>
      <c r="B3207" s="66"/>
      <c r="C3207" s="255"/>
      <c r="D3207" s="66"/>
    </row>
    <row r="3208" spans="1:4" s="65" customFormat="1">
      <c r="A3208" s="66">
        <f t="shared" si="27"/>
        <v>3204</v>
      </c>
      <c r="B3208" s="66"/>
      <c r="C3208" s="255"/>
      <c r="D3208" s="66"/>
    </row>
    <row r="3209" spans="1:4" s="65" customFormat="1">
      <c r="A3209" s="66">
        <f t="shared" si="27"/>
        <v>3205</v>
      </c>
      <c r="B3209" s="66"/>
      <c r="C3209" s="255"/>
      <c r="D3209" s="66"/>
    </row>
    <row r="3210" spans="1:4" s="65" customFormat="1">
      <c r="A3210" s="66">
        <f t="shared" si="27"/>
        <v>3206</v>
      </c>
      <c r="B3210" s="66"/>
      <c r="C3210" s="255"/>
      <c r="D3210" s="66"/>
    </row>
    <row r="3211" spans="1:4" s="65" customFormat="1">
      <c r="A3211" s="66">
        <f t="shared" si="27"/>
        <v>3207</v>
      </c>
      <c r="B3211" s="66"/>
      <c r="C3211" s="255"/>
      <c r="D3211" s="66"/>
    </row>
    <row r="3212" spans="1:4" s="65" customFormat="1">
      <c r="A3212" s="66">
        <f t="shared" si="27"/>
        <v>3208</v>
      </c>
      <c r="B3212" s="66"/>
      <c r="C3212" s="255"/>
      <c r="D3212" s="66"/>
    </row>
    <row r="3213" spans="1:4" s="65" customFormat="1">
      <c r="A3213" s="66">
        <f t="shared" si="27"/>
        <v>3209</v>
      </c>
      <c r="B3213" s="66"/>
      <c r="C3213" s="255"/>
      <c r="D3213" s="66"/>
    </row>
    <row r="3214" spans="1:4" s="65" customFormat="1">
      <c r="A3214" s="66">
        <f t="shared" si="27"/>
        <v>3210</v>
      </c>
      <c r="B3214" s="66"/>
      <c r="C3214" s="255"/>
      <c r="D3214" s="66"/>
    </row>
    <row r="3215" spans="1:4" s="65" customFormat="1">
      <c r="A3215" s="66">
        <f t="shared" si="27"/>
        <v>3211</v>
      </c>
      <c r="B3215" s="66"/>
      <c r="C3215" s="255"/>
      <c r="D3215" s="66"/>
    </row>
    <row r="3216" spans="1:4" s="65" customFormat="1">
      <c r="A3216" s="66">
        <f t="shared" si="27"/>
        <v>3212</v>
      </c>
      <c r="B3216" s="66"/>
      <c r="C3216" s="255"/>
      <c r="D3216" s="66"/>
    </row>
    <row r="3217" spans="1:4" s="65" customFormat="1">
      <c r="A3217" s="66">
        <f t="shared" si="27"/>
        <v>3213</v>
      </c>
      <c r="B3217" s="66"/>
      <c r="C3217" s="255"/>
      <c r="D3217" s="66"/>
    </row>
    <row r="3218" spans="1:4" s="65" customFormat="1">
      <c r="A3218" s="66">
        <f t="shared" si="27"/>
        <v>3214</v>
      </c>
      <c r="B3218" s="66"/>
      <c r="C3218" s="255"/>
      <c r="D3218" s="66"/>
    </row>
    <row r="3219" spans="1:4" s="65" customFormat="1">
      <c r="A3219" s="66">
        <f t="shared" si="27"/>
        <v>3215</v>
      </c>
      <c r="B3219" s="66"/>
      <c r="C3219" s="255"/>
      <c r="D3219" s="66"/>
    </row>
    <row r="3220" spans="1:4" s="65" customFormat="1">
      <c r="A3220" s="66">
        <f t="shared" si="27"/>
        <v>3216</v>
      </c>
      <c r="B3220" s="66"/>
      <c r="C3220" s="255"/>
      <c r="D3220" s="66"/>
    </row>
    <row r="3221" spans="1:4" s="65" customFormat="1">
      <c r="A3221" s="66">
        <f t="shared" si="27"/>
        <v>3217</v>
      </c>
      <c r="B3221" s="66"/>
      <c r="C3221" s="255"/>
      <c r="D3221" s="66"/>
    </row>
    <row r="3222" spans="1:4" s="65" customFormat="1">
      <c r="A3222" s="66">
        <f t="shared" si="27"/>
        <v>3218</v>
      </c>
      <c r="B3222" s="66"/>
      <c r="C3222" s="255"/>
      <c r="D3222" s="66"/>
    </row>
    <row r="3223" spans="1:4" s="65" customFormat="1">
      <c r="A3223" s="66">
        <f t="shared" si="27"/>
        <v>3219</v>
      </c>
      <c r="B3223" s="66"/>
      <c r="C3223" s="255"/>
      <c r="D3223" s="66"/>
    </row>
    <row r="3224" spans="1:4" s="65" customFormat="1">
      <c r="A3224" s="66">
        <f t="shared" si="27"/>
        <v>3220</v>
      </c>
      <c r="B3224" s="66"/>
      <c r="C3224" s="255"/>
      <c r="D3224" s="66"/>
    </row>
    <row r="3225" spans="1:4" s="65" customFormat="1">
      <c r="A3225" s="66">
        <f t="shared" si="27"/>
        <v>3221</v>
      </c>
      <c r="B3225" s="66"/>
      <c r="C3225" s="255"/>
      <c r="D3225" s="66"/>
    </row>
    <row r="3226" spans="1:4" s="65" customFormat="1">
      <c r="A3226" s="66">
        <f t="shared" si="27"/>
        <v>3222</v>
      </c>
      <c r="B3226" s="66"/>
      <c r="C3226" s="255"/>
      <c r="D3226" s="66"/>
    </row>
    <row r="3227" spans="1:4" s="65" customFormat="1">
      <c r="A3227" s="66">
        <f t="shared" si="27"/>
        <v>3223</v>
      </c>
      <c r="B3227" s="66"/>
      <c r="C3227" s="255"/>
      <c r="D3227" s="66"/>
    </row>
    <row r="3228" spans="1:4" s="65" customFormat="1">
      <c r="A3228" s="66">
        <f t="shared" si="27"/>
        <v>3224</v>
      </c>
      <c r="B3228" s="66"/>
      <c r="C3228" s="255"/>
      <c r="D3228" s="66"/>
    </row>
    <row r="3229" spans="1:4" s="65" customFormat="1">
      <c r="A3229" s="66">
        <f t="shared" si="27"/>
        <v>3225</v>
      </c>
      <c r="B3229" s="66"/>
      <c r="C3229" s="255"/>
      <c r="D3229" s="66"/>
    </row>
    <row r="3230" spans="1:4" s="65" customFormat="1">
      <c r="A3230" s="66">
        <f t="shared" si="27"/>
        <v>3226</v>
      </c>
      <c r="B3230" s="66"/>
      <c r="C3230" s="255"/>
      <c r="D3230" s="66"/>
    </row>
    <row r="3231" spans="1:4" s="65" customFormat="1">
      <c r="A3231" s="66">
        <f t="shared" si="27"/>
        <v>3227</v>
      </c>
      <c r="B3231" s="66"/>
      <c r="C3231" s="255"/>
      <c r="D3231" s="66"/>
    </row>
    <row r="3232" spans="1:4" s="65" customFormat="1">
      <c r="A3232" s="66">
        <f t="shared" si="27"/>
        <v>3228</v>
      </c>
      <c r="B3232" s="66"/>
      <c r="C3232" s="255"/>
      <c r="D3232" s="66"/>
    </row>
    <row r="3233" spans="1:4" s="65" customFormat="1">
      <c r="A3233" s="66">
        <f t="shared" si="27"/>
        <v>3229</v>
      </c>
      <c r="B3233" s="66"/>
      <c r="C3233" s="255"/>
      <c r="D3233" s="66"/>
    </row>
    <row r="3234" spans="1:4" s="65" customFormat="1">
      <c r="A3234" s="66">
        <f t="shared" si="27"/>
        <v>3230</v>
      </c>
      <c r="B3234" s="66"/>
      <c r="C3234" s="255"/>
      <c r="D3234" s="66"/>
    </row>
    <row r="3235" spans="1:4" s="65" customFormat="1">
      <c r="A3235" s="66">
        <f t="shared" si="27"/>
        <v>3231</v>
      </c>
      <c r="B3235" s="66"/>
      <c r="C3235" s="255"/>
      <c r="D3235" s="66"/>
    </row>
    <row r="3236" spans="1:4" s="65" customFormat="1">
      <c r="A3236" s="66">
        <f t="shared" si="27"/>
        <v>3232</v>
      </c>
      <c r="B3236" s="66"/>
      <c r="C3236" s="255"/>
      <c r="D3236" s="66"/>
    </row>
    <row r="3237" spans="1:4" s="65" customFormat="1">
      <c r="A3237" s="66">
        <f t="shared" si="27"/>
        <v>3233</v>
      </c>
      <c r="B3237" s="66"/>
      <c r="C3237" s="255"/>
      <c r="D3237" s="66"/>
    </row>
    <row r="3238" spans="1:4" s="65" customFormat="1">
      <c r="A3238" s="66">
        <f t="shared" si="27"/>
        <v>3234</v>
      </c>
      <c r="B3238" s="66"/>
      <c r="C3238" s="255"/>
      <c r="D3238" s="66"/>
    </row>
    <row r="3239" spans="1:4" s="65" customFormat="1">
      <c r="A3239" s="66">
        <f t="shared" si="27"/>
        <v>3235</v>
      </c>
      <c r="B3239" s="66"/>
      <c r="C3239" s="255"/>
      <c r="D3239" s="66"/>
    </row>
    <row r="3240" spans="1:4" s="65" customFormat="1">
      <c r="A3240" s="66">
        <f t="shared" si="27"/>
        <v>3236</v>
      </c>
      <c r="B3240" s="66"/>
      <c r="C3240" s="255"/>
      <c r="D3240" s="66"/>
    </row>
    <row r="3241" spans="1:4" s="65" customFormat="1">
      <c r="A3241" s="66">
        <f t="shared" si="27"/>
        <v>3237</v>
      </c>
      <c r="B3241" s="66"/>
      <c r="C3241" s="255"/>
      <c r="D3241" s="66"/>
    </row>
    <row r="3242" spans="1:4" s="65" customFormat="1">
      <c r="A3242" s="66">
        <f t="shared" si="27"/>
        <v>3238</v>
      </c>
      <c r="B3242" s="66"/>
      <c r="C3242" s="255"/>
      <c r="D3242" s="66"/>
    </row>
    <row r="3243" spans="1:4" s="65" customFormat="1">
      <c r="A3243" s="66">
        <f t="shared" si="27"/>
        <v>3239</v>
      </c>
      <c r="B3243" s="66"/>
      <c r="C3243" s="255"/>
      <c r="D3243" s="66"/>
    </row>
    <row r="3244" spans="1:4" s="65" customFormat="1">
      <c r="A3244" s="66">
        <f t="shared" si="27"/>
        <v>3240</v>
      </c>
      <c r="B3244" s="66"/>
      <c r="C3244" s="255"/>
      <c r="D3244" s="66"/>
    </row>
    <row r="3245" spans="1:4" s="65" customFormat="1">
      <c r="A3245" s="66">
        <f t="shared" si="27"/>
        <v>3241</v>
      </c>
      <c r="B3245" s="66"/>
      <c r="C3245" s="255"/>
      <c r="D3245" s="66"/>
    </row>
    <row r="3246" spans="1:4" s="65" customFormat="1">
      <c r="A3246" s="66">
        <f t="shared" si="27"/>
        <v>3242</v>
      </c>
      <c r="B3246" s="66"/>
      <c r="C3246" s="255"/>
      <c r="D3246" s="66"/>
    </row>
    <row r="3247" spans="1:4" s="65" customFormat="1">
      <c r="A3247" s="66">
        <f t="shared" si="27"/>
        <v>3243</v>
      </c>
      <c r="B3247" s="66"/>
      <c r="C3247" s="255"/>
      <c r="D3247" s="66"/>
    </row>
    <row r="3248" spans="1:4" s="65" customFormat="1">
      <c r="A3248" s="66">
        <f t="shared" si="27"/>
        <v>3244</v>
      </c>
      <c r="B3248" s="66"/>
      <c r="C3248" s="255"/>
      <c r="D3248" s="66"/>
    </row>
    <row r="3249" spans="1:4" s="65" customFormat="1">
      <c r="A3249" s="66">
        <f t="shared" si="27"/>
        <v>3245</v>
      </c>
      <c r="B3249" s="66"/>
      <c r="C3249" s="255"/>
      <c r="D3249" s="66"/>
    </row>
    <row r="3250" spans="1:4" s="65" customFormat="1">
      <c r="A3250" s="66">
        <f t="shared" si="27"/>
        <v>3246</v>
      </c>
      <c r="B3250" s="66"/>
      <c r="C3250" s="255"/>
      <c r="D3250" s="66"/>
    </row>
    <row r="3251" spans="1:4" s="65" customFormat="1">
      <c r="A3251" s="66">
        <f t="shared" si="27"/>
        <v>3247</v>
      </c>
      <c r="B3251" s="66"/>
      <c r="C3251" s="255"/>
      <c r="D3251" s="66"/>
    </row>
    <row r="3252" spans="1:4" s="65" customFormat="1">
      <c r="A3252" s="66">
        <f t="shared" si="27"/>
        <v>3248</v>
      </c>
      <c r="B3252" s="66"/>
      <c r="C3252" s="255"/>
      <c r="D3252" s="66"/>
    </row>
    <row r="3253" spans="1:4" s="65" customFormat="1">
      <c r="A3253" s="66">
        <f t="shared" si="27"/>
        <v>3249</v>
      </c>
      <c r="B3253" s="66"/>
      <c r="C3253" s="255"/>
      <c r="D3253" s="66"/>
    </row>
    <row r="3254" spans="1:4" s="65" customFormat="1">
      <c r="A3254" s="66">
        <f t="shared" si="27"/>
        <v>3250</v>
      </c>
      <c r="B3254" s="66"/>
      <c r="C3254" s="255"/>
      <c r="D3254" s="66"/>
    </row>
    <row r="3255" spans="1:4" s="65" customFormat="1">
      <c r="A3255" s="66">
        <f t="shared" si="27"/>
        <v>3251</v>
      </c>
      <c r="B3255" s="66"/>
      <c r="C3255" s="255"/>
      <c r="D3255" s="66"/>
    </row>
    <row r="3256" spans="1:4" s="65" customFormat="1">
      <c r="A3256" s="66">
        <f t="shared" si="27"/>
        <v>3252</v>
      </c>
      <c r="B3256" s="66"/>
      <c r="C3256" s="255"/>
      <c r="D3256" s="66"/>
    </row>
    <row r="3257" spans="1:4" s="65" customFormat="1">
      <c r="A3257" s="66">
        <f t="shared" si="27"/>
        <v>3253</v>
      </c>
      <c r="B3257" s="66"/>
      <c r="C3257" s="255"/>
      <c r="D3257" s="66"/>
    </row>
    <row r="3258" spans="1:4" s="65" customFormat="1">
      <c r="A3258" s="66">
        <f t="shared" si="27"/>
        <v>3254</v>
      </c>
      <c r="B3258" s="66"/>
      <c r="C3258" s="255"/>
      <c r="D3258" s="66"/>
    </row>
    <row r="3259" spans="1:4" s="65" customFormat="1">
      <c r="A3259" s="66">
        <f t="shared" si="27"/>
        <v>3255</v>
      </c>
      <c r="B3259" s="66"/>
      <c r="C3259" s="255"/>
      <c r="D3259" s="66"/>
    </row>
    <row r="3260" spans="1:4" s="65" customFormat="1">
      <c r="A3260" s="66">
        <f t="shared" si="27"/>
        <v>3256</v>
      </c>
      <c r="B3260" s="66"/>
      <c r="C3260" s="255"/>
      <c r="D3260" s="66"/>
    </row>
    <row r="3261" spans="1:4" s="65" customFormat="1">
      <c r="A3261" s="66">
        <f t="shared" si="27"/>
        <v>3257</v>
      </c>
      <c r="B3261" s="66"/>
      <c r="C3261" s="255"/>
      <c r="D3261" s="66"/>
    </row>
    <row r="3262" spans="1:4" s="65" customFormat="1">
      <c r="A3262" s="66">
        <f t="shared" si="27"/>
        <v>3258</v>
      </c>
      <c r="B3262" s="66"/>
      <c r="C3262" s="255"/>
      <c r="D3262" s="66"/>
    </row>
    <row r="3263" spans="1:4" s="65" customFormat="1">
      <c r="A3263" s="66">
        <f t="shared" si="27"/>
        <v>3259</v>
      </c>
      <c r="B3263" s="66"/>
      <c r="C3263" s="255"/>
      <c r="D3263" s="66"/>
    </row>
    <row r="3264" spans="1:4" s="65" customFormat="1">
      <c r="A3264" s="66">
        <f t="shared" ref="A3264:A3327" si="28">A3263+1</f>
        <v>3260</v>
      </c>
      <c r="B3264" s="66"/>
      <c r="C3264" s="255"/>
      <c r="D3264" s="66"/>
    </row>
    <row r="3265" spans="1:4" s="65" customFormat="1">
      <c r="A3265" s="66">
        <f t="shared" si="28"/>
        <v>3261</v>
      </c>
      <c r="B3265" s="66"/>
      <c r="C3265" s="255"/>
      <c r="D3265" s="66"/>
    </row>
    <row r="3266" spans="1:4" s="65" customFormat="1">
      <c r="A3266" s="66">
        <f t="shared" si="28"/>
        <v>3262</v>
      </c>
      <c r="B3266" s="66"/>
      <c r="C3266" s="255"/>
      <c r="D3266" s="66"/>
    </row>
    <row r="3267" spans="1:4" s="65" customFormat="1">
      <c r="A3267" s="66">
        <f t="shared" si="28"/>
        <v>3263</v>
      </c>
      <c r="B3267" s="66"/>
      <c r="C3267" s="255"/>
      <c r="D3267" s="66"/>
    </row>
    <row r="3268" spans="1:4" s="65" customFormat="1">
      <c r="A3268" s="66">
        <f t="shared" si="28"/>
        <v>3264</v>
      </c>
      <c r="B3268" s="66"/>
      <c r="C3268" s="255"/>
      <c r="D3268" s="66"/>
    </row>
    <row r="3269" spans="1:4" s="65" customFormat="1">
      <c r="A3269" s="66">
        <f t="shared" si="28"/>
        <v>3265</v>
      </c>
      <c r="B3269" s="66"/>
      <c r="C3269" s="255"/>
      <c r="D3269" s="66"/>
    </row>
    <row r="3270" spans="1:4" s="65" customFormat="1">
      <c r="A3270" s="66">
        <f t="shared" si="28"/>
        <v>3266</v>
      </c>
      <c r="B3270" s="66"/>
      <c r="C3270" s="255"/>
      <c r="D3270" s="66"/>
    </row>
    <row r="3271" spans="1:4" s="65" customFormat="1">
      <c r="A3271" s="66">
        <f t="shared" si="28"/>
        <v>3267</v>
      </c>
      <c r="B3271" s="66"/>
      <c r="C3271" s="255"/>
      <c r="D3271" s="66"/>
    </row>
    <row r="3272" spans="1:4" s="65" customFormat="1">
      <c r="A3272" s="66">
        <f t="shared" si="28"/>
        <v>3268</v>
      </c>
      <c r="B3272" s="66"/>
      <c r="C3272" s="255"/>
      <c r="D3272" s="66"/>
    </row>
    <row r="3273" spans="1:4" s="65" customFormat="1">
      <c r="A3273" s="66">
        <f t="shared" si="28"/>
        <v>3269</v>
      </c>
      <c r="B3273" s="66"/>
      <c r="C3273" s="255"/>
      <c r="D3273" s="66"/>
    </row>
    <row r="3274" spans="1:4" s="65" customFormat="1">
      <c r="A3274" s="66">
        <f t="shared" si="28"/>
        <v>3270</v>
      </c>
      <c r="B3274" s="66"/>
      <c r="C3274" s="255"/>
      <c r="D3274" s="66"/>
    </row>
    <row r="3275" spans="1:4" s="65" customFormat="1">
      <c r="A3275" s="66">
        <f t="shared" si="28"/>
        <v>3271</v>
      </c>
      <c r="B3275" s="66"/>
      <c r="C3275" s="255"/>
      <c r="D3275" s="66"/>
    </row>
    <row r="3276" spans="1:4" s="65" customFormat="1">
      <c r="A3276" s="66">
        <f t="shared" si="28"/>
        <v>3272</v>
      </c>
      <c r="B3276" s="66"/>
      <c r="C3276" s="255"/>
      <c r="D3276" s="66"/>
    </row>
    <row r="3277" spans="1:4" s="65" customFormat="1">
      <c r="A3277" s="66">
        <f t="shared" si="28"/>
        <v>3273</v>
      </c>
      <c r="B3277" s="66"/>
      <c r="C3277" s="255"/>
      <c r="D3277" s="66"/>
    </row>
    <row r="3278" spans="1:4" s="65" customFormat="1">
      <c r="A3278" s="66">
        <f t="shared" si="28"/>
        <v>3274</v>
      </c>
      <c r="B3278" s="66"/>
      <c r="C3278" s="255"/>
      <c r="D3278" s="66"/>
    </row>
    <row r="3279" spans="1:4" s="65" customFormat="1">
      <c r="A3279" s="66">
        <f t="shared" si="28"/>
        <v>3275</v>
      </c>
      <c r="B3279" s="66"/>
      <c r="C3279" s="255"/>
      <c r="D3279" s="66"/>
    </row>
    <row r="3280" spans="1:4" s="65" customFormat="1">
      <c r="A3280" s="66">
        <f t="shared" si="28"/>
        <v>3276</v>
      </c>
      <c r="B3280" s="66"/>
      <c r="C3280" s="255"/>
      <c r="D3280" s="66"/>
    </row>
    <row r="3281" spans="1:4" s="65" customFormat="1">
      <c r="A3281" s="66">
        <f t="shared" si="28"/>
        <v>3277</v>
      </c>
      <c r="B3281" s="66"/>
      <c r="C3281" s="255"/>
      <c r="D3281" s="66"/>
    </row>
    <row r="3282" spans="1:4" s="65" customFormat="1">
      <c r="A3282" s="66">
        <f t="shared" si="28"/>
        <v>3278</v>
      </c>
      <c r="B3282" s="66"/>
      <c r="C3282" s="255"/>
      <c r="D3282" s="66"/>
    </row>
    <row r="3283" spans="1:4" s="65" customFormat="1">
      <c r="A3283" s="66">
        <f t="shared" si="28"/>
        <v>3279</v>
      </c>
      <c r="B3283" s="66"/>
      <c r="C3283" s="255"/>
      <c r="D3283" s="66"/>
    </row>
    <row r="3284" spans="1:4" s="65" customFormat="1">
      <c r="A3284" s="66">
        <f t="shared" si="28"/>
        <v>3280</v>
      </c>
      <c r="B3284" s="66"/>
      <c r="C3284" s="255"/>
      <c r="D3284" s="66"/>
    </row>
    <row r="3285" spans="1:4" s="65" customFormat="1">
      <c r="A3285" s="66">
        <f t="shared" si="28"/>
        <v>3281</v>
      </c>
      <c r="B3285" s="66"/>
      <c r="C3285" s="255"/>
      <c r="D3285" s="66"/>
    </row>
    <row r="3286" spans="1:4" s="65" customFormat="1">
      <c r="A3286" s="66">
        <f t="shared" si="28"/>
        <v>3282</v>
      </c>
      <c r="B3286" s="66"/>
      <c r="C3286" s="255"/>
      <c r="D3286" s="66"/>
    </row>
    <row r="3287" spans="1:4" s="65" customFormat="1">
      <c r="A3287" s="66">
        <f t="shared" si="28"/>
        <v>3283</v>
      </c>
      <c r="B3287" s="66"/>
      <c r="C3287" s="255"/>
      <c r="D3287" s="66"/>
    </row>
    <row r="3288" spans="1:4" s="65" customFormat="1">
      <c r="A3288" s="66">
        <f t="shared" si="28"/>
        <v>3284</v>
      </c>
      <c r="B3288" s="66"/>
      <c r="C3288" s="255"/>
      <c r="D3288" s="66"/>
    </row>
    <row r="3289" spans="1:4" s="65" customFormat="1">
      <c r="A3289" s="66">
        <f t="shared" si="28"/>
        <v>3285</v>
      </c>
      <c r="B3289" s="66"/>
      <c r="C3289" s="255"/>
      <c r="D3289" s="66"/>
    </row>
    <row r="3290" spans="1:4" s="65" customFormat="1">
      <c r="A3290" s="66">
        <f t="shared" si="28"/>
        <v>3286</v>
      </c>
      <c r="B3290" s="66"/>
      <c r="C3290" s="255"/>
      <c r="D3290" s="66"/>
    </row>
    <row r="3291" spans="1:4" s="65" customFormat="1">
      <c r="A3291" s="66">
        <f t="shared" si="28"/>
        <v>3287</v>
      </c>
      <c r="B3291" s="66"/>
      <c r="C3291" s="255"/>
      <c r="D3291" s="66"/>
    </row>
    <row r="3292" spans="1:4" s="65" customFormat="1">
      <c r="A3292" s="66">
        <f t="shared" si="28"/>
        <v>3288</v>
      </c>
      <c r="B3292" s="66"/>
      <c r="C3292" s="255"/>
      <c r="D3292" s="66"/>
    </row>
    <row r="3293" spans="1:4" s="65" customFormat="1">
      <c r="A3293" s="66">
        <f t="shared" si="28"/>
        <v>3289</v>
      </c>
      <c r="B3293" s="66"/>
      <c r="C3293" s="255"/>
      <c r="D3293" s="66"/>
    </row>
    <row r="3294" spans="1:4" s="65" customFormat="1">
      <c r="A3294" s="66">
        <f t="shared" si="28"/>
        <v>3290</v>
      </c>
      <c r="B3294" s="66"/>
      <c r="C3294" s="255"/>
      <c r="D3294" s="66"/>
    </row>
    <row r="3295" spans="1:4" s="65" customFormat="1">
      <c r="A3295" s="66">
        <f t="shared" si="28"/>
        <v>3291</v>
      </c>
      <c r="B3295" s="66"/>
      <c r="C3295" s="255"/>
      <c r="D3295" s="66"/>
    </row>
    <row r="3296" spans="1:4" s="65" customFormat="1">
      <c r="A3296" s="66">
        <f t="shared" si="28"/>
        <v>3292</v>
      </c>
      <c r="B3296" s="66"/>
      <c r="C3296" s="255"/>
      <c r="D3296" s="66"/>
    </row>
    <row r="3297" spans="1:4" s="65" customFormat="1">
      <c r="A3297" s="66">
        <f t="shared" si="28"/>
        <v>3293</v>
      </c>
      <c r="B3297" s="66"/>
      <c r="C3297" s="255"/>
      <c r="D3297" s="66"/>
    </row>
    <row r="3298" spans="1:4" s="65" customFormat="1">
      <c r="A3298" s="66">
        <f t="shared" si="28"/>
        <v>3294</v>
      </c>
      <c r="B3298" s="66"/>
      <c r="C3298" s="255"/>
      <c r="D3298" s="66"/>
    </row>
    <row r="3299" spans="1:4" s="65" customFormat="1">
      <c r="A3299" s="66">
        <f t="shared" si="28"/>
        <v>3295</v>
      </c>
      <c r="B3299" s="66"/>
      <c r="C3299" s="255"/>
      <c r="D3299" s="66"/>
    </row>
    <row r="3300" spans="1:4" s="65" customFormat="1">
      <c r="A3300" s="66">
        <f t="shared" si="28"/>
        <v>3296</v>
      </c>
      <c r="B3300" s="66"/>
      <c r="C3300" s="255"/>
      <c r="D3300" s="66"/>
    </row>
    <row r="3301" spans="1:4" s="65" customFormat="1">
      <c r="A3301" s="66">
        <f t="shared" si="28"/>
        <v>3297</v>
      </c>
      <c r="B3301" s="66"/>
      <c r="C3301" s="255"/>
      <c r="D3301" s="66"/>
    </row>
    <row r="3302" spans="1:4" s="65" customFormat="1">
      <c r="A3302" s="66">
        <f t="shared" si="28"/>
        <v>3298</v>
      </c>
      <c r="B3302" s="66"/>
      <c r="C3302" s="255"/>
      <c r="D3302" s="66"/>
    </row>
    <row r="3303" spans="1:4" s="65" customFormat="1">
      <c r="A3303" s="66">
        <f t="shared" si="28"/>
        <v>3299</v>
      </c>
      <c r="B3303" s="66"/>
      <c r="C3303" s="255"/>
      <c r="D3303" s="66"/>
    </row>
    <row r="3304" spans="1:4" s="65" customFormat="1">
      <c r="A3304" s="66">
        <f t="shared" si="28"/>
        <v>3300</v>
      </c>
      <c r="B3304" s="66"/>
      <c r="C3304" s="255"/>
      <c r="D3304" s="66"/>
    </row>
    <row r="3305" spans="1:4" s="65" customFormat="1">
      <c r="A3305" s="66">
        <f t="shared" si="28"/>
        <v>3301</v>
      </c>
      <c r="B3305" s="66"/>
      <c r="C3305" s="255"/>
      <c r="D3305" s="66"/>
    </row>
    <row r="3306" spans="1:4" s="65" customFormat="1">
      <c r="A3306" s="66">
        <f t="shared" si="28"/>
        <v>3302</v>
      </c>
      <c r="B3306" s="66"/>
      <c r="C3306" s="255"/>
      <c r="D3306" s="66"/>
    </row>
    <row r="3307" spans="1:4" s="65" customFormat="1">
      <c r="A3307" s="66">
        <f t="shared" si="28"/>
        <v>3303</v>
      </c>
      <c r="B3307" s="66"/>
      <c r="C3307" s="255"/>
      <c r="D3307" s="66"/>
    </row>
    <row r="3308" spans="1:4" s="65" customFormat="1">
      <c r="A3308" s="66">
        <f t="shared" si="28"/>
        <v>3304</v>
      </c>
      <c r="B3308" s="66"/>
      <c r="C3308" s="255"/>
      <c r="D3308" s="66"/>
    </row>
    <row r="3309" spans="1:4" s="65" customFormat="1">
      <c r="A3309" s="66">
        <f t="shared" si="28"/>
        <v>3305</v>
      </c>
      <c r="B3309" s="66"/>
      <c r="C3309" s="255"/>
      <c r="D3309" s="66"/>
    </row>
    <row r="3310" spans="1:4" s="65" customFormat="1">
      <c r="A3310" s="66">
        <f t="shared" si="28"/>
        <v>3306</v>
      </c>
      <c r="B3310" s="66"/>
      <c r="C3310" s="255"/>
      <c r="D3310" s="66"/>
    </row>
    <row r="3311" spans="1:4" s="65" customFormat="1">
      <c r="A3311" s="66">
        <f t="shared" si="28"/>
        <v>3307</v>
      </c>
      <c r="B3311" s="66"/>
      <c r="C3311" s="255"/>
      <c r="D3311" s="66"/>
    </row>
    <row r="3312" spans="1:4" s="65" customFormat="1">
      <c r="A3312" s="66">
        <f t="shared" si="28"/>
        <v>3308</v>
      </c>
      <c r="B3312" s="66"/>
      <c r="C3312" s="255"/>
      <c r="D3312" s="66"/>
    </row>
    <row r="3313" spans="1:4" s="65" customFormat="1">
      <c r="A3313" s="66">
        <f t="shared" si="28"/>
        <v>3309</v>
      </c>
      <c r="B3313" s="66"/>
      <c r="C3313" s="255"/>
      <c r="D3313" s="66"/>
    </row>
    <row r="3314" spans="1:4" s="65" customFormat="1">
      <c r="A3314" s="66">
        <f t="shared" si="28"/>
        <v>3310</v>
      </c>
      <c r="B3314" s="66"/>
      <c r="C3314" s="255"/>
      <c r="D3314" s="66"/>
    </row>
    <row r="3315" spans="1:4" s="65" customFormat="1">
      <c r="A3315" s="66">
        <f t="shared" si="28"/>
        <v>3311</v>
      </c>
      <c r="B3315" s="66"/>
      <c r="C3315" s="255"/>
      <c r="D3315" s="66"/>
    </row>
    <row r="3316" spans="1:4" s="65" customFormat="1">
      <c r="A3316" s="66">
        <f t="shared" si="28"/>
        <v>3312</v>
      </c>
      <c r="B3316" s="66"/>
      <c r="C3316" s="255"/>
      <c r="D3316" s="66"/>
    </row>
    <row r="3317" spans="1:4" s="65" customFormat="1">
      <c r="A3317" s="66">
        <f t="shared" si="28"/>
        <v>3313</v>
      </c>
      <c r="B3317" s="66"/>
      <c r="C3317" s="255"/>
      <c r="D3317" s="66"/>
    </row>
    <row r="3318" spans="1:4" s="65" customFormat="1">
      <c r="A3318" s="66">
        <f t="shared" si="28"/>
        <v>3314</v>
      </c>
      <c r="B3318" s="66"/>
      <c r="C3318" s="255"/>
      <c r="D3318" s="66"/>
    </row>
    <row r="3319" spans="1:4" s="65" customFormat="1">
      <c r="A3319" s="66">
        <f t="shared" si="28"/>
        <v>3315</v>
      </c>
      <c r="B3319" s="66"/>
      <c r="C3319" s="255"/>
      <c r="D3319" s="66"/>
    </row>
    <row r="3320" spans="1:4" s="65" customFormat="1">
      <c r="A3320" s="66">
        <f t="shared" si="28"/>
        <v>3316</v>
      </c>
      <c r="B3320" s="66"/>
      <c r="C3320" s="255"/>
      <c r="D3320" s="66"/>
    </row>
    <row r="3321" spans="1:4" s="65" customFormat="1">
      <c r="A3321" s="66">
        <f t="shared" si="28"/>
        <v>3317</v>
      </c>
      <c r="B3321" s="66"/>
      <c r="C3321" s="255"/>
      <c r="D3321" s="66"/>
    </row>
    <row r="3322" spans="1:4" s="65" customFormat="1">
      <c r="A3322" s="66">
        <f t="shared" si="28"/>
        <v>3318</v>
      </c>
      <c r="B3322" s="66"/>
      <c r="C3322" s="255"/>
      <c r="D3322" s="66"/>
    </row>
    <row r="3323" spans="1:4" s="65" customFormat="1">
      <c r="A3323" s="66">
        <f t="shared" si="28"/>
        <v>3319</v>
      </c>
      <c r="B3323" s="66"/>
      <c r="C3323" s="255"/>
      <c r="D3323" s="66"/>
    </row>
    <row r="3324" spans="1:4" s="65" customFormat="1">
      <c r="A3324" s="66">
        <f t="shared" si="28"/>
        <v>3320</v>
      </c>
      <c r="B3324" s="66"/>
      <c r="C3324" s="255"/>
      <c r="D3324" s="66"/>
    </row>
    <row r="3325" spans="1:4" s="65" customFormat="1">
      <c r="A3325" s="66">
        <f t="shared" si="28"/>
        <v>3321</v>
      </c>
      <c r="B3325" s="66"/>
      <c r="C3325" s="255"/>
      <c r="D3325" s="66"/>
    </row>
    <row r="3326" spans="1:4" s="65" customFormat="1">
      <c r="A3326" s="66">
        <f t="shared" si="28"/>
        <v>3322</v>
      </c>
      <c r="B3326" s="66"/>
      <c r="C3326" s="255"/>
      <c r="D3326" s="66"/>
    </row>
    <row r="3327" spans="1:4" s="65" customFormat="1">
      <c r="A3327" s="66">
        <f t="shared" si="28"/>
        <v>3323</v>
      </c>
      <c r="B3327" s="66"/>
      <c r="C3327" s="255"/>
      <c r="D3327" s="66"/>
    </row>
    <row r="3328" spans="1:4" s="65" customFormat="1">
      <c r="A3328" s="66">
        <f t="shared" ref="A3328:A3391" si="29">A3327+1</f>
        <v>3324</v>
      </c>
      <c r="B3328" s="66"/>
      <c r="C3328" s="255"/>
      <c r="D3328" s="66"/>
    </row>
    <row r="3329" spans="1:4" s="65" customFormat="1">
      <c r="A3329" s="66">
        <f t="shared" si="29"/>
        <v>3325</v>
      </c>
      <c r="B3329" s="66"/>
      <c r="C3329" s="255"/>
      <c r="D3329" s="66"/>
    </row>
    <row r="3330" spans="1:4" s="65" customFormat="1">
      <c r="A3330" s="66">
        <f t="shared" si="29"/>
        <v>3326</v>
      </c>
      <c r="B3330" s="66"/>
      <c r="C3330" s="255"/>
      <c r="D3330" s="66"/>
    </row>
    <row r="3331" spans="1:4" s="65" customFormat="1">
      <c r="A3331" s="66">
        <f t="shared" si="29"/>
        <v>3327</v>
      </c>
      <c r="B3331" s="66"/>
      <c r="C3331" s="255"/>
      <c r="D3331" s="66"/>
    </row>
    <row r="3332" spans="1:4" s="65" customFormat="1">
      <c r="A3332" s="66">
        <f t="shared" si="29"/>
        <v>3328</v>
      </c>
      <c r="B3332" s="66"/>
      <c r="C3332" s="255"/>
      <c r="D3332" s="66"/>
    </row>
    <row r="3333" spans="1:4" s="65" customFormat="1">
      <c r="A3333" s="66">
        <f t="shared" si="29"/>
        <v>3329</v>
      </c>
      <c r="B3333" s="66"/>
      <c r="C3333" s="255"/>
      <c r="D3333" s="66"/>
    </row>
    <row r="3334" spans="1:4" s="65" customFormat="1">
      <c r="A3334" s="66">
        <f t="shared" si="29"/>
        <v>3330</v>
      </c>
      <c r="B3334" s="66"/>
      <c r="C3334" s="255"/>
      <c r="D3334" s="66"/>
    </row>
    <row r="3335" spans="1:4" s="65" customFormat="1">
      <c r="A3335" s="66">
        <f t="shared" si="29"/>
        <v>3331</v>
      </c>
      <c r="B3335" s="66"/>
      <c r="C3335" s="255"/>
      <c r="D3335" s="66"/>
    </row>
    <row r="3336" spans="1:4" s="65" customFormat="1">
      <c r="A3336" s="66">
        <f t="shared" si="29"/>
        <v>3332</v>
      </c>
      <c r="B3336" s="66"/>
      <c r="C3336" s="255"/>
      <c r="D3336" s="66"/>
    </row>
    <row r="3337" spans="1:4" s="65" customFormat="1">
      <c r="A3337" s="66">
        <f t="shared" si="29"/>
        <v>3333</v>
      </c>
      <c r="B3337" s="66"/>
      <c r="C3337" s="255"/>
      <c r="D3337" s="66"/>
    </row>
    <row r="3338" spans="1:4" s="65" customFormat="1">
      <c r="A3338" s="66">
        <f t="shared" si="29"/>
        <v>3334</v>
      </c>
      <c r="B3338" s="66"/>
      <c r="C3338" s="255"/>
      <c r="D3338" s="66"/>
    </row>
    <row r="3339" spans="1:4" s="65" customFormat="1">
      <c r="A3339" s="66">
        <f t="shared" si="29"/>
        <v>3335</v>
      </c>
      <c r="B3339" s="66"/>
      <c r="C3339" s="255"/>
      <c r="D3339" s="66"/>
    </row>
    <row r="3340" spans="1:4" s="65" customFormat="1">
      <c r="A3340" s="66">
        <f t="shared" si="29"/>
        <v>3336</v>
      </c>
      <c r="B3340" s="66"/>
      <c r="C3340" s="255"/>
      <c r="D3340" s="66"/>
    </row>
    <row r="3341" spans="1:4" s="65" customFormat="1">
      <c r="A3341" s="66">
        <f t="shared" si="29"/>
        <v>3337</v>
      </c>
      <c r="B3341" s="66"/>
      <c r="C3341" s="255"/>
      <c r="D3341" s="66"/>
    </row>
    <row r="3342" spans="1:4" s="65" customFormat="1">
      <c r="A3342" s="66">
        <f t="shared" si="29"/>
        <v>3338</v>
      </c>
      <c r="B3342" s="66"/>
      <c r="C3342" s="255"/>
      <c r="D3342" s="66"/>
    </row>
    <row r="3343" spans="1:4" s="65" customFormat="1">
      <c r="A3343" s="66">
        <f t="shared" si="29"/>
        <v>3339</v>
      </c>
      <c r="B3343" s="66"/>
      <c r="C3343" s="255"/>
      <c r="D3343" s="66"/>
    </row>
    <row r="3344" spans="1:4" s="65" customFormat="1">
      <c r="A3344" s="66">
        <f t="shared" si="29"/>
        <v>3340</v>
      </c>
      <c r="B3344" s="66"/>
      <c r="C3344" s="255"/>
      <c r="D3344" s="66"/>
    </row>
    <row r="3345" spans="1:4" s="65" customFormat="1">
      <c r="A3345" s="66">
        <f t="shared" si="29"/>
        <v>3341</v>
      </c>
      <c r="B3345" s="66"/>
      <c r="C3345" s="255"/>
      <c r="D3345" s="66"/>
    </row>
    <row r="3346" spans="1:4" s="65" customFormat="1">
      <c r="A3346" s="66">
        <f t="shared" si="29"/>
        <v>3342</v>
      </c>
      <c r="B3346" s="66"/>
      <c r="C3346" s="255"/>
      <c r="D3346" s="66"/>
    </row>
    <row r="3347" spans="1:4" s="65" customFormat="1">
      <c r="A3347" s="66">
        <f t="shared" si="29"/>
        <v>3343</v>
      </c>
      <c r="B3347" s="66"/>
      <c r="C3347" s="255"/>
      <c r="D3347" s="66"/>
    </row>
    <row r="3348" spans="1:4" s="65" customFormat="1">
      <c r="A3348" s="66">
        <f t="shared" si="29"/>
        <v>3344</v>
      </c>
      <c r="B3348" s="66"/>
      <c r="C3348" s="255"/>
      <c r="D3348" s="66"/>
    </row>
    <row r="3349" spans="1:4" s="65" customFormat="1">
      <c r="A3349" s="66">
        <f t="shared" si="29"/>
        <v>3345</v>
      </c>
      <c r="B3349" s="66"/>
      <c r="C3349" s="255"/>
      <c r="D3349" s="66"/>
    </row>
    <row r="3350" spans="1:4" s="65" customFormat="1">
      <c r="A3350" s="66">
        <f t="shared" si="29"/>
        <v>3346</v>
      </c>
      <c r="B3350" s="66"/>
      <c r="C3350" s="255"/>
      <c r="D3350" s="66"/>
    </row>
    <row r="3351" spans="1:4" s="65" customFormat="1">
      <c r="A3351" s="66">
        <f t="shared" si="29"/>
        <v>3347</v>
      </c>
      <c r="B3351" s="66"/>
      <c r="C3351" s="255"/>
      <c r="D3351" s="66"/>
    </row>
    <row r="3352" spans="1:4" s="65" customFormat="1">
      <c r="A3352" s="66">
        <f t="shared" si="29"/>
        <v>3348</v>
      </c>
      <c r="B3352" s="66"/>
      <c r="C3352" s="255"/>
      <c r="D3352" s="66"/>
    </row>
    <row r="3353" spans="1:4" s="65" customFormat="1">
      <c r="A3353" s="66">
        <f t="shared" si="29"/>
        <v>3349</v>
      </c>
      <c r="B3353" s="66"/>
      <c r="C3353" s="255"/>
      <c r="D3353" s="66"/>
    </row>
    <row r="3354" spans="1:4" s="65" customFormat="1">
      <c r="A3354" s="66">
        <f t="shared" si="29"/>
        <v>3350</v>
      </c>
      <c r="B3354" s="66"/>
      <c r="C3354" s="255"/>
      <c r="D3354" s="66"/>
    </row>
    <row r="3355" spans="1:4" s="65" customFormat="1">
      <c r="A3355" s="66">
        <f t="shared" si="29"/>
        <v>3351</v>
      </c>
      <c r="B3355" s="66"/>
      <c r="C3355" s="255"/>
      <c r="D3355" s="66"/>
    </row>
    <row r="3356" spans="1:4" s="65" customFormat="1">
      <c r="A3356" s="66">
        <f t="shared" si="29"/>
        <v>3352</v>
      </c>
      <c r="B3356" s="66"/>
      <c r="C3356" s="255"/>
      <c r="D3356" s="66"/>
    </row>
    <row r="3357" spans="1:4" s="65" customFormat="1">
      <c r="A3357" s="66">
        <f t="shared" si="29"/>
        <v>3353</v>
      </c>
      <c r="B3357" s="66"/>
      <c r="C3357" s="255"/>
      <c r="D3357" s="66"/>
    </row>
    <row r="3358" spans="1:4" s="65" customFormat="1">
      <c r="A3358" s="66">
        <f t="shared" si="29"/>
        <v>3354</v>
      </c>
      <c r="B3358" s="66"/>
      <c r="C3358" s="255"/>
      <c r="D3358" s="66"/>
    </row>
    <row r="3359" spans="1:4" s="65" customFormat="1">
      <c r="A3359" s="66">
        <f t="shared" si="29"/>
        <v>3355</v>
      </c>
      <c r="B3359" s="66"/>
      <c r="C3359" s="255"/>
      <c r="D3359" s="66"/>
    </row>
    <row r="3360" spans="1:4" s="65" customFormat="1">
      <c r="A3360" s="66">
        <f t="shared" si="29"/>
        <v>3356</v>
      </c>
      <c r="B3360" s="66"/>
      <c r="C3360" s="255"/>
      <c r="D3360" s="66"/>
    </row>
    <row r="3361" spans="1:4" s="65" customFormat="1">
      <c r="A3361" s="66">
        <f t="shared" si="29"/>
        <v>3357</v>
      </c>
      <c r="B3361" s="66"/>
      <c r="C3361" s="255"/>
      <c r="D3361" s="66"/>
    </row>
    <row r="3362" spans="1:4" s="65" customFormat="1">
      <c r="A3362" s="66">
        <f t="shared" si="29"/>
        <v>3358</v>
      </c>
      <c r="B3362" s="66"/>
      <c r="C3362" s="255"/>
      <c r="D3362" s="66"/>
    </row>
    <row r="3363" spans="1:4" s="65" customFormat="1">
      <c r="A3363" s="66">
        <f t="shared" si="29"/>
        <v>3359</v>
      </c>
      <c r="B3363" s="66"/>
      <c r="C3363" s="255"/>
      <c r="D3363" s="66"/>
    </row>
    <row r="3364" spans="1:4" s="65" customFormat="1">
      <c r="A3364" s="66">
        <f t="shared" si="29"/>
        <v>3360</v>
      </c>
      <c r="B3364" s="66"/>
      <c r="C3364" s="255"/>
      <c r="D3364" s="66"/>
    </row>
    <row r="3365" spans="1:4" s="65" customFormat="1">
      <c r="A3365" s="66">
        <f t="shared" si="29"/>
        <v>3361</v>
      </c>
      <c r="B3365" s="66"/>
      <c r="C3365" s="255"/>
      <c r="D3365" s="66"/>
    </row>
    <row r="3366" spans="1:4" s="65" customFormat="1">
      <c r="A3366" s="66">
        <f t="shared" si="29"/>
        <v>3362</v>
      </c>
      <c r="B3366" s="66"/>
      <c r="C3366" s="255"/>
      <c r="D3366" s="66"/>
    </row>
    <row r="3367" spans="1:4" s="65" customFormat="1">
      <c r="A3367" s="66">
        <f t="shared" si="29"/>
        <v>3363</v>
      </c>
      <c r="B3367" s="66"/>
      <c r="C3367" s="255"/>
      <c r="D3367" s="66"/>
    </row>
    <row r="3368" spans="1:4" s="65" customFormat="1">
      <c r="A3368" s="66">
        <f t="shared" si="29"/>
        <v>3364</v>
      </c>
      <c r="B3368" s="66"/>
      <c r="C3368" s="255"/>
      <c r="D3368" s="66"/>
    </row>
    <row r="3369" spans="1:4" s="65" customFormat="1">
      <c r="A3369" s="66">
        <f t="shared" si="29"/>
        <v>3365</v>
      </c>
      <c r="B3369" s="66"/>
      <c r="C3369" s="255"/>
      <c r="D3369" s="66"/>
    </row>
    <row r="3370" spans="1:4" s="65" customFormat="1">
      <c r="A3370" s="66">
        <f t="shared" si="29"/>
        <v>3366</v>
      </c>
      <c r="B3370" s="66"/>
      <c r="C3370" s="255"/>
      <c r="D3370" s="66"/>
    </row>
    <row r="3371" spans="1:4" s="65" customFormat="1">
      <c r="A3371" s="66">
        <f t="shared" si="29"/>
        <v>3367</v>
      </c>
      <c r="B3371" s="66"/>
      <c r="C3371" s="255"/>
      <c r="D3371" s="66"/>
    </row>
    <row r="3372" spans="1:4" s="65" customFormat="1">
      <c r="A3372" s="66">
        <f t="shared" si="29"/>
        <v>3368</v>
      </c>
      <c r="B3372" s="66"/>
      <c r="C3372" s="255"/>
      <c r="D3372" s="66"/>
    </row>
    <row r="3373" spans="1:4" s="65" customFormat="1">
      <c r="A3373" s="66">
        <f t="shared" si="29"/>
        <v>3369</v>
      </c>
      <c r="B3373" s="66"/>
      <c r="C3373" s="255"/>
      <c r="D3373" s="66"/>
    </row>
    <row r="3374" spans="1:4" s="65" customFormat="1">
      <c r="A3374" s="66">
        <f t="shared" si="29"/>
        <v>3370</v>
      </c>
      <c r="B3374" s="66"/>
      <c r="C3374" s="255"/>
      <c r="D3374" s="66"/>
    </row>
    <row r="3375" spans="1:4" s="65" customFormat="1">
      <c r="A3375" s="66">
        <f t="shared" si="29"/>
        <v>3371</v>
      </c>
      <c r="B3375" s="66"/>
      <c r="C3375" s="255"/>
      <c r="D3375" s="66"/>
    </row>
    <row r="3376" spans="1:4" s="65" customFormat="1">
      <c r="A3376" s="66">
        <f t="shared" si="29"/>
        <v>3372</v>
      </c>
      <c r="B3376" s="66"/>
      <c r="C3376" s="255"/>
      <c r="D3376" s="66"/>
    </row>
    <row r="3377" spans="1:4" s="65" customFormat="1">
      <c r="A3377" s="66">
        <f t="shared" si="29"/>
        <v>3373</v>
      </c>
      <c r="B3377" s="66"/>
      <c r="C3377" s="255"/>
      <c r="D3377" s="66"/>
    </row>
    <row r="3378" spans="1:4" s="65" customFormat="1">
      <c r="A3378" s="66">
        <f t="shared" si="29"/>
        <v>3374</v>
      </c>
      <c r="B3378" s="66"/>
      <c r="C3378" s="255"/>
      <c r="D3378" s="66"/>
    </row>
    <row r="3379" spans="1:4" s="65" customFormat="1">
      <c r="A3379" s="66">
        <f t="shared" si="29"/>
        <v>3375</v>
      </c>
      <c r="B3379" s="66"/>
      <c r="C3379" s="255"/>
      <c r="D3379" s="66"/>
    </row>
    <row r="3380" spans="1:4" s="65" customFormat="1">
      <c r="A3380" s="66">
        <f t="shared" si="29"/>
        <v>3376</v>
      </c>
      <c r="B3380" s="66"/>
      <c r="C3380" s="255"/>
      <c r="D3380" s="66"/>
    </row>
    <row r="3381" spans="1:4" s="65" customFormat="1">
      <c r="A3381" s="66">
        <f t="shared" si="29"/>
        <v>3377</v>
      </c>
      <c r="B3381" s="66"/>
      <c r="C3381" s="255"/>
      <c r="D3381" s="66"/>
    </row>
    <row r="3382" spans="1:4" s="65" customFormat="1">
      <c r="A3382" s="66">
        <f t="shared" si="29"/>
        <v>3378</v>
      </c>
      <c r="B3382" s="66"/>
      <c r="C3382" s="255"/>
      <c r="D3382" s="66"/>
    </row>
    <row r="3383" spans="1:4" s="65" customFormat="1">
      <c r="A3383" s="66">
        <f t="shared" si="29"/>
        <v>3379</v>
      </c>
      <c r="B3383" s="66"/>
      <c r="C3383" s="255"/>
      <c r="D3383" s="66"/>
    </row>
    <row r="3384" spans="1:4" s="65" customFormat="1">
      <c r="A3384" s="66">
        <f t="shared" si="29"/>
        <v>3380</v>
      </c>
      <c r="B3384" s="66"/>
      <c r="C3384" s="255"/>
      <c r="D3384" s="66"/>
    </row>
    <row r="3385" spans="1:4" s="65" customFormat="1">
      <c r="A3385" s="66">
        <f t="shared" si="29"/>
        <v>3381</v>
      </c>
      <c r="B3385" s="66"/>
      <c r="C3385" s="255"/>
      <c r="D3385" s="66"/>
    </row>
    <row r="3386" spans="1:4" s="65" customFormat="1">
      <c r="A3386" s="66">
        <f t="shared" si="29"/>
        <v>3382</v>
      </c>
      <c r="B3386" s="66"/>
      <c r="C3386" s="255"/>
      <c r="D3386" s="66"/>
    </row>
    <row r="3387" spans="1:4" s="65" customFormat="1">
      <c r="A3387" s="66">
        <f t="shared" si="29"/>
        <v>3383</v>
      </c>
      <c r="B3387" s="66"/>
      <c r="C3387" s="255"/>
      <c r="D3387" s="66"/>
    </row>
    <row r="3388" spans="1:4" s="65" customFormat="1">
      <c r="A3388" s="66">
        <f t="shared" si="29"/>
        <v>3384</v>
      </c>
      <c r="B3388" s="66"/>
      <c r="C3388" s="255"/>
      <c r="D3388" s="66"/>
    </row>
    <row r="3389" spans="1:4" s="65" customFormat="1">
      <c r="A3389" s="66">
        <f t="shared" si="29"/>
        <v>3385</v>
      </c>
      <c r="B3389" s="66"/>
      <c r="C3389" s="255"/>
      <c r="D3389" s="66"/>
    </row>
    <row r="3390" spans="1:4" s="65" customFormat="1">
      <c r="A3390" s="66">
        <f t="shared" si="29"/>
        <v>3386</v>
      </c>
      <c r="B3390" s="66"/>
      <c r="C3390" s="255"/>
      <c r="D3390" s="66"/>
    </row>
    <row r="3391" spans="1:4" s="65" customFormat="1">
      <c r="A3391" s="66">
        <f t="shared" si="29"/>
        <v>3387</v>
      </c>
      <c r="B3391" s="66"/>
      <c r="C3391" s="255"/>
      <c r="D3391" s="66"/>
    </row>
    <row r="3392" spans="1:4" s="65" customFormat="1">
      <c r="A3392" s="66">
        <f t="shared" ref="A3392:A3455" si="30">A3391+1</f>
        <v>3388</v>
      </c>
      <c r="B3392" s="66"/>
      <c r="C3392" s="255"/>
      <c r="D3392" s="66"/>
    </row>
    <row r="3393" spans="1:4" s="65" customFormat="1">
      <c r="A3393" s="66">
        <f t="shared" si="30"/>
        <v>3389</v>
      </c>
      <c r="B3393" s="66"/>
      <c r="C3393" s="255"/>
      <c r="D3393" s="66"/>
    </row>
    <row r="3394" spans="1:4" s="65" customFormat="1">
      <c r="A3394" s="66">
        <f t="shared" si="30"/>
        <v>3390</v>
      </c>
      <c r="B3394" s="66"/>
      <c r="C3394" s="255"/>
      <c r="D3394" s="66"/>
    </row>
    <row r="3395" spans="1:4" s="65" customFormat="1">
      <c r="A3395" s="66">
        <f t="shared" si="30"/>
        <v>3391</v>
      </c>
      <c r="B3395" s="66"/>
      <c r="C3395" s="255"/>
      <c r="D3395" s="66"/>
    </row>
    <row r="3396" spans="1:4" s="65" customFormat="1">
      <c r="A3396" s="66">
        <f t="shared" si="30"/>
        <v>3392</v>
      </c>
      <c r="B3396" s="66"/>
      <c r="C3396" s="255"/>
      <c r="D3396" s="66"/>
    </row>
    <row r="3397" spans="1:4" s="65" customFormat="1">
      <c r="A3397" s="66">
        <f t="shared" si="30"/>
        <v>3393</v>
      </c>
      <c r="B3397" s="66"/>
      <c r="C3397" s="255"/>
      <c r="D3397" s="66"/>
    </row>
    <row r="3398" spans="1:4" s="65" customFormat="1">
      <c r="A3398" s="66">
        <f t="shared" si="30"/>
        <v>3394</v>
      </c>
      <c r="B3398" s="66"/>
      <c r="C3398" s="255"/>
      <c r="D3398" s="66"/>
    </row>
    <row r="3399" spans="1:4" s="65" customFormat="1">
      <c r="A3399" s="66">
        <f t="shared" si="30"/>
        <v>3395</v>
      </c>
      <c r="B3399" s="66"/>
      <c r="C3399" s="255"/>
      <c r="D3399" s="66"/>
    </row>
    <row r="3400" spans="1:4" s="65" customFormat="1">
      <c r="A3400" s="66">
        <f t="shared" si="30"/>
        <v>3396</v>
      </c>
      <c r="B3400" s="66"/>
      <c r="C3400" s="255"/>
      <c r="D3400" s="66"/>
    </row>
    <row r="3401" spans="1:4" s="65" customFormat="1">
      <c r="A3401" s="66">
        <f t="shared" si="30"/>
        <v>3397</v>
      </c>
      <c r="B3401" s="66"/>
      <c r="C3401" s="255"/>
      <c r="D3401" s="66"/>
    </row>
    <row r="3402" spans="1:4" s="65" customFormat="1">
      <c r="A3402" s="66">
        <f t="shared" si="30"/>
        <v>3398</v>
      </c>
      <c r="B3402" s="66"/>
      <c r="C3402" s="255"/>
      <c r="D3402" s="66"/>
    </row>
    <row r="3403" spans="1:4" s="65" customFormat="1">
      <c r="A3403" s="66">
        <f t="shared" si="30"/>
        <v>3399</v>
      </c>
      <c r="B3403" s="66"/>
      <c r="C3403" s="255"/>
      <c r="D3403" s="66"/>
    </row>
    <row r="3404" spans="1:4" s="65" customFormat="1">
      <c r="A3404" s="66">
        <f t="shared" si="30"/>
        <v>3400</v>
      </c>
      <c r="B3404" s="66"/>
      <c r="C3404" s="255"/>
      <c r="D3404" s="66"/>
    </row>
    <row r="3405" spans="1:4" s="65" customFormat="1">
      <c r="A3405" s="66">
        <f t="shared" si="30"/>
        <v>3401</v>
      </c>
      <c r="B3405" s="66"/>
      <c r="C3405" s="255"/>
      <c r="D3405" s="66"/>
    </row>
    <row r="3406" spans="1:4" s="65" customFormat="1">
      <c r="A3406" s="66">
        <f t="shared" si="30"/>
        <v>3402</v>
      </c>
      <c r="B3406" s="66"/>
      <c r="C3406" s="255"/>
      <c r="D3406" s="66"/>
    </row>
    <row r="3407" spans="1:4" s="65" customFormat="1">
      <c r="A3407" s="66">
        <f t="shared" si="30"/>
        <v>3403</v>
      </c>
      <c r="B3407" s="66"/>
      <c r="C3407" s="255"/>
      <c r="D3407" s="66"/>
    </row>
    <row r="3408" spans="1:4" s="65" customFormat="1">
      <c r="A3408" s="66">
        <f t="shared" si="30"/>
        <v>3404</v>
      </c>
      <c r="B3408" s="66"/>
      <c r="C3408" s="255"/>
      <c r="D3408" s="66"/>
    </row>
    <row r="3409" spans="1:4" s="65" customFormat="1">
      <c r="A3409" s="66">
        <f t="shared" si="30"/>
        <v>3405</v>
      </c>
      <c r="B3409" s="66"/>
      <c r="C3409" s="255"/>
      <c r="D3409" s="66"/>
    </row>
    <row r="3410" spans="1:4" s="65" customFormat="1">
      <c r="A3410" s="66">
        <f t="shared" si="30"/>
        <v>3406</v>
      </c>
      <c r="B3410" s="66"/>
      <c r="C3410" s="255"/>
      <c r="D3410" s="66"/>
    </row>
    <row r="3411" spans="1:4" s="65" customFormat="1">
      <c r="A3411" s="66">
        <f t="shared" si="30"/>
        <v>3407</v>
      </c>
      <c r="B3411" s="66"/>
      <c r="C3411" s="255"/>
      <c r="D3411" s="66"/>
    </row>
    <row r="3412" spans="1:4" s="65" customFormat="1">
      <c r="A3412" s="66">
        <f t="shared" si="30"/>
        <v>3408</v>
      </c>
      <c r="B3412" s="66"/>
      <c r="C3412" s="255"/>
      <c r="D3412" s="66"/>
    </row>
    <row r="3413" spans="1:4" s="65" customFormat="1">
      <c r="A3413" s="66">
        <f t="shared" si="30"/>
        <v>3409</v>
      </c>
      <c r="B3413" s="66"/>
      <c r="C3413" s="255"/>
      <c r="D3413" s="66"/>
    </row>
    <row r="3414" spans="1:4" s="65" customFormat="1">
      <c r="A3414" s="66">
        <f t="shared" si="30"/>
        <v>3410</v>
      </c>
      <c r="B3414" s="66"/>
      <c r="C3414" s="255"/>
      <c r="D3414" s="66"/>
    </row>
    <row r="3415" spans="1:4" s="65" customFormat="1">
      <c r="A3415" s="66">
        <f t="shared" si="30"/>
        <v>3411</v>
      </c>
      <c r="B3415" s="66"/>
      <c r="C3415" s="255"/>
      <c r="D3415" s="66"/>
    </row>
    <row r="3416" spans="1:4" s="65" customFormat="1">
      <c r="A3416" s="66">
        <f t="shared" si="30"/>
        <v>3412</v>
      </c>
      <c r="B3416" s="66"/>
      <c r="C3416" s="255"/>
      <c r="D3416" s="66"/>
    </row>
    <row r="3417" spans="1:4" s="65" customFormat="1">
      <c r="A3417" s="66">
        <f t="shared" si="30"/>
        <v>3413</v>
      </c>
      <c r="B3417" s="66"/>
      <c r="C3417" s="255"/>
      <c r="D3417" s="66"/>
    </row>
    <row r="3418" spans="1:4" s="65" customFormat="1">
      <c r="A3418" s="66">
        <f t="shared" si="30"/>
        <v>3414</v>
      </c>
      <c r="B3418" s="66"/>
      <c r="C3418" s="255"/>
      <c r="D3418" s="66"/>
    </row>
    <row r="3419" spans="1:4" s="65" customFormat="1">
      <c r="A3419" s="66">
        <f t="shared" si="30"/>
        <v>3415</v>
      </c>
      <c r="B3419" s="66"/>
      <c r="C3419" s="255"/>
      <c r="D3419" s="66"/>
    </row>
    <row r="3420" spans="1:4" s="65" customFormat="1">
      <c r="A3420" s="66">
        <f t="shared" si="30"/>
        <v>3416</v>
      </c>
      <c r="B3420" s="66"/>
      <c r="C3420" s="255"/>
      <c r="D3420" s="66"/>
    </row>
    <row r="3421" spans="1:4" s="65" customFormat="1">
      <c r="A3421" s="66">
        <f t="shared" si="30"/>
        <v>3417</v>
      </c>
      <c r="B3421" s="66"/>
      <c r="C3421" s="255"/>
      <c r="D3421" s="66"/>
    </row>
    <row r="3422" spans="1:4" s="65" customFormat="1">
      <c r="A3422" s="66">
        <f t="shared" si="30"/>
        <v>3418</v>
      </c>
      <c r="B3422" s="66"/>
      <c r="C3422" s="255"/>
      <c r="D3422" s="66"/>
    </row>
    <row r="3423" spans="1:4" s="65" customFormat="1">
      <c r="A3423" s="66">
        <f t="shared" si="30"/>
        <v>3419</v>
      </c>
      <c r="B3423" s="66"/>
      <c r="C3423" s="255"/>
      <c r="D3423" s="66"/>
    </row>
    <row r="3424" spans="1:4" s="65" customFormat="1">
      <c r="A3424" s="66">
        <f t="shared" si="30"/>
        <v>3420</v>
      </c>
      <c r="B3424" s="66"/>
      <c r="C3424" s="255"/>
      <c r="D3424" s="66"/>
    </row>
    <row r="3425" spans="1:4" s="65" customFormat="1">
      <c r="A3425" s="66">
        <f t="shared" si="30"/>
        <v>3421</v>
      </c>
      <c r="B3425" s="66"/>
      <c r="C3425" s="255"/>
      <c r="D3425" s="66"/>
    </row>
    <row r="3426" spans="1:4" s="65" customFormat="1">
      <c r="A3426" s="66">
        <f t="shared" si="30"/>
        <v>3422</v>
      </c>
      <c r="B3426" s="66"/>
      <c r="C3426" s="255"/>
      <c r="D3426" s="66"/>
    </row>
    <row r="3427" spans="1:4" s="65" customFormat="1">
      <c r="A3427" s="66">
        <f t="shared" si="30"/>
        <v>3423</v>
      </c>
      <c r="B3427" s="66"/>
      <c r="C3427" s="255"/>
      <c r="D3427" s="66"/>
    </row>
    <row r="3428" spans="1:4" s="65" customFormat="1">
      <c r="A3428" s="66">
        <f t="shared" si="30"/>
        <v>3424</v>
      </c>
      <c r="B3428" s="66"/>
      <c r="C3428" s="255"/>
      <c r="D3428" s="66"/>
    </row>
    <row r="3429" spans="1:4" s="65" customFormat="1">
      <c r="A3429" s="66">
        <f t="shared" si="30"/>
        <v>3425</v>
      </c>
      <c r="B3429" s="66"/>
      <c r="C3429" s="255"/>
      <c r="D3429" s="66"/>
    </row>
    <row r="3430" spans="1:4" s="65" customFormat="1">
      <c r="A3430" s="66">
        <f t="shared" si="30"/>
        <v>3426</v>
      </c>
      <c r="B3430" s="66"/>
      <c r="C3430" s="255"/>
      <c r="D3430" s="66"/>
    </row>
    <row r="3431" spans="1:4" s="65" customFormat="1">
      <c r="A3431" s="66">
        <f t="shared" si="30"/>
        <v>3427</v>
      </c>
      <c r="B3431" s="66"/>
      <c r="C3431" s="255"/>
      <c r="D3431" s="66"/>
    </row>
    <row r="3432" spans="1:4" s="65" customFormat="1">
      <c r="A3432" s="66">
        <f t="shared" si="30"/>
        <v>3428</v>
      </c>
      <c r="B3432" s="66"/>
      <c r="C3432" s="255"/>
      <c r="D3432" s="66"/>
    </row>
    <row r="3433" spans="1:4" s="65" customFormat="1">
      <c r="A3433" s="66">
        <f t="shared" si="30"/>
        <v>3429</v>
      </c>
      <c r="B3433" s="66"/>
      <c r="C3433" s="255"/>
      <c r="D3433" s="66"/>
    </row>
    <row r="3434" spans="1:4" s="65" customFormat="1">
      <c r="A3434" s="66">
        <f t="shared" si="30"/>
        <v>3430</v>
      </c>
      <c r="B3434" s="66"/>
      <c r="C3434" s="255"/>
      <c r="D3434" s="66"/>
    </row>
    <row r="3435" spans="1:4" s="65" customFormat="1">
      <c r="A3435" s="66">
        <f t="shared" si="30"/>
        <v>3431</v>
      </c>
      <c r="B3435" s="66"/>
      <c r="C3435" s="255"/>
      <c r="D3435" s="66"/>
    </row>
    <row r="3436" spans="1:4" s="65" customFormat="1">
      <c r="A3436" s="66">
        <f t="shared" si="30"/>
        <v>3432</v>
      </c>
      <c r="B3436" s="66"/>
      <c r="C3436" s="255"/>
      <c r="D3436" s="66"/>
    </row>
    <row r="3437" spans="1:4" s="65" customFormat="1">
      <c r="A3437" s="66">
        <f t="shared" si="30"/>
        <v>3433</v>
      </c>
      <c r="B3437" s="66"/>
      <c r="C3437" s="255"/>
      <c r="D3437" s="66"/>
    </row>
    <row r="3438" spans="1:4" s="65" customFormat="1">
      <c r="A3438" s="66">
        <f t="shared" si="30"/>
        <v>3434</v>
      </c>
      <c r="B3438" s="66"/>
      <c r="C3438" s="255"/>
      <c r="D3438" s="66"/>
    </row>
    <row r="3439" spans="1:4" s="65" customFormat="1">
      <c r="A3439" s="66">
        <f t="shared" si="30"/>
        <v>3435</v>
      </c>
      <c r="B3439" s="66"/>
      <c r="C3439" s="255"/>
      <c r="D3439" s="66"/>
    </row>
    <row r="3440" spans="1:4" s="65" customFormat="1">
      <c r="A3440" s="66">
        <f t="shared" si="30"/>
        <v>3436</v>
      </c>
      <c r="B3440" s="66"/>
      <c r="C3440" s="255"/>
      <c r="D3440" s="66"/>
    </row>
    <row r="3441" spans="1:4" s="65" customFormat="1">
      <c r="A3441" s="66">
        <f t="shared" si="30"/>
        <v>3437</v>
      </c>
      <c r="B3441" s="66"/>
      <c r="C3441" s="255"/>
      <c r="D3441" s="66"/>
    </row>
    <row r="3442" spans="1:4" s="65" customFormat="1">
      <c r="A3442" s="66">
        <f t="shared" si="30"/>
        <v>3438</v>
      </c>
      <c r="B3442" s="66"/>
      <c r="C3442" s="255"/>
      <c r="D3442" s="66"/>
    </row>
    <row r="3443" spans="1:4" s="65" customFormat="1">
      <c r="A3443" s="66">
        <f t="shared" si="30"/>
        <v>3439</v>
      </c>
      <c r="B3443" s="66"/>
      <c r="C3443" s="255"/>
      <c r="D3443" s="66"/>
    </row>
    <row r="3444" spans="1:4" s="65" customFormat="1">
      <c r="A3444" s="66">
        <f t="shared" si="30"/>
        <v>3440</v>
      </c>
      <c r="B3444" s="66"/>
      <c r="C3444" s="255"/>
      <c r="D3444" s="66"/>
    </row>
    <row r="3445" spans="1:4" s="65" customFormat="1">
      <c r="A3445" s="66">
        <f t="shared" si="30"/>
        <v>3441</v>
      </c>
      <c r="B3445" s="66"/>
      <c r="C3445" s="255"/>
      <c r="D3445" s="66"/>
    </row>
    <row r="3446" spans="1:4" s="65" customFormat="1">
      <c r="A3446" s="66">
        <f t="shared" si="30"/>
        <v>3442</v>
      </c>
      <c r="B3446" s="66"/>
      <c r="C3446" s="255"/>
      <c r="D3446" s="66"/>
    </row>
    <row r="3447" spans="1:4" s="65" customFormat="1">
      <c r="A3447" s="66">
        <f t="shared" si="30"/>
        <v>3443</v>
      </c>
      <c r="B3447" s="66"/>
      <c r="C3447" s="255"/>
      <c r="D3447" s="66"/>
    </row>
    <row r="3448" spans="1:4" s="65" customFormat="1">
      <c r="A3448" s="66">
        <f t="shared" si="30"/>
        <v>3444</v>
      </c>
      <c r="B3448" s="66"/>
      <c r="C3448" s="255"/>
      <c r="D3448" s="66"/>
    </row>
    <row r="3449" spans="1:4" s="65" customFormat="1">
      <c r="A3449" s="66">
        <f t="shared" si="30"/>
        <v>3445</v>
      </c>
      <c r="B3449" s="66"/>
      <c r="C3449" s="255"/>
      <c r="D3449" s="66"/>
    </row>
    <row r="3450" spans="1:4" s="65" customFormat="1">
      <c r="A3450" s="66">
        <f t="shared" si="30"/>
        <v>3446</v>
      </c>
      <c r="B3450" s="66"/>
      <c r="C3450" s="255"/>
      <c r="D3450" s="66"/>
    </row>
    <row r="3451" spans="1:4" s="65" customFormat="1">
      <c r="A3451" s="66">
        <f t="shared" si="30"/>
        <v>3447</v>
      </c>
      <c r="B3451" s="66"/>
      <c r="C3451" s="255"/>
      <c r="D3451" s="66"/>
    </row>
    <row r="3452" spans="1:4" s="65" customFormat="1">
      <c r="A3452" s="66">
        <f t="shared" si="30"/>
        <v>3448</v>
      </c>
      <c r="B3452" s="66"/>
      <c r="C3452" s="255"/>
      <c r="D3452" s="66"/>
    </row>
    <row r="3453" spans="1:4" s="65" customFormat="1">
      <c r="A3453" s="66">
        <f t="shared" si="30"/>
        <v>3449</v>
      </c>
      <c r="B3453" s="66"/>
      <c r="C3453" s="255"/>
      <c r="D3453" s="66"/>
    </row>
    <row r="3454" spans="1:4" s="65" customFormat="1">
      <c r="A3454" s="66">
        <f t="shared" si="30"/>
        <v>3450</v>
      </c>
      <c r="B3454" s="66"/>
      <c r="C3454" s="255"/>
      <c r="D3454" s="66"/>
    </row>
    <row r="3455" spans="1:4" s="65" customFormat="1">
      <c r="A3455" s="66">
        <f t="shared" si="30"/>
        <v>3451</v>
      </c>
      <c r="B3455" s="66"/>
      <c r="C3455" s="255"/>
      <c r="D3455" s="66"/>
    </row>
    <row r="3456" spans="1:4" s="65" customFormat="1">
      <c r="A3456" s="66">
        <f t="shared" ref="A3456:A3514" si="31">A3455+1</f>
        <v>3452</v>
      </c>
      <c r="B3456" s="66"/>
      <c r="C3456" s="255"/>
      <c r="D3456" s="66"/>
    </row>
    <row r="3457" spans="1:4" s="65" customFormat="1">
      <c r="A3457" s="66">
        <f t="shared" si="31"/>
        <v>3453</v>
      </c>
      <c r="B3457" s="66"/>
      <c r="C3457" s="255"/>
      <c r="D3457" s="66"/>
    </row>
    <row r="3458" spans="1:4" s="65" customFormat="1">
      <c r="A3458" s="66">
        <f t="shared" si="31"/>
        <v>3454</v>
      </c>
      <c r="B3458" s="66"/>
      <c r="C3458" s="255"/>
      <c r="D3458" s="66"/>
    </row>
    <row r="3459" spans="1:4" s="65" customFormat="1">
      <c r="A3459" s="66">
        <f t="shared" si="31"/>
        <v>3455</v>
      </c>
      <c r="B3459" s="66"/>
      <c r="C3459" s="255"/>
      <c r="D3459" s="66"/>
    </row>
    <row r="3460" spans="1:4" s="65" customFormat="1">
      <c r="A3460" s="66">
        <f t="shared" si="31"/>
        <v>3456</v>
      </c>
      <c r="B3460" s="66"/>
      <c r="C3460" s="255"/>
      <c r="D3460" s="66"/>
    </row>
    <row r="3461" spans="1:4" s="65" customFormat="1">
      <c r="A3461" s="66">
        <f t="shared" si="31"/>
        <v>3457</v>
      </c>
      <c r="B3461" s="66"/>
      <c r="C3461" s="255"/>
      <c r="D3461" s="66"/>
    </row>
    <row r="3462" spans="1:4" s="65" customFormat="1">
      <c r="A3462" s="66">
        <f t="shared" si="31"/>
        <v>3458</v>
      </c>
      <c r="B3462" s="66"/>
      <c r="C3462" s="255"/>
      <c r="D3462" s="66"/>
    </row>
    <row r="3463" spans="1:4" s="65" customFormat="1">
      <c r="A3463" s="66">
        <f t="shared" si="31"/>
        <v>3459</v>
      </c>
      <c r="B3463" s="66"/>
      <c r="C3463" s="255"/>
      <c r="D3463" s="66"/>
    </row>
    <row r="3464" spans="1:4" s="65" customFormat="1">
      <c r="A3464" s="66">
        <f t="shared" si="31"/>
        <v>3460</v>
      </c>
      <c r="B3464" s="66"/>
      <c r="C3464" s="255"/>
      <c r="D3464" s="66"/>
    </row>
    <row r="3465" spans="1:4" s="65" customFormat="1">
      <c r="A3465" s="66">
        <f t="shared" si="31"/>
        <v>3461</v>
      </c>
      <c r="B3465" s="66"/>
      <c r="C3465" s="255"/>
      <c r="D3465" s="66"/>
    </row>
    <row r="3466" spans="1:4" s="65" customFormat="1">
      <c r="A3466" s="66">
        <f t="shared" si="31"/>
        <v>3462</v>
      </c>
      <c r="B3466" s="66"/>
      <c r="C3466" s="255"/>
      <c r="D3466" s="66"/>
    </row>
    <row r="3467" spans="1:4" s="65" customFormat="1">
      <c r="A3467" s="66">
        <f t="shared" si="31"/>
        <v>3463</v>
      </c>
      <c r="B3467" s="66"/>
      <c r="C3467" s="255"/>
      <c r="D3467" s="66"/>
    </row>
    <row r="3468" spans="1:4" s="65" customFormat="1">
      <c r="A3468" s="66">
        <f t="shared" si="31"/>
        <v>3464</v>
      </c>
      <c r="B3468" s="66"/>
      <c r="C3468" s="255"/>
      <c r="D3468" s="66"/>
    </row>
    <row r="3469" spans="1:4" s="65" customFormat="1">
      <c r="A3469" s="66">
        <f t="shared" si="31"/>
        <v>3465</v>
      </c>
      <c r="B3469" s="66"/>
      <c r="C3469" s="255"/>
      <c r="D3469" s="66"/>
    </row>
    <row r="3470" spans="1:4" s="65" customFormat="1">
      <c r="A3470" s="66">
        <f t="shared" si="31"/>
        <v>3466</v>
      </c>
      <c r="B3470" s="66"/>
      <c r="C3470" s="255"/>
      <c r="D3470" s="66"/>
    </row>
    <row r="3471" spans="1:4" s="65" customFormat="1">
      <c r="A3471" s="66">
        <f t="shared" si="31"/>
        <v>3467</v>
      </c>
      <c r="B3471" s="66"/>
      <c r="C3471" s="255"/>
      <c r="D3471" s="66"/>
    </row>
    <row r="3472" spans="1:4" s="65" customFormat="1">
      <c r="A3472" s="66">
        <f t="shared" si="31"/>
        <v>3468</v>
      </c>
      <c r="B3472" s="66"/>
      <c r="C3472" s="255"/>
      <c r="D3472" s="66"/>
    </row>
    <row r="3473" spans="1:4" s="65" customFormat="1">
      <c r="A3473" s="66">
        <f t="shared" si="31"/>
        <v>3469</v>
      </c>
      <c r="B3473" s="66"/>
      <c r="C3473" s="255"/>
      <c r="D3473" s="66"/>
    </row>
    <row r="3474" spans="1:4" s="65" customFormat="1">
      <c r="A3474" s="66">
        <f t="shared" si="31"/>
        <v>3470</v>
      </c>
      <c r="B3474" s="66"/>
      <c r="C3474" s="255"/>
      <c r="D3474" s="66"/>
    </row>
    <row r="3475" spans="1:4" s="65" customFormat="1">
      <c r="A3475" s="66">
        <f t="shared" si="31"/>
        <v>3471</v>
      </c>
      <c r="B3475" s="66"/>
      <c r="C3475" s="255"/>
      <c r="D3475" s="66"/>
    </row>
    <row r="3476" spans="1:4" s="65" customFormat="1">
      <c r="A3476" s="66">
        <f t="shared" si="31"/>
        <v>3472</v>
      </c>
      <c r="B3476" s="66"/>
      <c r="C3476" s="255"/>
      <c r="D3476" s="66"/>
    </row>
    <row r="3477" spans="1:4" s="65" customFormat="1">
      <c r="A3477" s="66">
        <f t="shared" si="31"/>
        <v>3473</v>
      </c>
      <c r="B3477" s="66"/>
      <c r="C3477" s="255"/>
      <c r="D3477" s="66"/>
    </row>
    <row r="3478" spans="1:4" s="65" customFormat="1">
      <c r="A3478" s="66">
        <f t="shared" si="31"/>
        <v>3474</v>
      </c>
      <c r="B3478" s="66"/>
      <c r="C3478" s="255"/>
      <c r="D3478" s="66"/>
    </row>
    <row r="3479" spans="1:4" s="65" customFormat="1">
      <c r="A3479" s="66">
        <f t="shared" si="31"/>
        <v>3475</v>
      </c>
      <c r="B3479" s="66"/>
      <c r="C3479" s="255"/>
      <c r="D3479" s="66"/>
    </row>
    <row r="3480" spans="1:4" s="65" customFormat="1">
      <c r="A3480" s="66">
        <f t="shared" si="31"/>
        <v>3476</v>
      </c>
      <c r="B3480" s="66"/>
      <c r="C3480" s="255"/>
      <c r="D3480" s="66"/>
    </row>
    <row r="3481" spans="1:4" s="65" customFormat="1">
      <c r="A3481" s="66">
        <f t="shared" si="31"/>
        <v>3477</v>
      </c>
      <c r="B3481" s="66"/>
      <c r="C3481" s="255"/>
      <c r="D3481" s="66"/>
    </row>
    <row r="3482" spans="1:4" s="65" customFormat="1">
      <c r="A3482" s="66">
        <f t="shared" si="31"/>
        <v>3478</v>
      </c>
      <c r="B3482" s="66"/>
      <c r="C3482" s="255"/>
      <c r="D3482" s="66"/>
    </row>
    <row r="3483" spans="1:4" s="65" customFormat="1">
      <c r="A3483" s="66">
        <f t="shared" si="31"/>
        <v>3479</v>
      </c>
      <c r="B3483" s="66"/>
      <c r="C3483" s="255"/>
      <c r="D3483" s="66"/>
    </row>
    <row r="3484" spans="1:4" s="65" customFormat="1">
      <c r="A3484" s="66">
        <f t="shared" si="31"/>
        <v>3480</v>
      </c>
      <c r="B3484" s="66"/>
      <c r="C3484" s="255"/>
      <c r="D3484" s="66"/>
    </row>
    <row r="3485" spans="1:4" s="65" customFormat="1">
      <c r="A3485" s="66">
        <f t="shared" si="31"/>
        <v>3481</v>
      </c>
      <c r="B3485" s="66"/>
      <c r="C3485" s="255"/>
      <c r="D3485" s="66"/>
    </row>
    <row r="3486" spans="1:4" s="65" customFormat="1">
      <c r="A3486" s="66">
        <f t="shared" si="31"/>
        <v>3482</v>
      </c>
      <c r="B3486" s="66"/>
      <c r="C3486" s="255"/>
      <c r="D3486" s="66"/>
    </row>
    <row r="3487" spans="1:4" s="65" customFormat="1">
      <c r="A3487" s="66">
        <f t="shared" si="31"/>
        <v>3483</v>
      </c>
      <c r="B3487" s="66"/>
      <c r="C3487" s="255"/>
      <c r="D3487" s="66"/>
    </row>
    <row r="3488" spans="1:4" s="65" customFormat="1">
      <c r="A3488" s="66">
        <f t="shared" si="31"/>
        <v>3484</v>
      </c>
      <c r="B3488" s="66"/>
      <c r="C3488" s="255"/>
      <c r="D3488" s="66"/>
    </row>
    <row r="3489" spans="1:4" s="65" customFormat="1">
      <c r="A3489" s="66">
        <f t="shared" si="31"/>
        <v>3485</v>
      </c>
      <c r="B3489" s="66"/>
      <c r="C3489" s="255"/>
      <c r="D3489" s="66"/>
    </row>
    <row r="3490" spans="1:4" s="65" customFormat="1">
      <c r="A3490" s="66">
        <f t="shared" si="31"/>
        <v>3486</v>
      </c>
      <c r="B3490" s="66"/>
      <c r="C3490" s="255"/>
      <c r="D3490" s="66"/>
    </row>
    <row r="3491" spans="1:4" s="65" customFormat="1">
      <c r="A3491" s="66">
        <f t="shared" si="31"/>
        <v>3487</v>
      </c>
      <c r="B3491" s="66"/>
      <c r="C3491" s="255"/>
      <c r="D3491" s="66"/>
    </row>
    <row r="3492" spans="1:4" s="65" customFormat="1">
      <c r="A3492" s="66">
        <f t="shared" si="31"/>
        <v>3488</v>
      </c>
      <c r="B3492" s="66"/>
      <c r="C3492" s="255"/>
      <c r="D3492" s="66"/>
    </row>
    <row r="3493" spans="1:4" s="65" customFormat="1">
      <c r="A3493" s="66">
        <f t="shared" si="31"/>
        <v>3489</v>
      </c>
      <c r="B3493" s="66"/>
      <c r="C3493" s="255"/>
      <c r="D3493" s="66"/>
    </row>
    <row r="3494" spans="1:4" s="65" customFormat="1">
      <c r="A3494" s="66">
        <f t="shared" si="31"/>
        <v>3490</v>
      </c>
      <c r="B3494" s="66"/>
      <c r="C3494" s="255"/>
      <c r="D3494" s="66"/>
    </row>
    <row r="3495" spans="1:4" s="65" customFormat="1">
      <c r="A3495" s="66">
        <f t="shared" si="31"/>
        <v>3491</v>
      </c>
      <c r="B3495" s="66"/>
      <c r="C3495" s="255"/>
      <c r="D3495" s="66"/>
    </row>
    <row r="3496" spans="1:4" s="65" customFormat="1">
      <c r="A3496" s="66">
        <f t="shared" si="31"/>
        <v>3492</v>
      </c>
      <c r="B3496" s="66"/>
      <c r="C3496" s="255"/>
      <c r="D3496" s="66"/>
    </row>
    <row r="3497" spans="1:4" s="65" customFormat="1">
      <c r="A3497" s="66">
        <f t="shared" si="31"/>
        <v>3493</v>
      </c>
      <c r="B3497" s="66"/>
      <c r="C3497" s="255"/>
      <c r="D3497" s="66"/>
    </row>
    <row r="3498" spans="1:4" s="65" customFormat="1">
      <c r="A3498" s="66">
        <f t="shared" si="31"/>
        <v>3494</v>
      </c>
      <c r="B3498" s="66"/>
      <c r="C3498" s="255"/>
      <c r="D3498" s="66"/>
    </row>
    <row r="3499" spans="1:4" s="65" customFormat="1">
      <c r="A3499" s="66">
        <f t="shared" si="31"/>
        <v>3495</v>
      </c>
      <c r="B3499" s="66"/>
      <c r="C3499" s="255"/>
      <c r="D3499" s="66"/>
    </row>
    <row r="3500" spans="1:4" s="65" customFormat="1">
      <c r="A3500" s="66">
        <f t="shared" si="31"/>
        <v>3496</v>
      </c>
      <c r="B3500" s="66"/>
      <c r="C3500" s="255"/>
      <c r="D3500" s="66"/>
    </row>
    <row r="3501" spans="1:4" s="65" customFormat="1">
      <c r="A3501" s="66">
        <f t="shared" si="31"/>
        <v>3497</v>
      </c>
      <c r="B3501" s="66"/>
      <c r="C3501" s="255"/>
      <c r="D3501" s="66"/>
    </row>
    <row r="3502" spans="1:4" s="65" customFormat="1">
      <c r="A3502" s="66">
        <f t="shared" si="31"/>
        <v>3498</v>
      </c>
      <c r="B3502" s="66"/>
      <c r="C3502" s="255"/>
      <c r="D3502" s="66"/>
    </row>
    <row r="3503" spans="1:4" s="65" customFormat="1">
      <c r="A3503" s="66">
        <f t="shared" si="31"/>
        <v>3499</v>
      </c>
      <c r="B3503" s="66"/>
      <c r="C3503" s="255"/>
      <c r="D3503" s="66"/>
    </row>
    <row r="3504" spans="1:4" s="65" customFormat="1">
      <c r="A3504" s="66">
        <f t="shared" si="31"/>
        <v>3500</v>
      </c>
      <c r="B3504" s="66"/>
      <c r="C3504" s="255"/>
      <c r="D3504" s="66"/>
    </row>
    <row r="3505" spans="1:4" s="65" customFormat="1">
      <c r="A3505" s="66">
        <f t="shared" si="31"/>
        <v>3501</v>
      </c>
      <c r="B3505" s="66"/>
      <c r="C3505" s="255"/>
      <c r="D3505" s="66"/>
    </row>
    <row r="3506" spans="1:4" s="65" customFormat="1">
      <c r="A3506" s="66">
        <f t="shared" si="31"/>
        <v>3502</v>
      </c>
      <c r="B3506" s="66"/>
      <c r="C3506" s="255"/>
      <c r="D3506" s="66"/>
    </row>
    <row r="3507" spans="1:4" s="65" customFormat="1">
      <c r="A3507" s="66">
        <f t="shared" si="31"/>
        <v>3503</v>
      </c>
      <c r="B3507" s="66"/>
      <c r="C3507" s="255"/>
      <c r="D3507" s="66"/>
    </row>
    <row r="3508" spans="1:4" s="65" customFormat="1">
      <c r="A3508" s="66">
        <f t="shared" si="31"/>
        <v>3504</v>
      </c>
      <c r="B3508" s="66"/>
      <c r="C3508" s="255"/>
      <c r="D3508" s="66"/>
    </row>
    <row r="3509" spans="1:4" s="65" customFormat="1">
      <c r="A3509" s="66">
        <f t="shared" si="31"/>
        <v>3505</v>
      </c>
      <c r="B3509" s="66"/>
      <c r="C3509" s="255"/>
      <c r="D3509" s="66"/>
    </row>
    <row r="3510" spans="1:4" s="65" customFormat="1">
      <c r="A3510" s="66">
        <f t="shared" si="31"/>
        <v>3506</v>
      </c>
      <c r="B3510" s="66"/>
      <c r="C3510" s="255"/>
      <c r="D3510" s="66"/>
    </row>
    <row r="3511" spans="1:4" s="65" customFormat="1">
      <c r="A3511" s="66">
        <f t="shared" si="31"/>
        <v>3507</v>
      </c>
      <c r="B3511" s="66"/>
      <c r="C3511" s="255"/>
      <c r="D3511" s="66"/>
    </row>
    <row r="3512" spans="1:4" s="65" customFormat="1">
      <c r="A3512" s="66">
        <f t="shared" si="31"/>
        <v>3508</v>
      </c>
      <c r="B3512" s="66"/>
      <c r="C3512" s="255"/>
      <c r="D3512" s="66"/>
    </row>
    <row r="3513" spans="1:4" s="65" customFormat="1">
      <c r="A3513" s="66">
        <f t="shared" si="31"/>
        <v>3509</v>
      </c>
      <c r="B3513" s="66"/>
      <c r="C3513" s="255"/>
      <c r="D3513" s="66"/>
    </row>
    <row r="3514" spans="1:4" s="65" customFormat="1">
      <c r="A3514" s="66">
        <f t="shared" si="31"/>
        <v>3510</v>
      </c>
      <c r="B3514" s="66"/>
      <c r="C3514" s="255"/>
      <c r="D3514" s="66"/>
    </row>
    <row r="3515" spans="1:4" s="65" customFormat="1">
      <c r="C3515" s="70"/>
    </row>
    <row r="3516" spans="1:4" s="65" customFormat="1">
      <c r="C3516" s="70"/>
    </row>
    <row r="3517" spans="1:4" s="65" customFormat="1">
      <c r="C3517" s="70"/>
    </row>
    <row r="3518" spans="1:4" s="65" customFormat="1">
      <c r="C3518" s="70"/>
    </row>
    <row r="3519" spans="1:4" s="65" customFormat="1">
      <c r="C3519" s="70"/>
    </row>
    <row r="3520" spans="1:4" s="65" customFormat="1">
      <c r="C3520" s="70"/>
    </row>
    <row r="3521" spans="3:3" s="65" customFormat="1">
      <c r="C3521" s="70"/>
    </row>
    <row r="3522" spans="3:3" s="65" customFormat="1">
      <c r="C3522" s="70"/>
    </row>
    <row r="3523" spans="3:3" s="65" customFormat="1">
      <c r="C3523" s="70"/>
    </row>
    <row r="3524" spans="3:3" s="65" customFormat="1">
      <c r="C3524" s="70"/>
    </row>
    <row r="3525" spans="3:3" s="65" customFormat="1">
      <c r="C3525" s="70"/>
    </row>
    <row r="3526" spans="3:3" s="65" customFormat="1">
      <c r="C3526" s="70"/>
    </row>
    <row r="3527" spans="3:3" s="65" customFormat="1">
      <c r="C3527" s="70"/>
    </row>
    <row r="3528" spans="3:3" s="65" customFormat="1">
      <c r="C3528" s="70"/>
    </row>
    <row r="3529" spans="3:3" s="65" customFormat="1">
      <c r="C3529" s="70"/>
    </row>
  </sheetData>
  <mergeCells count="35">
    <mergeCell ref="C790:C821"/>
    <mergeCell ref="C822:C879"/>
    <mergeCell ref="C880:C960"/>
    <mergeCell ref="C961:C1019"/>
    <mergeCell ref="C115:C271"/>
    <mergeCell ref="C272:C404"/>
    <mergeCell ref="C405:C637"/>
    <mergeCell ref="C638:C715"/>
    <mergeCell ref="C716:C789"/>
    <mergeCell ref="A1:A4"/>
    <mergeCell ref="C1:D1"/>
    <mergeCell ref="C2:D2"/>
    <mergeCell ref="C3:D3"/>
    <mergeCell ref="C5:C114"/>
    <mergeCell ref="C1020:C1115"/>
    <mergeCell ref="C1116:C1191"/>
    <mergeCell ref="C1192:C1269"/>
    <mergeCell ref="C1270:C1417"/>
    <mergeCell ref="C1418:C1637"/>
    <mergeCell ref="C1638:C1750"/>
    <mergeCell ref="C1751:C1872"/>
    <mergeCell ref="C1873:C1938"/>
    <mergeCell ref="C1939:C2059"/>
    <mergeCell ref="C2060:C2146"/>
    <mergeCell ref="C2147:C2187"/>
    <mergeCell ref="C2188:C2407"/>
    <mergeCell ref="C2408:C2960"/>
    <mergeCell ref="C2961:C2982"/>
    <mergeCell ref="C2983:C3004"/>
    <mergeCell ref="C3381:C3514"/>
    <mergeCell ref="C3005:C3048"/>
    <mergeCell ref="C3049:C3148"/>
    <mergeCell ref="C3149:C3176"/>
    <mergeCell ref="C3177:C3265"/>
    <mergeCell ref="C3266:C33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89"/>
  <sheetViews>
    <sheetView workbookViewId="0">
      <selection sqref="A1:XFD1048576"/>
    </sheetView>
  </sheetViews>
  <sheetFormatPr baseColWidth="10" defaultRowHeight="12.75"/>
  <cols>
    <col min="1" max="1" width="5.5703125" style="7" bestFit="1" customWidth="1"/>
    <col min="2" max="2" width="107.140625" style="7" customWidth="1"/>
    <col min="3" max="3" width="41" style="7" customWidth="1"/>
    <col min="4" max="4" width="37.42578125" style="7" customWidth="1"/>
    <col min="5" max="16384" width="11.42578125" style="7"/>
  </cols>
  <sheetData>
    <row r="1" spans="1:4">
      <c r="A1" s="249" t="s">
        <v>14</v>
      </c>
      <c r="B1" s="10" t="s">
        <v>15</v>
      </c>
      <c r="C1" s="248" t="s">
        <v>29</v>
      </c>
      <c r="D1" s="248"/>
    </row>
    <row r="2" spans="1:4">
      <c r="A2" s="249"/>
      <c r="B2" s="10" t="s">
        <v>16</v>
      </c>
      <c r="C2" s="254" t="s">
        <v>1950</v>
      </c>
      <c r="D2" s="254"/>
    </row>
    <row r="3" spans="1:4">
      <c r="A3" s="249"/>
      <c r="B3" s="10" t="s">
        <v>17</v>
      </c>
      <c r="C3" s="254" t="s">
        <v>1940</v>
      </c>
      <c r="D3" s="254"/>
    </row>
    <row r="4" spans="1:4">
      <c r="A4" s="249"/>
      <c r="B4" s="223" t="s">
        <v>18</v>
      </c>
      <c r="C4" s="9" t="s">
        <v>40</v>
      </c>
      <c r="D4" s="223" t="s">
        <v>12</v>
      </c>
    </row>
    <row r="5" spans="1:4">
      <c r="A5" s="34">
        <v>1</v>
      </c>
      <c r="B5" s="34" t="s">
        <v>1951</v>
      </c>
      <c r="C5" s="316">
        <v>1200000</v>
      </c>
      <c r="D5" s="32" t="s">
        <v>1952</v>
      </c>
    </row>
    <row r="6" spans="1:4">
      <c r="A6" s="34">
        <v>2</v>
      </c>
      <c r="B6" s="34" t="s">
        <v>1953</v>
      </c>
      <c r="C6" s="316">
        <v>1200000</v>
      </c>
      <c r="D6" s="32" t="s">
        <v>1952</v>
      </c>
    </row>
    <row r="7" spans="1:4">
      <c r="A7" s="34">
        <v>3</v>
      </c>
      <c r="B7" s="34" t="s">
        <v>1954</v>
      </c>
      <c r="C7" s="316">
        <v>1200000</v>
      </c>
      <c r="D7" s="32" t="s">
        <v>1952</v>
      </c>
    </row>
    <row r="8" spans="1:4">
      <c r="A8" s="34">
        <v>4</v>
      </c>
      <c r="B8" s="34" t="s">
        <v>1955</v>
      </c>
      <c r="C8" s="316">
        <v>1200000</v>
      </c>
      <c r="D8" s="32" t="s">
        <v>1952</v>
      </c>
    </row>
    <row r="9" spans="1:4">
      <c r="A9" s="34">
        <v>5</v>
      </c>
      <c r="B9" s="34" t="s">
        <v>1956</v>
      </c>
      <c r="C9" s="316">
        <v>1200000</v>
      </c>
      <c r="D9" s="32" t="s">
        <v>1952</v>
      </c>
    </row>
    <row r="10" spans="1:4">
      <c r="A10" s="34">
        <v>6</v>
      </c>
      <c r="B10" s="34" t="s">
        <v>1957</v>
      </c>
      <c r="C10" s="316">
        <v>1200000</v>
      </c>
      <c r="D10" s="32" t="s">
        <v>1952</v>
      </c>
    </row>
    <row r="11" spans="1:4">
      <c r="A11" s="34">
        <v>7</v>
      </c>
      <c r="B11" s="34" t="s">
        <v>1958</v>
      </c>
      <c r="C11" s="316">
        <v>1200000</v>
      </c>
      <c r="D11" s="32" t="s">
        <v>1952</v>
      </c>
    </row>
    <row r="12" spans="1:4">
      <c r="A12" s="34">
        <v>8</v>
      </c>
      <c r="B12" s="34" t="s">
        <v>1216</v>
      </c>
      <c r="C12" s="316">
        <v>1200000</v>
      </c>
      <c r="D12" s="32" t="s">
        <v>1952</v>
      </c>
    </row>
    <row r="13" spans="1:4">
      <c r="A13" s="34">
        <v>9</v>
      </c>
      <c r="B13" s="34" t="s">
        <v>1959</v>
      </c>
      <c r="C13" s="316">
        <v>1200000</v>
      </c>
      <c r="D13" s="32" t="s">
        <v>1952</v>
      </c>
    </row>
    <row r="14" spans="1:4">
      <c r="A14" s="34">
        <v>10</v>
      </c>
      <c r="B14" s="34" t="s">
        <v>1960</v>
      </c>
      <c r="C14" s="316">
        <v>1200000</v>
      </c>
      <c r="D14" s="32" t="s">
        <v>1952</v>
      </c>
    </row>
    <row r="15" spans="1:4">
      <c r="A15" s="34">
        <v>11</v>
      </c>
      <c r="B15" s="34" t="s">
        <v>1961</v>
      </c>
      <c r="C15" s="316">
        <v>1200000</v>
      </c>
      <c r="D15" s="32" t="s">
        <v>1952</v>
      </c>
    </row>
    <row r="16" spans="1:4">
      <c r="A16" s="34">
        <v>12</v>
      </c>
      <c r="B16" s="34" t="s">
        <v>1962</v>
      </c>
      <c r="C16" s="316">
        <v>1200000</v>
      </c>
      <c r="D16" s="32" t="s">
        <v>1952</v>
      </c>
    </row>
    <row r="17" spans="1:4">
      <c r="A17" s="34">
        <v>13</v>
      </c>
      <c r="B17" s="34" t="s">
        <v>1963</v>
      </c>
      <c r="C17" s="316">
        <v>1200000</v>
      </c>
      <c r="D17" s="32" t="s">
        <v>1952</v>
      </c>
    </row>
    <row r="18" spans="1:4">
      <c r="A18" s="34">
        <v>14</v>
      </c>
      <c r="B18" s="34" t="s">
        <v>1964</v>
      </c>
      <c r="C18" s="316">
        <v>1200000</v>
      </c>
      <c r="D18" s="32" t="s">
        <v>1952</v>
      </c>
    </row>
    <row r="19" spans="1:4">
      <c r="A19" s="34">
        <v>15</v>
      </c>
      <c r="B19" s="34" t="s">
        <v>1965</v>
      </c>
      <c r="C19" s="316">
        <v>1200000</v>
      </c>
      <c r="D19" s="32" t="s">
        <v>1952</v>
      </c>
    </row>
    <row r="20" spans="1:4">
      <c r="A20" s="34">
        <v>16</v>
      </c>
      <c r="B20" s="34" t="s">
        <v>1966</v>
      </c>
      <c r="C20" s="316">
        <v>1200000</v>
      </c>
      <c r="D20" s="32" t="s">
        <v>1952</v>
      </c>
    </row>
    <row r="21" spans="1:4">
      <c r="A21" s="34">
        <v>17</v>
      </c>
      <c r="B21" s="34" t="s">
        <v>1967</v>
      </c>
      <c r="C21" s="316">
        <v>1200000</v>
      </c>
      <c r="D21" s="32" t="s">
        <v>1952</v>
      </c>
    </row>
    <row r="22" spans="1:4">
      <c r="A22" s="34">
        <v>18</v>
      </c>
      <c r="B22" s="34" t="s">
        <v>1968</v>
      </c>
      <c r="C22" s="316">
        <v>1200000</v>
      </c>
      <c r="D22" s="32" t="s">
        <v>1952</v>
      </c>
    </row>
    <row r="23" spans="1:4">
      <c r="A23" s="34">
        <v>19</v>
      </c>
      <c r="B23" s="34" t="s">
        <v>1969</v>
      </c>
      <c r="C23" s="316">
        <v>1200000</v>
      </c>
      <c r="D23" s="32" t="s">
        <v>1952</v>
      </c>
    </row>
    <row r="24" spans="1:4">
      <c r="A24" s="34">
        <v>20</v>
      </c>
      <c r="B24" s="34" t="s">
        <v>1970</v>
      </c>
      <c r="C24" s="316">
        <v>1200000</v>
      </c>
      <c r="D24" s="32" t="s">
        <v>1952</v>
      </c>
    </row>
    <row r="25" spans="1:4">
      <c r="A25" s="34">
        <v>21</v>
      </c>
      <c r="B25" s="34" t="s">
        <v>1971</v>
      </c>
      <c r="C25" s="316">
        <v>1200000</v>
      </c>
      <c r="D25" s="32" t="s">
        <v>1952</v>
      </c>
    </row>
    <row r="26" spans="1:4">
      <c r="A26" s="34">
        <v>22</v>
      </c>
      <c r="B26" s="34" t="s">
        <v>1972</v>
      </c>
      <c r="C26" s="316">
        <v>1200000</v>
      </c>
      <c r="D26" s="32" t="s">
        <v>1952</v>
      </c>
    </row>
    <row r="27" spans="1:4">
      <c r="A27" s="34">
        <v>23</v>
      </c>
      <c r="B27" s="34" t="s">
        <v>1973</v>
      </c>
      <c r="C27" s="316">
        <v>1200000</v>
      </c>
      <c r="D27" s="32" t="s">
        <v>1952</v>
      </c>
    </row>
    <row r="28" spans="1:4">
      <c r="A28" s="34">
        <v>24</v>
      </c>
      <c r="B28" s="34" t="s">
        <v>1974</v>
      </c>
      <c r="C28" s="316">
        <v>1200000</v>
      </c>
      <c r="D28" s="32" t="s">
        <v>1952</v>
      </c>
    </row>
    <row r="29" spans="1:4">
      <c r="A29" s="34">
        <v>25</v>
      </c>
      <c r="B29" s="34" t="s">
        <v>1243</v>
      </c>
      <c r="C29" s="316">
        <v>1200000</v>
      </c>
      <c r="D29" s="32" t="s">
        <v>1952</v>
      </c>
    </row>
    <row r="30" spans="1:4">
      <c r="A30" s="34">
        <v>26</v>
      </c>
      <c r="B30" s="34" t="s">
        <v>1975</v>
      </c>
      <c r="C30" s="316">
        <v>1200000</v>
      </c>
      <c r="D30" s="32" t="s">
        <v>1952</v>
      </c>
    </row>
    <row r="31" spans="1:4">
      <c r="A31" s="34">
        <v>27</v>
      </c>
      <c r="B31" s="34" t="s">
        <v>1976</v>
      </c>
      <c r="C31" s="316">
        <v>1200000</v>
      </c>
      <c r="D31" s="32" t="s">
        <v>1952</v>
      </c>
    </row>
    <row r="32" spans="1:4">
      <c r="A32" s="34">
        <v>28</v>
      </c>
      <c r="B32" s="34" t="s">
        <v>1977</v>
      </c>
      <c r="C32" s="316">
        <v>1200000</v>
      </c>
      <c r="D32" s="32" t="s">
        <v>1952</v>
      </c>
    </row>
    <row r="33" spans="1:4">
      <c r="A33" s="34">
        <v>29</v>
      </c>
      <c r="B33" s="34" t="s">
        <v>1978</v>
      </c>
      <c r="C33" s="316">
        <v>1200000</v>
      </c>
      <c r="D33" s="32" t="s">
        <v>1952</v>
      </c>
    </row>
    <row r="34" spans="1:4">
      <c r="A34" s="34">
        <v>30</v>
      </c>
      <c r="B34" s="34" t="s">
        <v>1979</v>
      </c>
      <c r="C34" s="316">
        <v>1200000</v>
      </c>
      <c r="D34" s="32" t="s">
        <v>1952</v>
      </c>
    </row>
    <row r="35" spans="1:4">
      <c r="A35" s="34">
        <v>31</v>
      </c>
      <c r="B35" s="34" t="s">
        <v>1980</v>
      </c>
      <c r="C35" s="316">
        <v>1200000</v>
      </c>
      <c r="D35" s="32" t="s">
        <v>1952</v>
      </c>
    </row>
    <row r="36" spans="1:4">
      <c r="A36" s="34">
        <v>32</v>
      </c>
      <c r="B36" s="34" t="s">
        <v>1981</v>
      </c>
      <c r="C36" s="316">
        <v>1200000</v>
      </c>
      <c r="D36" s="32" t="s">
        <v>1952</v>
      </c>
    </row>
    <row r="37" spans="1:4">
      <c r="A37" s="34">
        <v>33</v>
      </c>
      <c r="B37" s="34" t="s">
        <v>1982</v>
      </c>
      <c r="C37" s="316">
        <v>1200000</v>
      </c>
      <c r="D37" s="32" t="s">
        <v>1952</v>
      </c>
    </row>
    <row r="38" spans="1:4">
      <c r="A38" s="34">
        <v>34</v>
      </c>
      <c r="B38" s="34" t="s">
        <v>1983</v>
      </c>
      <c r="C38" s="316">
        <v>1200000</v>
      </c>
      <c r="D38" s="32" t="s">
        <v>1952</v>
      </c>
    </row>
    <row r="39" spans="1:4">
      <c r="A39" s="34">
        <v>35</v>
      </c>
      <c r="B39" s="34" t="s">
        <v>1984</v>
      </c>
      <c r="C39" s="316">
        <v>1200000</v>
      </c>
      <c r="D39" s="32" t="s">
        <v>1952</v>
      </c>
    </row>
    <row r="40" spans="1:4">
      <c r="A40" s="34">
        <v>36</v>
      </c>
      <c r="B40" s="34" t="s">
        <v>1985</v>
      </c>
      <c r="C40" s="316">
        <v>1200000</v>
      </c>
      <c r="D40" s="32" t="s">
        <v>1952</v>
      </c>
    </row>
    <row r="41" spans="1:4">
      <c r="A41" s="34">
        <v>37</v>
      </c>
      <c r="B41" s="34" t="s">
        <v>1986</v>
      </c>
      <c r="C41" s="316">
        <v>1200000</v>
      </c>
      <c r="D41" s="32" t="s">
        <v>1952</v>
      </c>
    </row>
    <row r="42" spans="1:4">
      <c r="A42" s="34">
        <v>38</v>
      </c>
      <c r="B42" s="34" t="s">
        <v>1987</v>
      </c>
      <c r="C42" s="316">
        <v>1200000</v>
      </c>
      <c r="D42" s="32" t="s">
        <v>1952</v>
      </c>
    </row>
    <row r="43" spans="1:4">
      <c r="A43" s="34">
        <v>39</v>
      </c>
      <c r="B43" s="34" t="s">
        <v>1988</v>
      </c>
      <c r="C43" s="316">
        <v>1200000</v>
      </c>
      <c r="D43" s="32" t="s">
        <v>1952</v>
      </c>
    </row>
    <row r="44" spans="1:4">
      <c r="A44" s="34">
        <v>40</v>
      </c>
      <c r="B44" s="34" t="s">
        <v>1989</v>
      </c>
      <c r="C44" s="316">
        <v>1200000</v>
      </c>
      <c r="D44" s="32" t="s">
        <v>1952</v>
      </c>
    </row>
    <row r="45" spans="1:4">
      <c r="A45" s="34">
        <v>41</v>
      </c>
      <c r="B45" s="34" t="s">
        <v>1990</v>
      </c>
      <c r="C45" s="316">
        <v>1200000</v>
      </c>
      <c r="D45" s="32" t="s">
        <v>1952</v>
      </c>
    </row>
    <row r="46" spans="1:4">
      <c r="A46" s="34">
        <v>42</v>
      </c>
      <c r="B46" s="34" t="s">
        <v>1991</v>
      </c>
      <c r="C46" s="316">
        <v>1200000</v>
      </c>
      <c r="D46" s="32" t="s">
        <v>1952</v>
      </c>
    </row>
    <row r="47" spans="1:4">
      <c r="A47" s="34">
        <v>43</v>
      </c>
      <c r="B47" s="34" t="s">
        <v>1992</v>
      </c>
      <c r="C47" s="316">
        <v>1200000</v>
      </c>
      <c r="D47" s="32" t="s">
        <v>1952</v>
      </c>
    </row>
    <row r="48" spans="1:4">
      <c r="A48" s="34">
        <v>44</v>
      </c>
      <c r="B48" s="34" t="s">
        <v>1993</v>
      </c>
      <c r="C48" s="316">
        <v>1200000</v>
      </c>
      <c r="D48" s="32" t="s">
        <v>698</v>
      </c>
    </row>
    <row r="49" spans="1:4">
      <c r="A49" s="34">
        <v>45</v>
      </c>
      <c r="B49" s="34" t="s">
        <v>1994</v>
      </c>
      <c r="C49" s="316">
        <v>1200000</v>
      </c>
      <c r="D49" s="32" t="s">
        <v>698</v>
      </c>
    </row>
    <row r="50" spans="1:4">
      <c r="A50" s="34">
        <v>46</v>
      </c>
      <c r="B50" s="34" t="s">
        <v>1995</v>
      </c>
      <c r="C50" s="316">
        <v>1200000</v>
      </c>
      <c r="D50" s="32" t="s">
        <v>698</v>
      </c>
    </row>
    <row r="51" spans="1:4">
      <c r="A51" s="34">
        <v>47</v>
      </c>
      <c r="B51" s="34" t="s">
        <v>1996</v>
      </c>
      <c r="C51" s="316">
        <v>1200000</v>
      </c>
      <c r="D51" s="32" t="s">
        <v>698</v>
      </c>
    </row>
    <row r="52" spans="1:4">
      <c r="A52" s="34">
        <v>48</v>
      </c>
      <c r="B52" s="34" t="s">
        <v>1997</v>
      </c>
      <c r="C52" s="316">
        <v>1200000</v>
      </c>
      <c r="D52" s="32" t="s">
        <v>698</v>
      </c>
    </row>
    <row r="53" spans="1:4">
      <c r="A53" s="34">
        <v>49</v>
      </c>
      <c r="B53" s="34" t="s">
        <v>1998</v>
      </c>
      <c r="C53" s="316">
        <v>1200000</v>
      </c>
      <c r="D53" s="32" t="s">
        <v>698</v>
      </c>
    </row>
    <row r="54" spans="1:4">
      <c r="A54" s="34">
        <v>50</v>
      </c>
      <c r="B54" s="34" t="s">
        <v>1999</v>
      </c>
      <c r="C54" s="316">
        <v>1200000</v>
      </c>
      <c r="D54" s="32" t="s">
        <v>698</v>
      </c>
    </row>
    <row r="55" spans="1:4">
      <c r="A55" s="34">
        <v>51</v>
      </c>
      <c r="B55" s="34" t="s">
        <v>2000</v>
      </c>
      <c r="C55" s="316">
        <v>1200000</v>
      </c>
      <c r="D55" s="32" t="s">
        <v>698</v>
      </c>
    </row>
    <row r="56" spans="1:4">
      <c r="A56" s="34">
        <v>52</v>
      </c>
      <c r="B56" s="34" t="s">
        <v>2001</v>
      </c>
      <c r="C56" s="316">
        <v>1200000</v>
      </c>
      <c r="D56" s="32" t="s">
        <v>698</v>
      </c>
    </row>
    <row r="57" spans="1:4">
      <c r="A57" s="34">
        <v>53</v>
      </c>
      <c r="B57" s="34" t="s">
        <v>2002</v>
      </c>
      <c r="C57" s="316">
        <v>1200000</v>
      </c>
      <c r="D57" s="32" t="s">
        <v>698</v>
      </c>
    </row>
    <row r="58" spans="1:4">
      <c r="A58" s="34">
        <v>54</v>
      </c>
      <c r="B58" s="34" t="s">
        <v>2003</v>
      </c>
      <c r="C58" s="316">
        <v>1200000</v>
      </c>
      <c r="D58" s="32" t="s">
        <v>698</v>
      </c>
    </row>
    <row r="59" spans="1:4">
      <c r="A59" s="34">
        <v>55</v>
      </c>
      <c r="B59" s="34" t="s">
        <v>2004</v>
      </c>
      <c r="C59" s="316">
        <v>1200000</v>
      </c>
      <c r="D59" s="32" t="s">
        <v>698</v>
      </c>
    </row>
    <row r="60" spans="1:4">
      <c r="A60" s="34">
        <v>56</v>
      </c>
      <c r="B60" s="34" t="s">
        <v>2005</v>
      </c>
      <c r="C60" s="316">
        <v>1200000</v>
      </c>
      <c r="D60" s="32" t="s">
        <v>698</v>
      </c>
    </row>
    <row r="61" spans="1:4">
      <c r="A61" s="34">
        <v>57</v>
      </c>
      <c r="B61" s="34" t="s">
        <v>2006</v>
      </c>
      <c r="C61" s="316">
        <v>1200000</v>
      </c>
      <c r="D61" s="32" t="s">
        <v>698</v>
      </c>
    </row>
    <row r="62" spans="1:4">
      <c r="A62" s="34">
        <v>58</v>
      </c>
      <c r="B62" s="34" t="s">
        <v>2007</v>
      </c>
      <c r="C62" s="316">
        <v>1200000</v>
      </c>
      <c r="D62" s="32" t="s">
        <v>698</v>
      </c>
    </row>
    <row r="63" spans="1:4">
      <c r="A63" s="34">
        <v>59</v>
      </c>
      <c r="B63" s="34" t="s">
        <v>2008</v>
      </c>
      <c r="C63" s="316">
        <v>1200000</v>
      </c>
      <c r="D63" s="32" t="s">
        <v>698</v>
      </c>
    </row>
    <row r="64" spans="1:4">
      <c r="A64" s="34">
        <v>60</v>
      </c>
      <c r="B64" s="34" t="s">
        <v>2009</v>
      </c>
      <c r="C64" s="316">
        <v>1200000</v>
      </c>
      <c r="D64" s="32" t="s">
        <v>698</v>
      </c>
    </row>
    <row r="65" spans="1:4">
      <c r="A65" s="34">
        <v>61</v>
      </c>
      <c r="B65" s="34" t="s">
        <v>2010</v>
      </c>
      <c r="C65" s="316">
        <v>1200000</v>
      </c>
      <c r="D65" s="32" t="s">
        <v>698</v>
      </c>
    </row>
    <row r="66" spans="1:4">
      <c r="A66" s="34">
        <v>62</v>
      </c>
      <c r="B66" s="34" t="s">
        <v>2011</v>
      </c>
      <c r="C66" s="316">
        <v>1200000</v>
      </c>
      <c r="D66" s="32" t="s">
        <v>698</v>
      </c>
    </row>
    <row r="67" spans="1:4">
      <c r="A67" s="34">
        <v>63</v>
      </c>
      <c r="B67" s="34" t="s">
        <v>2012</v>
      </c>
      <c r="C67" s="316">
        <v>1200000</v>
      </c>
      <c r="D67" s="32" t="s">
        <v>698</v>
      </c>
    </row>
    <row r="68" spans="1:4">
      <c r="A68" s="34">
        <v>64</v>
      </c>
      <c r="B68" s="34" t="s">
        <v>2013</v>
      </c>
      <c r="C68" s="316">
        <v>1200000</v>
      </c>
      <c r="D68" s="32" t="s">
        <v>698</v>
      </c>
    </row>
    <row r="69" spans="1:4">
      <c r="A69" s="34">
        <v>65</v>
      </c>
      <c r="B69" s="34" t="s">
        <v>2014</v>
      </c>
      <c r="C69" s="316">
        <v>1200000</v>
      </c>
      <c r="D69" s="32" t="s">
        <v>698</v>
      </c>
    </row>
    <row r="70" spans="1:4">
      <c r="A70" s="34">
        <v>66</v>
      </c>
      <c r="B70" s="34" t="s">
        <v>2015</v>
      </c>
      <c r="C70" s="316">
        <v>1200000</v>
      </c>
      <c r="D70" s="32" t="s">
        <v>698</v>
      </c>
    </row>
    <row r="71" spans="1:4">
      <c r="A71" s="34">
        <v>67</v>
      </c>
      <c r="B71" s="34" t="s">
        <v>2016</v>
      </c>
      <c r="C71" s="316">
        <v>1200000</v>
      </c>
      <c r="D71" s="32" t="s">
        <v>698</v>
      </c>
    </row>
    <row r="72" spans="1:4">
      <c r="A72" s="34">
        <v>68</v>
      </c>
      <c r="B72" s="34" t="s">
        <v>2017</v>
      </c>
      <c r="C72" s="316">
        <v>1200000</v>
      </c>
      <c r="D72" s="32" t="s">
        <v>698</v>
      </c>
    </row>
    <row r="73" spans="1:4">
      <c r="A73" s="34">
        <v>69</v>
      </c>
      <c r="B73" s="34" t="s">
        <v>2018</v>
      </c>
      <c r="C73" s="316">
        <v>1200000</v>
      </c>
      <c r="D73" s="32" t="s">
        <v>698</v>
      </c>
    </row>
    <row r="74" spans="1:4">
      <c r="A74" s="34">
        <v>70</v>
      </c>
      <c r="B74" s="34" t="s">
        <v>2019</v>
      </c>
      <c r="C74" s="316">
        <v>1200000</v>
      </c>
      <c r="D74" s="32" t="s">
        <v>698</v>
      </c>
    </row>
    <row r="75" spans="1:4">
      <c r="A75" s="34">
        <v>71</v>
      </c>
      <c r="B75" s="34" t="s">
        <v>2020</v>
      </c>
      <c r="C75" s="316">
        <v>1200000</v>
      </c>
      <c r="D75" s="32" t="s">
        <v>698</v>
      </c>
    </row>
    <row r="76" spans="1:4">
      <c r="A76" s="34">
        <v>72</v>
      </c>
      <c r="B76" s="34" t="s">
        <v>2021</v>
      </c>
      <c r="C76" s="316">
        <v>1200000</v>
      </c>
      <c r="D76" s="32" t="s">
        <v>698</v>
      </c>
    </row>
    <row r="77" spans="1:4">
      <c r="A77" s="34">
        <v>73</v>
      </c>
      <c r="B77" s="34" t="s">
        <v>2022</v>
      </c>
      <c r="C77" s="316">
        <v>1200000</v>
      </c>
      <c r="D77" s="32" t="s">
        <v>698</v>
      </c>
    </row>
    <row r="78" spans="1:4">
      <c r="A78" s="34">
        <v>74</v>
      </c>
      <c r="B78" s="34" t="s">
        <v>2023</v>
      </c>
      <c r="C78" s="316">
        <v>1200000</v>
      </c>
      <c r="D78" s="32" t="s">
        <v>698</v>
      </c>
    </row>
    <row r="79" spans="1:4">
      <c r="A79" s="34">
        <v>75</v>
      </c>
      <c r="B79" s="34" t="s">
        <v>2024</v>
      </c>
      <c r="C79" s="316">
        <v>1200000</v>
      </c>
      <c r="D79" s="32" t="s">
        <v>698</v>
      </c>
    </row>
    <row r="80" spans="1:4">
      <c r="A80" s="34">
        <v>76</v>
      </c>
      <c r="B80" s="34" t="s">
        <v>2025</v>
      </c>
      <c r="C80" s="316">
        <v>1200000</v>
      </c>
      <c r="D80" s="32" t="s">
        <v>698</v>
      </c>
    </row>
    <row r="81" spans="1:4">
      <c r="A81" s="34">
        <v>77</v>
      </c>
      <c r="B81" s="34" t="s">
        <v>2026</v>
      </c>
      <c r="C81" s="316">
        <v>1200000</v>
      </c>
      <c r="D81" s="32" t="s">
        <v>698</v>
      </c>
    </row>
    <row r="82" spans="1:4">
      <c r="A82" s="34">
        <v>78</v>
      </c>
      <c r="B82" s="34" t="s">
        <v>1552</v>
      </c>
      <c r="C82" s="316">
        <v>1200000</v>
      </c>
      <c r="D82" s="32" t="s">
        <v>698</v>
      </c>
    </row>
    <row r="83" spans="1:4">
      <c r="A83" s="34">
        <v>79</v>
      </c>
      <c r="B83" s="34" t="s">
        <v>1555</v>
      </c>
      <c r="C83" s="316">
        <v>1200000</v>
      </c>
      <c r="D83" s="32" t="s">
        <v>698</v>
      </c>
    </row>
    <row r="84" spans="1:4">
      <c r="A84" s="34">
        <v>80</v>
      </c>
      <c r="B84" s="34" t="s">
        <v>2027</v>
      </c>
      <c r="C84" s="316">
        <v>1200000</v>
      </c>
      <c r="D84" s="32" t="s">
        <v>698</v>
      </c>
    </row>
    <row r="85" spans="1:4">
      <c r="A85" s="34">
        <v>81</v>
      </c>
      <c r="B85" s="34" t="s">
        <v>2028</v>
      </c>
      <c r="C85" s="316">
        <v>1200000</v>
      </c>
      <c r="D85" s="32" t="s">
        <v>698</v>
      </c>
    </row>
    <row r="86" spans="1:4">
      <c r="A86" s="34">
        <v>82</v>
      </c>
      <c r="B86" s="34" t="s">
        <v>2029</v>
      </c>
      <c r="C86" s="316">
        <v>1200000</v>
      </c>
      <c r="D86" s="32" t="s">
        <v>698</v>
      </c>
    </row>
    <row r="87" spans="1:4">
      <c r="A87" s="34">
        <v>83</v>
      </c>
      <c r="B87" s="34" t="s">
        <v>2030</v>
      </c>
      <c r="C87" s="316">
        <v>1200000</v>
      </c>
      <c r="D87" s="32" t="s">
        <v>698</v>
      </c>
    </row>
    <row r="88" spans="1:4">
      <c r="A88" s="34">
        <v>84</v>
      </c>
      <c r="B88" s="34" t="s">
        <v>2031</v>
      </c>
      <c r="C88" s="316">
        <v>1200000</v>
      </c>
      <c r="D88" s="32" t="s">
        <v>698</v>
      </c>
    </row>
    <row r="89" spans="1:4">
      <c r="A89" s="34">
        <v>85</v>
      </c>
      <c r="B89" s="34" t="s">
        <v>2032</v>
      </c>
      <c r="C89" s="316">
        <v>1200000</v>
      </c>
      <c r="D89" s="32" t="s">
        <v>698</v>
      </c>
    </row>
    <row r="90" spans="1:4">
      <c r="A90" s="34">
        <v>86</v>
      </c>
      <c r="B90" s="34" t="s">
        <v>2033</v>
      </c>
      <c r="C90" s="316">
        <v>1200000</v>
      </c>
      <c r="D90" s="32" t="s">
        <v>698</v>
      </c>
    </row>
    <row r="91" spans="1:4">
      <c r="A91" s="34">
        <v>87</v>
      </c>
      <c r="B91" s="34" t="s">
        <v>2034</v>
      </c>
      <c r="C91" s="316">
        <v>1200000</v>
      </c>
      <c r="D91" s="32" t="s">
        <v>698</v>
      </c>
    </row>
    <row r="92" spans="1:4">
      <c r="A92" s="34">
        <v>88</v>
      </c>
      <c r="B92" s="34" t="s">
        <v>2035</v>
      </c>
      <c r="C92" s="316">
        <v>1200000</v>
      </c>
      <c r="D92" s="32" t="s">
        <v>698</v>
      </c>
    </row>
    <row r="93" spans="1:4">
      <c r="A93" s="34">
        <v>89</v>
      </c>
      <c r="B93" s="34" t="s">
        <v>2036</v>
      </c>
      <c r="C93" s="316">
        <v>1200000</v>
      </c>
      <c r="D93" s="32" t="s">
        <v>698</v>
      </c>
    </row>
    <row r="94" spans="1:4">
      <c r="A94" s="34">
        <v>90</v>
      </c>
      <c r="B94" s="34" t="s">
        <v>2037</v>
      </c>
      <c r="C94" s="316">
        <v>1200000</v>
      </c>
      <c r="D94" s="32" t="s">
        <v>698</v>
      </c>
    </row>
    <row r="95" spans="1:4">
      <c r="A95" s="34">
        <v>91</v>
      </c>
      <c r="B95" s="34" t="s">
        <v>2038</v>
      </c>
      <c r="C95" s="316">
        <v>1200000</v>
      </c>
      <c r="D95" s="32" t="s">
        <v>698</v>
      </c>
    </row>
    <row r="96" spans="1:4">
      <c r="A96" s="34">
        <v>92</v>
      </c>
      <c r="B96" s="34" t="s">
        <v>2039</v>
      </c>
      <c r="C96" s="316">
        <v>1200000</v>
      </c>
      <c r="D96" s="32" t="s">
        <v>698</v>
      </c>
    </row>
    <row r="97" spans="1:4">
      <c r="A97" s="34">
        <v>93</v>
      </c>
      <c r="B97" s="34" t="s">
        <v>2040</v>
      </c>
      <c r="C97" s="316">
        <v>1200000</v>
      </c>
      <c r="D97" s="32" t="s">
        <v>698</v>
      </c>
    </row>
    <row r="98" spans="1:4">
      <c r="A98" s="34">
        <v>94</v>
      </c>
      <c r="B98" s="34" t="s">
        <v>2041</v>
      </c>
      <c r="C98" s="316">
        <v>1200000</v>
      </c>
      <c r="D98" s="32" t="s">
        <v>50</v>
      </c>
    </row>
    <row r="99" spans="1:4">
      <c r="A99" s="34">
        <v>95</v>
      </c>
      <c r="B99" s="34" t="s">
        <v>2042</v>
      </c>
      <c r="C99" s="316">
        <v>1200000</v>
      </c>
      <c r="D99" s="32" t="s">
        <v>50</v>
      </c>
    </row>
    <row r="100" spans="1:4">
      <c r="A100" s="34">
        <v>96</v>
      </c>
      <c r="B100" s="34" t="s">
        <v>2043</v>
      </c>
      <c r="C100" s="316">
        <v>1200000</v>
      </c>
      <c r="D100" s="32" t="s">
        <v>50</v>
      </c>
    </row>
    <row r="101" spans="1:4">
      <c r="A101" s="34">
        <v>97</v>
      </c>
      <c r="B101" s="34" t="s">
        <v>2044</v>
      </c>
      <c r="C101" s="316">
        <v>1200000</v>
      </c>
      <c r="D101" s="32" t="s">
        <v>50</v>
      </c>
    </row>
    <row r="102" spans="1:4">
      <c r="A102" s="34">
        <v>98</v>
      </c>
      <c r="B102" s="34" t="s">
        <v>1161</v>
      </c>
      <c r="C102" s="316">
        <v>1200000</v>
      </c>
      <c r="D102" s="32" t="s">
        <v>50</v>
      </c>
    </row>
    <row r="103" spans="1:4">
      <c r="A103" s="34">
        <v>99</v>
      </c>
      <c r="B103" s="34" t="s">
        <v>2045</v>
      </c>
      <c r="C103" s="316">
        <v>1200000</v>
      </c>
      <c r="D103" s="32" t="s">
        <v>50</v>
      </c>
    </row>
    <row r="104" spans="1:4">
      <c r="A104" s="34">
        <v>100</v>
      </c>
      <c r="B104" s="34" t="s">
        <v>2046</v>
      </c>
      <c r="C104" s="316">
        <v>1200000</v>
      </c>
      <c r="D104" s="32" t="s">
        <v>50</v>
      </c>
    </row>
    <row r="105" spans="1:4">
      <c r="A105" s="34">
        <v>101</v>
      </c>
      <c r="B105" s="34" t="s">
        <v>2047</v>
      </c>
      <c r="C105" s="316">
        <v>1200000</v>
      </c>
      <c r="D105" s="32" t="s">
        <v>50</v>
      </c>
    </row>
    <row r="106" spans="1:4">
      <c r="A106" s="34">
        <v>102</v>
      </c>
      <c r="B106" s="34" t="s">
        <v>1165</v>
      </c>
      <c r="C106" s="316">
        <v>1200000</v>
      </c>
      <c r="D106" s="32" t="s">
        <v>50</v>
      </c>
    </row>
    <row r="107" spans="1:4">
      <c r="A107" s="34">
        <v>103</v>
      </c>
      <c r="B107" s="34" t="s">
        <v>2048</v>
      </c>
      <c r="C107" s="316">
        <v>1200000</v>
      </c>
      <c r="D107" s="32" t="s">
        <v>50</v>
      </c>
    </row>
    <row r="108" spans="1:4">
      <c r="A108" s="34">
        <v>104</v>
      </c>
      <c r="B108" s="34" t="s">
        <v>2049</v>
      </c>
      <c r="C108" s="316">
        <v>1200000</v>
      </c>
      <c r="D108" s="32" t="s">
        <v>50</v>
      </c>
    </row>
    <row r="109" spans="1:4">
      <c r="A109" s="34">
        <v>105</v>
      </c>
      <c r="B109" s="34" t="s">
        <v>2050</v>
      </c>
      <c r="C109" s="316">
        <v>1200000</v>
      </c>
      <c r="D109" s="32" t="s">
        <v>50</v>
      </c>
    </row>
    <row r="110" spans="1:4">
      <c r="A110" s="34">
        <v>106</v>
      </c>
      <c r="B110" s="34" t="s">
        <v>2051</v>
      </c>
      <c r="C110" s="316">
        <v>1200000</v>
      </c>
      <c r="D110" s="32" t="s">
        <v>50</v>
      </c>
    </row>
    <row r="111" spans="1:4">
      <c r="A111" s="34">
        <v>107</v>
      </c>
      <c r="B111" s="34" t="s">
        <v>2052</v>
      </c>
      <c r="C111" s="316">
        <v>1200000</v>
      </c>
      <c r="D111" s="32" t="s">
        <v>50</v>
      </c>
    </row>
    <row r="112" spans="1:4">
      <c r="A112" s="34">
        <v>108</v>
      </c>
      <c r="B112" s="34" t="s">
        <v>2053</v>
      </c>
      <c r="C112" s="316">
        <v>1200000</v>
      </c>
      <c r="D112" s="32" t="s">
        <v>50</v>
      </c>
    </row>
    <row r="113" spans="1:4">
      <c r="A113" s="34">
        <v>109</v>
      </c>
      <c r="B113" s="34" t="s">
        <v>2054</v>
      </c>
      <c r="C113" s="316">
        <v>1200000</v>
      </c>
      <c r="D113" s="32" t="s">
        <v>50</v>
      </c>
    </row>
    <row r="114" spans="1:4">
      <c r="A114" s="34">
        <v>110</v>
      </c>
      <c r="B114" s="34" t="s">
        <v>2055</v>
      </c>
      <c r="C114" s="316">
        <v>1200000</v>
      </c>
      <c r="D114" s="32" t="s">
        <v>50</v>
      </c>
    </row>
    <row r="115" spans="1:4">
      <c r="A115" s="34">
        <v>111</v>
      </c>
      <c r="B115" s="34" t="s">
        <v>2056</v>
      </c>
      <c r="C115" s="316">
        <v>1200000</v>
      </c>
      <c r="D115" s="32" t="s">
        <v>50</v>
      </c>
    </row>
    <row r="116" spans="1:4">
      <c r="A116" s="34">
        <v>112</v>
      </c>
      <c r="B116" s="34" t="s">
        <v>2057</v>
      </c>
      <c r="C116" s="316">
        <v>1200000</v>
      </c>
      <c r="D116" s="32" t="s">
        <v>50</v>
      </c>
    </row>
    <row r="117" spans="1:4">
      <c r="A117" s="34">
        <v>113</v>
      </c>
      <c r="B117" s="34" t="s">
        <v>2058</v>
      </c>
      <c r="C117" s="316">
        <v>1200000</v>
      </c>
      <c r="D117" s="32" t="s">
        <v>50</v>
      </c>
    </row>
    <row r="118" spans="1:4">
      <c r="A118" s="34">
        <v>114</v>
      </c>
      <c r="B118" s="34" t="s">
        <v>2059</v>
      </c>
      <c r="C118" s="316">
        <v>1200000</v>
      </c>
      <c r="D118" s="32" t="s">
        <v>50</v>
      </c>
    </row>
    <row r="119" spans="1:4">
      <c r="A119" s="34">
        <v>115</v>
      </c>
      <c r="B119" s="34" t="s">
        <v>2060</v>
      </c>
      <c r="C119" s="316">
        <v>1200000</v>
      </c>
      <c r="D119" s="32" t="s">
        <v>50</v>
      </c>
    </row>
    <row r="120" spans="1:4">
      <c r="A120" s="34">
        <v>116</v>
      </c>
      <c r="B120" s="34" t="s">
        <v>2061</v>
      </c>
      <c r="C120" s="316">
        <v>1200000</v>
      </c>
      <c r="D120" s="32" t="s">
        <v>50</v>
      </c>
    </row>
    <row r="121" spans="1:4">
      <c r="A121" s="34">
        <v>117</v>
      </c>
      <c r="B121" s="34" t="s">
        <v>2062</v>
      </c>
      <c r="C121" s="316">
        <v>1200000</v>
      </c>
      <c r="D121" s="32" t="s">
        <v>50</v>
      </c>
    </row>
    <row r="122" spans="1:4">
      <c r="A122" s="34">
        <v>118</v>
      </c>
      <c r="B122" s="34" t="s">
        <v>2063</v>
      </c>
      <c r="C122" s="316">
        <v>1200000</v>
      </c>
      <c r="D122" s="32" t="s">
        <v>50</v>
      </c>
    </row>
    <row r="123" spans="1:4">
      <c r="A123" s="34">
        <v>119</v>
      </c>
      <c r="B123" s="34" t="s">
        <v>1195</v>
      </c>
      <c r="C123" s="316">
        <v>1200000</v>
      </c>
      <c r="D123" s="32" t="s">
        <v>50</v>
      </c>
    </row>
    <row r="124" spans="1:4">
      <c r="A124" s="34">
        <v>120</v>
      </c>
      <c r="B124" s="34" t="s">
        <v>2064</v>
      </c>
      <c r="C124" s="316">
        <v>1200000</v>
      </c>
      <c r="D124" s="32" t="s">
        <v>50</v>
      </c>
    </row>
    <row r="125" spans="1:4">
      <c r="A125" s="34">
        <v>121</v>
      </c>
      <c r="B125" s="34" t="s">
        <v>1198</v>
      </c>
      <c r="C125" s="316">
        <v>1200000</v>
      </c>
      <c r="D125" s="32" t="s">
        <v>50</v>
      </c>
    </row>
    <row r="126" spans="1:4">
      <c r="A126" s="34">
        <v>122</v>
      </c>
      <c r="B126" s="34" t="s">
        <v>2065</v>
      </c>
      <c r="C126" s="316">
        <v>1200000</v>
      </c>
      <c r="D126" s="32" t="s">
        <v>50</v>
      </c>
    </row>
    <row r="127" spans="1:4">
      <c r="A127" s="34">
        <v>123</v>
      </c>
      <c r="B127" s="34" t="s">
        <v>1203</v>
      </c>
      <c r="C127" s="316">
        <v>1200000</v>
      </c>
      <c r="D127" s="32" t="s">
        <v>50</v>
      </c>
    </row>
    <row r="128" spans="1:4">
      <c r="A128" s="34">
        <v>124</v>
      </c>
      <c r="B128" s="34" t="s">
        <v>1207</v>
      </c>
      <c r="C128" s="316">
        <v>1200000</v>
      </c>
      <c r="D128" s="32" t="s">
        <v>50</v>
      </c>
    </row>
    <row r="129" spans="1:4">
      <c r="A129" s="34">
        <v>125</v>
      </c>
      <c r="B129" s="34" t="s">
        <v>2066</v>
      </c>
      <c r="C129" s="316">
        <v>1200000</v>
      </c>
      <c r="D129" s="32" t="s">
        <v>50</v>
      </c>
    </row>
    <row r="130" spans="1:4">
      <c r="A130" s="34">
        <v>126</v>
      </c>
      <c r="B130" s="34" t="s">
        <v>2067</v>
      </c>
      <c r="C130" s="316">
        <v>1200000</v>
      </c>
      <c r="D130" s="32" t="s">
        <v>50</v>
      </c>
    </row>
    <row r="131" spans="1:4">
      <c r="A131" s="34">
        <v>127</v>
      </c>
      <c r="B131" s="34" t="s">
        <v>2068</v>
      </c>
      <c r="C131" s="316">
        <v>1200000</v>
      </c>
      <c r="D131" s="32" t="s">
        <v>50</v>
      </c>
    </row>
    <row r="132" spans="1:4">
      <c r="A132" s="34">
        <v>128</v>
      </c>
      <c r="B132" s="34" t="s">
        <v>2069</v>
      </c>
      <c r="C132" s="316">
        <v>1200000</v>
      </c>
      <c r="D132" s="32" t="s">
        <v>50</v>
      </c>
    </row>
    <row r="133" spans="1:4">
      <c r="A133" s="34">
        <v>129</v>
      </c>
      <c r="B133" s="34" t="s">
        <v>2070</v>
      </c>
      <c r="C133" s="316">
        <v>1200000</v>
      </c>
      <c r="D133" s="32" t="s">
        <v>50</v>
      </c>
    </row>
    <row r="134" spans="1:4">
      <c r="A134" s="34">
        <v>130</v>
      </c>
      <c r="B134" s="34" t="s">
        <v>2071</v>
      </c>
      <c r="C134" s="316">
        <v>1200000</v>
      </c>
      <c r="D134" s="32" t="s">
        <v>50</v>
      </c>
    </row>
    <row r="135" spans="1:4">
      <c r="A135" s="34">
        <v>131</v>
      </c>
      <c r="B135" s="34" t="s">
        <v>2072</v>
      </c>
      <c r="C135" s="316">
        <v>1200000</v>
      </c>
      <c r="D135" s="32" t="s">
        <v>50</v>
      </c>
    </row>
    <row r="136" spans="1:4">
      <c r="A136" s="34">
        <v>132</v>
      </c>
      <c r="B136" s="34" t="s">
        <v>2073</v>
      </c>
      <c r="C136" s="316">
        <v>1200000</v>
      </c>
      <c r="D136" s="32" t="s">
        <v>50</v>
      </c>
    </row>
    <row r="137" spans="1:4">
      <c r="A137" s="34">
        <v>133</v>
      </c>
      <c r="B137" s="34" t="s">
        <v>2074</v>
      </c>
      <c r="C137" s="316">
        <v>1200000</v>
      </c>
      <c r="D137" s="32" t="s">
        <v>50</v>
      </c>
    </row>
    <row r="138" spans="1:4">
      <c r="A138" s="34">
        <v>134</v>
      </c>
      <c r="B138" s="34" t="s">
        <v>2075</v>
      </c>
      <c r="C138" s="316">
        <v>1200000</v>
      </c>
      <c r="D138" s="32" t="s">
        <v>597</v>
      </c>
    </row>
    <row r="139" spans="1:4">
      <c r="A139" s="34">
        <v>135</v>
      </c>
      <c r="B139" s="34" t="s">
        <v>2076</v>
      </c>
      <c r="C139" s="316">
        <v>1200000</v>
      </c>
      <c r="D139" s="32" t="s">
        <v>597</v>
      </c>
    </row>
    <row r="140" spans="1:4">
      <c r="A140" s="34">
        <v>136</v>
      </c>
      <c r="B140" s="34" t="s">
        <v>2077</v>
      </c>
      <c r="C140" s="316">
        <v>1200000</v>
      </c>
      <c r="D140" s="32" t="s">
        <v>597</v>
      </c>
    </row>
    <row r="141" spans="1:4">
      <c r="A141" s="34">
        <v>137</v>
      </c>
      <c r="B141" s="34" t="s">
        <v>2078</v>
      </c>
      <c r="C141" s="316">
        <v>1200000</v>
      </c>
      <c r="D141" s="32" t="s">
        <v>597</v>
      </c>
    </row>
    <row r="142" spans="1:4">
      <c r="A142" s="34">
        <v>138</v>
      </c>
      <c r="B142" s="34" t="s">
        <v>2079</v>
      </c>
      <c r="C142" s="316">
        <v>1200000</v>
      </c>
      <c r="D142" s="32" t="s">
        <v>597</v>
      </c>
    </row>
    <row r="143" spans="1:4">
      <c r="A143" s="34">
        <v>139</v>
      </c>
      <c r="B143" s="34" t="s">
        <v>2080</v>
      </c>
      <c r="C143" s="316">
        <v>1200000</v>
      </c>
      <c r="D143" s="32" t="s">
        <v>597</v>
      </c>
    </row>
    <row r="144" spans="1:4">
      <c r="A144" s="34">
        <v>140</v>
      </c>
      <c r="B144" s="34" t="s">
        <v>2081</v>
      </c>
      <c r="C144" s="316">
        <v>1200000</v>
      </c>
      <c r="D144" s="32" t="s">
        <v>597</v>
      </c>
    </row>
    <row r="145" spans="1:4">
      <c r="A145" s="34">
        <v>141</v>
      </c>
      <c r="B145" s="34" t="s">
        <v>2082</v>
      </c>
      <c r="C145" s="316">
        <v>1200000</v>
      </c>
      <c r="D145" s="32" t="s">
        <v>597</v>
      </c>
    </row>
    <row r="146" spans="1:4">
      <c r="A146" s="34">
        <v>142</v>
      </c>
      <c r="B146" s="34" t="s">
        <v>2083</v>
      </c>
      <c r="C146" s="316">
        <v>1200000</v>
      </c>
      <c r="D146" s="32" t="s">
        <v>597</v>
      </c>
    </row>
    <row r="147" spans="1:4">
      <c r="A147" s="34">
        <v>143</v>
      </c>
      <c r="B147" s="34" t="s">
        <v>2084</v>
      </c>
      <c r="C147" s="316">
        <v>1200000</v>
      </c>
      <c r="D147" s="32" t="s">
        <v>597</v>
      </c>
    </row>
    <row r="148" spans="1:4">
      <c r="A148" s="34">
        <v>144</v>
      </c>
      <c r="B148" s="34" t="s">
        <v>2085</v>
      </c>
      <c r="C148" s="316">
        <v>1200000</v>
      </c>
      <c r="D148" s="32" t="s">
        <v>597</v>
      </c>
    </row>
    <row r="149" spans="1:4">
      <c r="A149" s="34">
        <v>145</v>
      </c>
      <c r="B149" s="34" t="s">
        <v>2086</v>
      </c>
      <c r="C149" s="316">
        <v>1200000</v>
      </c>
      <c r="D149" s="32" t="s">
        <v>597</v>
      </c>
    </row>
    <row r="150" spans="1:4">
      <c r="A150" s="34">
        <v>146</v>
      </c>
      <c r="B150" s="34" t="s">
        <v>2087</v>
      </c>
      <c r="C150" s="316">
        <v>1200000</v>
      </c>
      <c r="D150" s="32" t="s">
        <v>597</v>
      </c>
    </row>
    <row r="151" spans="1:4">
      <c r="A151" s="34">
        <v>147</v>
      </c>
      <c r="B151" s="34" t="s">
        <v>2088</v>
      </c>
      <c r="C151" s="316">
        <v>1200000</v>
      </c>
      <c r="D151" s="32" t="s">
        <v>597</v>
      </c>
    </row>
    <row r="152" spans="1:4">
      <c r="A152" s="34">
        <v>148</v>
      </c>
      <c r="B152" s="34" t="s">
        <v>2089</v>
      </c>
      <c r="C152" s="316">
        <v>1200000</v>
      </c>
      <c r="D152" s="32" t="s">
        <v>597</v>
      </c>
    </row>
    <row r="153" spans="1:4">
      <c r="A153" s="34">
        <v>149</v>
      </c>
      <c r="B153" s="34" t="s">
        <v>2090</v>
      </c>
      <c r="C153" s="316">
        <v>1200000</v>
      </c>
      <c r="D153" s="32" t="s">
        <v>597</v>
      </c>
    </row>
    <row r="154" spans="1:4">
      <c r="A154" s="34">
        <v>150</v>
      </c>
      <c r="B154" s="34" t="s">
        <v>2091</v>
      </c>
      <c r="C154" s="316">
        <v>1200000</v>
      </c>
      <c r="D154" s="32" t="s">
        <v>597</v>
      </c>
    </row>
    <row r="155" spans="1:4">
      <c r="A155" s="34">
        <v>151</v>
      </c>
      <c r="B155" s="34" t="s">
        <v>2092</v>
      </c>
      <c r="C155" s="316">
        <v>1200000</v>
      </c>
      <c r="D155" s="32" t="s">
        <v>597</v>
      </c>
    </row>
    <row r="156" spans="1:4">
      <c r="A156" s="34">
        <v>152</v>
      </c>
      <c r="B156" s="34" t="s">
        <v>2093</v>
      </c>
      <c r="C156" s="316">
        <v>1200000</v>
      </c>
      <c r="D156" s="32" t="s">
        <v>597</v>
      </c>
    </row>
    <row r="157" spans="1:4">
      <c r="A157" s="34">
        <v>153</v>
      </c>
      <c r="B157" s="34" t="s">
        <v>2094</v>
      </c>
      <c r="C157" s="316">
        <v>1200000</v>
      </c>
      <c r="D157" s="32" t="s">
        <v>597</v>
      </c>
    </row>
    <row r="158" spans="1:4">
      <c r="A158" s="34">
        <v>154</v>
      </c>
      <c r="B158" s="34" t="s">
        <v>2095</v>
      </c>
      <c r="C158" s="316">
        <v>1200000</v>
      </c>
      <c r="D158" s="32" t="s">
        <v>597</v>
      </c>
    </row>
    <row r="159" spans="1:4">
      <c r="A159" s="34">
        <v>155</v>
      </c>
      <c r="B159" s="34" t="s">
        <v>2096</v>
      </c>
      <c r="C159" s="316">
        <v>1200000</v>
      </c>
      <c r="D159" s="32" t="s">
        <v>597</v>
      </c>
    </row>
    <row r="160" spans="1:4">
      <c r="A160" s="34">
        <v>156</v>
      </c>
      <c r="B160" s="34" t="s">
        <v>2097</v>
      </c>
      <c r="C160" s="316">
        <v>1200000</v>
      </c>
      <c r="D160" s="32" t="s">
        <v>597</v>
      </c>
    </row>
    <row r="161" spans="1:4">
      <c r="A161" s="34">
        <v>157</v>
      </c>
      <c r="B161" s="34" t="s">
        <v>1283</v>
      </c>
      <c r="C161" s="316">
        <v>1200000</v>
      </c>
      <c r="D161" s="32" t="s">
        <v>597</v>
      </c>
    </row>
    <row r="162" spans="1:4">
      <c r="A162" s="34">
        <v>158</v>
      </c>
      <c r="B162" s="34" t="s">
        <v>1284</v>
      </c>
      <c r="C162" s="316">
        <v>1200000</v>
      </c>
      <c r="D162" s="32" t="s">
        <v>597</v>
      </c>
    </row>
    <row r="163" spans="1:4">
      <c r="A163" s="34">
        <v>159</v>
      </c>
      <c r="B163" s="34" t="s">
        <v>2098</v>
      </c>
      <c r="C163" s="316">
        <v>1200000</v>
      </c>
      <c r="D163" s="32" t="s">
        <v>597</v>
      </c>
    </row>
    <row r="164" spans="1:4">
      <c r="A164" s="34">
        <v>160</v>
      </c>
      <c r="B164" s="34" t="s">
        <v>2099</v>
      </c>
      <c r="C164" s="316">
        <v>1200000</v>
      </c>
      <c r="D164" s="32" t="s">
        <v>597</v>
      </c>
    </row>
    <row r="165" spans="1:4">
      <c r="A165" s="34">
        <v>161</v>
      </c>
      <c r="B165" s="34" t="s">
        <v>2100</v>
      </c>
      <c r="C165" s="316">
        <v>1200000</v>
      </c>
      <c r="D165" s="32" t="s">
        <v>597</v>
      </c>
    </row>
    <row r="166" spans="1:4">
      <c r="A166" s="34">
        <v>162</v>
      </c>
      <c r="B166" s="34" t="s">
        <v>2101</v>
      </c>
      <c r="C166" s="316">
        <v>1200000</v>
      </c>
      <c r="D166" s="32" t="s">
        <v>597</v>
      </c>
    </row>
    <row r="167" spans="1:4">
      <c r="A167" s="34">
        <v>163</v>
      </c>
      <c r="B167" s="34" t="s">
        <v>2102</v>
      </c>
      <c r="C167" s="316">
        <v>1200000</v>
      </c>
      <c r="D167" s="32" t="s">
        <v>597</v>
      </c>
    </row>
    <row r="168" spans="1:4">
      <c r="A168" s="34">
        <v>164</v>
      </c>
      <c r="B168" s="34" t="s">
        <v>2103</v>
      </c>
      <c r="C168" s="316">
        <v>1200000</v>
      </c>
      <c r="D168" s="32" t="s">
        <v>597</v>
      </c>
    </row>
    <row r="169" spans="1:4">
      <c r="A169" s="34">
        <v>165</v>
      </c>
      <c r="B169" s="34" t="s">
        <v>2104</v>
      </c>
      <c r="C169" s="316">
        <v>1200000</v>
      </c>
      <c r="D169" s="32" t="s">
        <v>597</v>
      </c>
    </row>
    <row r="170" spans="1:4">
      <c r="A170" s="34">
        <v>166</v>
      </c>
      <c r="B170" s="34" t="s">
        <v>2105</v>
      </c>
      <c r="C170" s="316">
        <v>1200000</v>
      </c>
      <c r="D170" s="32" t="s">
        <v>597</v>
      </c>
    </row>
    <row r="171" spans="1:4">
      <c r="A171" s="34">
        <v>167</v>
      </c>
      <c r="B171" s="34" t="s">
        <v>2106</v>
      </c>
      <c r="C171" s="316">
        <v>1200000</v>
      </c>
      <c r="D171" s="32" t="s">
        <v>597</v>
      </c>
    </row>
    <row r="172" spans="1:4">
      <c r="A172" s="34">
        <v>168</v>
      </c>
      <c r="B172" s="34" t="s">
        <v>2107</v>
      </c>
      <c r="C172" s="316">
        <v>1200000</v>
      </c>
      <c r="D172" s="32" t="s">
        <v>597</v>
      </c>
    </row>
    <row r="173" spans="1:4">
      <c r="A173" s="34">
        <v>169</v>
      </c>
      <c r="B173" s="34" t="s">
        <v>2108</v>
      </c>
      <c r="C173" s="316">
        <v>1200000</v>
      </c>
      <c r="D173" s="32" t="s">
        <v>597</v>
      </c>
    </row>
    <row r="174" spans="1:4">
      <c r="A174" s="34">
        <v>170</v>
      </c>
      <c r="B174" s="34" t="s">
        <v>2109</v>
      </c>
      <c r="C174" s="316">
        <v>1200000</v>
      </c>
      <c r="D174" s="32" t="s">
        <v>597</v>
      </c>
    </row>
    <row r="175" spans="1:4">
      <c r="A175" s="34">
        <v>171</v>
      </c>
      <c r="B175" s="34" t="s">
        <v>2110</v>
      </c>
      <c r="C175" s="316">
        <v>1200000</v>
      </c>
      <c r="D175" s="32" t="s">
        <v>597</v>
      </c>
    </row>
    <row r="176" spans="1:4">
      <c r="A176" s="34">
        <v>172</v>
      </c>
      <c r="B176" s="34" t="s">
        <v>2111</v>
      </c>
      <c r="C176" s="316">
        <v>1200000</v>
      </c>
      <c r="D176" s="32" t="s">
        <v>597</v>
      </c>
    </row>
    <row r="177" spans="1:4">
      <c r="A177" s="34">
        <v>173</v>
      </c>
      <c r="B177" s="34" t="s">
        <v>2112</v>
      </c>
      <c r="C177" s="316">
        <v>1200000</v>
      </c>
      <c r="D177" s="32" t="s">
        <v>199</v>
      </c>
    </row>
    <row r="178" spans="1:4">
      <c r="A178" s="34">
        <v>174</v>
      </c>
      <c r="B178" s="34" t="s">
        <v>2113</v>
      </c>
      <c r="C178" s="316">
        <v>1200000</v>
      </c>
      <c r="D178" s="32" t="s">
        <v>199</v>
      </c>
    </row>
    <row r="179" spans="1:4">
      <c r="A179" s="34">
        <v>175</v>
      </c>
      <c r="B179" s="34" t="s">
        <v>2114</v>
      </c>
      <c r="C179" s="316">
        <v>1200000</v>
      </c>
      <c r="D179" s="32" t="s">
        <v>199</v>
      </c>
    </row>
    <row r="180" spans="1:4">
      <c r="A180" s="34">
        <v>176</v>
      </c>
      <c r="B180" s="34" t="s">
        <v>2115</v>
      </c>
      <c r="C180" s="316">
        <v>1200000</v>
      </c>
      <c r="D180" s="32" t="s">
        <v>199</v>
      </c>
    </row>
    <row r="181" spans="1:4">
      <c r="A181" s="34">
        <v>177</v>
      </c>
      <c r="B181" s="34" t="s">
        <v>2116</v>
      </c>
      <c r="C181" s="316">
        <v>1200000</v>
      </c>
      <c r="D181" s="32" t="s">
        <v>199</v>
      </c>
    </row>
    <row r="182" spans="1:4">
      <c r="A182" s="34">
        <v>178</v>
      </c>
      <c r="B182" s="34" t="s">
        <v>2117</v>
      </c>
      <c r="C182" s="316">
        <v>1200000</v>
      </c>
      <c r="D182" s="32" t="s">
        <v>199</v>
      </c>
    </row>
    <row r="183" spans="1:4">
      <c r="A183" s="34">
        <v>179</v>
      </c>
      <c r="B183" s="34" t="s">
        <v>2118</v>
      </c>
      <c r="C183" s="316">
        <v>1200000</v>
      </c>
      <c r="D183" s="32" t="s">
        <v>199</v>
      </c>
    </row>
    <row r="184" spans="1:4">
      <c r="A184" s="34">
        <v>180</v>
      </c>
      <c r="B184" s="34" t="s">
        <v>2119</v>
      </c>
      <c r="C184" s="316">
        <v>1200000</v>
      </c>
      <c r="D184" s="32" t="s">
        <v>199</v>
      </c>
    </row>
    <row r="185" spans="1:4">
      <c r="A185" s="34">
        <v>181</v>
      </c>
      <c r="B185" s="34" t="s">
        <v>1313</v>
      </c>
      <c r="C185" s="316">
        <v>1200000</v>
      </c>
      <c r="D185" s="32" t="s">
        <v>199</v>
      </c>
    </row>
    <row r="186" spans="1:4">
      <c r="A186" s="34">
        <v>182</v>
      </c>
      <c r="B186" s="34" t="s">
        <v>2120</v>
      </c>
      <c r="C186" s="316">
        <v>1200000</v>
      </c>
      <c r="D186" s="32" t="s">
        <v>199</v>
      </c>
    </row>
    <row r="187" spans="1:4">
      <c r="A187" s="34">
        <v>183</v>
      </c>
      <c r="B187" s="34" t="s">
        <v>2121</v>
      </c>
      <c r="C187" s="316">
        <v>1200000</v>
      </c>
      <c r="D187" s="32" t="s">
        <v>199</v>
      </c>
    </row>
    <row r="188" spans="1:4">
      <c r="A188" s="34">
        <v>184</v>
      </c>
      <c r="B188" s="34" t="s">
        <v>2122</v>
      </c>
      <c r="C188" s="316">
        <v>1200000</v>
      </c>
      <c r="D188" s="32" t="s">
        <v>199</v>
      </c>
    </row>
    <row r="189" spans="1:4">
      <c r="A189" s="34">
        <v>185</v>
      </c>
      <c r="B189" s="34" t="s">
        <v>2123</v>
      </c>
      <c r="C189" s="316">
        <v>1200000</v>
      </c>
      <c r="D189" s="32" t="s">
        <v>199</v>
      </c>
    </row>
    <row r="190" spans="1:4">
      <c r="A190" s="34">
        <v>186</v>
      </c>
      <c r="B190" s="34" t="s">
        <v>2124</v>
      </c>
      <c r="C190" s="316">
        <v>1200000</v>
      </c>
      <c r="D190" s="32" t="s">
        <v>199</v>
      </c>
    </row>
    <row r="191" spans="1:4">
      <c r="A191" s="34">
        <v>187</v>
      </c>
      <c r="B191" s="34" t="s">
        <v>2125</v>
      </c>
      <c r="C191" s="316">
        <v>1200000</v>
      </c>
      <c r="D191" s="32" t="s">
        <v>199</v>
      </c>
    </row>
    <row r="192" spans="1:4">
      <c r="A192" s="34">
        <v>188</v>
      </c>
      <c r="B192" s="34" t="s">
        <v>2126</v>
      </c>
      <c r="C192" s="316">
        <v>1200000</v>
      </c>
      <c r="D192" s="32" t="s">
        <v>199</v>
      </c>
    </row>
    <row r="193" spans="1:4">
      <c r="A193" s="34">
        <v>189</v>
      </c>
      <c r="B193" s="34" t="s">
        <v>2127</v>
      </c>
      <c r="C193" s="316">
        <v>1200000</v>
      </c>
      <c r="D193" s="32" t="s">
        <v>199</v>
      </c>
    </row>
    <row r="194" spans="1:4">
      <c r="A194" s="34">
        <v>190</v>
      </c>
      <c r="B194" s="34" t="s">
        <v>2128</v>
      </c>
      <c r="C194" s="316">
        <v>1200000</v>
      </c>
      <c r="D194" s="32" t="s">
        <v>199</v>
      </c>
    </row>
    <row r="195" spans="1:4">
      <c r="A195" s="34">
        <v>191</v>
      </c>
      <c r="B195" s="34" t="s">
        <v>2129</v>
      </c>
      <c r="C195" s="316">
        <v>1200000</v>
      </c>
      <c r="D195" s="32" t="s">
        <v>199</v>
      </c>
    </row>
    <row r="196" spans="1:4">
      <c r="A196" s="34">
        <v>192</v>
      </c>
      <c r="B196" s="34" t="s">
        <v>2130</v>
      </c>
      <c r="C196" s="316">
        <v>1200000</v>
      </c>
      <c r="D196" s="32" t="s">
        <v>199</v>
      </c>
    </row>
    <row r="197" spans="1:4">
      <c r="A197" s="34">
        <v>193</v>
      </c>
      <c r="B197" s="34" t="s">
        <v>2131</v>
      </c>
      <c r="C197" s="316">
        <v>1200000</v>
      </c>
      <c r="D197" s="32" t="s">
        <v>199</v>
      </c>
    </row>
    <row r="198" spans="1:4">
      <c r="A198" s="34">
        <v>194</v>
      </c>
      <c r="B198" s="34" t="s">
        <v>2132</v>
      </c>
      <c r="C198" s="316">
        <v>1200000</v>
      </c>
      <c r="D198" s="32" t="s">
        <v>199</v>
      </c>
    </row>
    <row r="199" spans="1:4">
      <c r="A199" s="34">
        <v>195</v>
      </c>
      <c r="B199" s="34" t="s">
        <v>2133</v>
      </c>
      <c r="C199" s="316">
        <v>1200000</v>
      </c>
      <c r="D199" s="32" t="s">
        <v>199</v>
      </c>
    </row>
    <row r="200" spans="1:4">
      <c r="A200" s="34">
        <v>196</v>
      </c>
      <c r="B200" s="34" t="s">
        <v>2134</v>
      </c>
      <c r="C200" s="316">
        <v>1200000</v>
      </c>
      <c r="D200" s="32" t="s">
        <v>199</v>
      </c>
    </row>
    <row r="201" spans="1:4">
      <c r="A201" s="34">
        <v>197</v>
      </c>
      <c r="B201" s="34" t="s">
        <v>2135</v>
      </c>
      <c r="C201" s="316">
        <v>1200000</v>
      </c>
      <c r="D201" s="32" t="s">
        <v>199</v>
      </c>
    </row>
    <row r="202" spans="1:4">
      <c r="A202" s="34">
        <v>198</v>
      </c>
      <c r="B202" s="34" t="s">
        <v>2136</v>
      </c>
      <c r="C202" s="316">
        <v>1200000</v>
      </c>
      <c r="D202" s="32" t="s">
        <v>199</v>
      </c>
    </row>
    <row r="203" spans="1:4">
      <c r="A203" s="34">
        <v>199</v>
      </c>
      <c r="B203" s="34" t="s">
        <v>2137</v>
      </c>
      <c r="C203" s="316">
        <v>1200000</v>
      </c>
      <c r="D203" s="32" t="s">
        <v>199</v>
      </c>
    </row>
    <row r="204" spans="1:4">
      <c r="A204" s="34">
        <v>200</v>
      </c>
      <c r="B204" s="34" t="s">
        <v>2138</v>
      </c>
      <c r="C204" s="316">
        <v>1200000</v>
      </c>
      <c r="D204" s="32" t="s">
        <v>199</v>
      </c>
    </row>
    <row r="205" spans="1:4">
      <c r="A205" s="34">
        <v>201</v>
      </c>
      <c r="B205" s="34" t="s">
        <v>1336</v>
      </c>
      <c r="C205" s="316">
        <v>1200000</v>
      </c>
      <c r="D205" s="32" t="s">
        <v>199</v>
      </c>
    </row>
    <row r="206" spans="1:4">
      <c r="A206" s="34">
        <v>202</v>
      </c>
      <c r="B206" s="34" t="s">
        <v>2139</v>
      </c>
      <c r="C206" s="316">
        <v>1200000</v>
      </c>
      <c r="D206" s="32" t="s">
        <v>199</v>
      </c>
    </row>
    <row r="207" spans="1:4">
      <c r="A207" s="34">
        <v>203</v>
      </c>
      <c r="B207" s="34" t="s">
        <v>2140</v>
      </c>
      <c r="C207" s="316">
        <v>1200000</v>
      </c>
      <c r="D207" s="32" t="s">
        <v>199</v>
      </c>
    </row>
    <row r="208" spans="1:4">
      <c r="A208" s="34">
        <v>204</v>
      </c>
      <c r="B208" s="34" t="s">
        <v>2141</v>
      </c>
      <c r="C208" s="316">
        <v>1200000</v>
      </c>
      <c r="D208" s="32" t="s">
        <v>199</v>
      </c>
    </row>
    <row r="209" spans="1:4">
      <c r="A209" s="34">
        <v>205</v>
      </c>
      <c r="B209" s="34" t="s">
        <v>2142</v>
      </c>
      <c r="C209" s="316">
        <v>1200000</v>
      </c>
      <c r="D209" s="32" t="s">
        <v>199</v>
      </c>
    </row>
    <row r="210" spans="1:4">
      <c r="A210" s="34">
        <v>206</v>
      </c>
      <c r="B210" s="34" t="s">
        <v>2143</v>
      </c>
      <c r="C210" s="316">
        <v>1200000</v>
      </c>
      <c r="D210" s="32" t="s">
        <v>199</v>
      </c>
    </row>
    <row r="211" spans="1:4">
      <c r="A211" s="34">
        <v>207</v>
      </c>
      <c r="B211" s="34" t="s">
        <v>2144</v>
      </c>
      <c r="C211" s="316">
        <v>1200000</v>
      </c>
      <c r="D211" s="32" t="s">
        <v>199</v>
      </c>
    </row>
    <row r="212" spans="1:4">
      <c r="A212" s="34">
        <v>208</v>
      </c>
      <c r="B212" s="34" t="s">
        <v>2145</v>
      </c>
      <c r="C212" s="316">
        <v>1200000</v>
      </c>
      <c r="D212" s="32" t="s">
        <v>199</v>
      </c>
    </row>
    <row r="213" spans="1:4">
      <c r="A213" s="34">
        <v>209</v>
      </c>
      <c r="B213" s="34" t="s">
        <v>2146</v>
      </c>
      <c r="C213" s="316">
        <v>1200000</v>
      </c>
      <c r="D213" s="32" t="s">
        <v>199</v>
      </c>
    </row>
    <row r="214" spans="1:4">
      <c r="A214" s="34">
        <v>210</v>
      </c>
      <c r="B214" s="34" t="s">
        <v>2147</v>
      </c>
      <c r="C214" s="316">
        <v>1200000</v>
      </c>
      <c r="D214" s="32" t="s">
        <v>199</v>
      </c>
    </row>
    <row r="215" spans="1:4">
      <c r="A215" s="34">
        <v>211</v>
      </c>
      <c r="B215" s="34" t="s">
        <v>2148</v>
      </c>
      <c r="C215" s="316">
        <v>1200000</v>
      </c>
      <c r="D215" s="32" t="s">
        <v>199</v>
      </c>
    </row>
    <row r="216" spans="1:4">
      <c r="A216" s="34">
        <v>212</v>
      </c>
      <c r="B216" s="34" t="s">
        <v>2149</v>
      </c>
      <c r="C216" s="316">
        <v>1200000</v>
      </c>
      <c r="D216" s="32" t="s">
        <v>199</v>
      </c>
    </row>
    <row r="217" spans="1:4">
      <c r="A217" s="34">
        <v>213</v>
      </c>
      <c r="B217" s="34" t="s">
        <v>2150</v>
      </c>
      <c r="C217" s="316">
        <v>1200000</v>
      </c>
      <c r="D217" s="32" t="s">
        <v>199</v>
      </c>
    </row>
    <row r="218" spans="1:4">
      <c r="A218" s="34">
        <v>214</v>
      </c>
      <c r="B218" s="34" t="s">
        <v>1350</v>
      </c>
      <c r="C218" s="316">
        <v>1200000</v>
      </c>
      <c r="D218" s="32" t="s">
        <v>199</v>
      </c>
    </row>
    <row r="219" spans="1:4">
      <c r="A219" s="34">
        <v>215</v>
      </c>
      <c r="B219" s="34" t="s">
        <v>2151</v>
      </c>
      <c r="C219" s="316">
        <v>1200000</v>
      </c>
      <c r="D219" s="32" t="s">
        <v>199</v>
      </c>
    </row>
    <row r="220" spans="1:4">
      <c r="A220" s="34">
        <v>216</v>
      </c>
      <c r="B220" s="34" t="s">
        <v>2152</v>
      </c>
      <c r="C220" s="316">
        <v>1200000</v>
      </c>
      <c r="D220" s="32" t="s">
        <v>199</v>
      </c>
    </row>
    <row r="221" spans="1:4">
      <c r="A221" s="34">
        <v>217</v>
      </c>
      <c r="B221" s="34" t="s">
        <v>2153</v>
      </c>
      <c r="C221" s="316">
        <v>1200000</v>
      </c>
      <c r="D221" s="32" t="s">
        <v>199</v>
      </c>
    </row>
    <row r="222" spans="1:4">
      <c r="A222" s="34">
        <v>218</v>
      </c>
      <c r="B222" s="34" t="s">
        <v>2154</v>
      </c>
      <c r="C222" s="316">
        <v>1200000</v>
      </c>
      <c r="D222" s="32" t="s">
        <v>199</v>
      </c>
    </row>
    <row r="223" spans="1:4">
      <c r="A223" s="34">
        <v>219</v>
      </c>
      <c r="B223" s="34" t="s">
        <v>2155</v>
      </c>
      <c r="C223" s="316">
        <v>1200000</v>
      </c>
      <c r="D223" s="32" t="s">
        <v>199</v>
      </c>
    </row>
    <row r="224" spans="1:4">
      <c r="A224" s="34">
        <v>220</v>
      </c>
      <c r="B224" s="34" t="s">
        <v>2156</v>
      </c>
      <c r="C224" s="316">
        <v>1200000</v>
      </c>
      <c r="D224" s="32" t="s">
        <v>199</v>
      </c>
    </row>
    <row r="225" spans="1:4">
      <c r="A225" s="34">
        <v>221</v>
      </c>
      <c r="B225" s="34" t="s">
        <v>2157</v>
      </c>
      <c r="C225" s="316">
        <v>1200000</v>
      </c>
      <c r="D225" s="32" t="s">
        <v>199</v>
      </c>
    </row>
    <row r="226" spans="1:4">
      <c r="A226" s="34">
        <v>222</v>
      </c>
      <c r="B226" s="34" t="s">
        <v>2158</v>
      </c>
      <c r="C226" s="316">
        <v>1200000</v>
      </c>
      <c r="D226" s="32" t="s">
        <v>199</v>
      </c>
    </row>
    <row r="227" spans="1:4">
      <c r="A227" s="34">
        <v>223</v>
      </c>
      <c r="B227" s="34" t="s">
        <v>2159</v>
      </c>
      <c r="C227" s="316">
        <v>1200000</v>
      </c>
      <c r="D227" s="32" t="s">
        <v>199</v>
      </c>
    </row>
    <row r="228" spans="1:4">
      <c r="A228" s="34">
        <v>224</v>
      </c>
      <c r="B228" s="34" t="s">
        <v>2160</v>
      </c>
      <c r="C228" s="316">
        <v>1200000</v>
      </c>
      <c r="D228" s="32" t="s">
        <v>199</v>
      </c>
    </row>
    <row r="229" spans="1:4">
      <c r="A229" s="34">
        <v>225</v>
      </c>
      <c r="B229" s="34" t="s">
        <v>2161</v>
      </c>
      <c r="C229" s="316">
        <v>1200000</v>
      </c>
      <c r="D229" s="32" t="s">
        <v>703</v>
      </c>
    </row>
    <row r="230" spans="1:4">
      <c r="A230" s="34">
        <v>226</v>
      </c>
      <c r="B230" s="34" t="s">
        <v>2162</v>
      </c>
      <c r="C230" s="316">
        <v>1200000</v>
      </c>
      <c r="D230" s="32" t="s">
        <v>703</v>
      </c>
    </row>
    <row r="231" spans="1:4">
      <c r="A231" s="34">
        <v>227</v>
      </c>
      <c r="B231" s="34" t="s">
        <v>2163</v>
      </c>
      <c r="C231" s="316">
        <v>1200000</v>
      </c>
      <c r="D231" s="32" t="s">
        <v>703</v>
      </c>
    </row>
    <row r="232" spans="1:4">
      <c r="A232" s="34">
        <v>228</v>
      </c>
      <c r="B232" s="34" t="s">
        <v>2164</v>
      </c>
      <c r="C232" s="316">
        <v>1200000</v>
      </c>
      <c r="D232" s="32" t="s">
        <v>703</v>
      </c>
    </row>
    <row r="233" spans="1:4">
      <c r="A233" s="34">
        <v>229</v>
      </c>
      <c r="B233" s="34" t="s">
        <v>2165</v>
      </c>
      <c r="C233" s="316">
        <v>1200000</v>
      </c>
      <c r="D233" s="32" t="s">
        <v>703</v>
      </c>
    </row>
    <row r="234" spans="1:4">
      <c r="A234" s="34">
        <v>230</v>
      </c>
      <c r="B234" s="34" t="s">
        <v>2166</v>
      </c>
      <c r="C234" s="316">
        <v>1200000</v>
      </c>
      <c r="D234" s="32" t="s">
        <v>703</v>
      </c>
    </row>
    <row r="235" spans="1:4">
      <c r="A235" s="34">
        <v>231</v>
      </c>
      <c r="B235" s="34" t="s">
        <v>2167</v>
      </c>
      <c r="C235" s="316">
        <v>1200000</v>
      </c>
      <c r="D235" s="32" t="s">
        <v>703</v>
      </c>
    </row>
    <row r="236" spans="1:4">
      <c r="A236" s="34">
        <v>232</v>
      </c>
      <c r="B236" s="34" t="s">
        <v>2168</v>
      </c>
      <c r="C236" s="316">
        <v>1200000</v>
      </c>
      <c r="D236" s="32" t="s">
        <v>703</v>
      </c>
    </row>
    <row r="237" spans="1:4">
      <c r="A237" s="34">
        <v>233</v>
      </c>
      <c r="B237" s="34" t="s">
        <v>2169</v>
      </c>
      <c r="C237" s="316">
        <v>1200000</v>
      </c>
      <c r="D237" s="32" t="s">
        <v>703</v>
      </c>
    </row>
    <row r="238" spans="1:4">
      <c r="A238" s="34">
        <v>234</v>
      </c>
      <c r="B238" s="34" t="s">
        <v>2170</v>
      </c>
      <c r="C238" s="316">
        <v>1200000</v>
      </c>
      <c r="D238" s="32" t="s">
        <v>703</v>
      </c>
    </row>
    <row r="239" spans="1:4">
      <c r="A239" s="34">
        <v>235</v>
      </c>
      <c r="B239" s="34" t="s">
        <v>2171</v>
      </c>
      <c r="C239" s="316">
        <v>1200000</v>
      </c>
      <c r="D239" s="32" t="s">
        <v>703</v>
      </c>
    </row>
    <row r="240" spans="1:4">
      <c r="A240" s="34">
        <v>236</v>
      </c>
      <c r="B240" s="34" t="s">
        <v>2172</v>
      </c>
      <c r="C240" s="316">
        <v>1200000</v>
      </c>
      <c r="D240" s="32" t="s">
        <v>703</v>
      </c>
    </row>
    <row r="241" spans="1:4">
      <c r="A241" s="34">
        <v>237</v>
      </c>
      <c r="B241" s="34" t="s">
        <v>2173</v>
      </c>
      <c r="C241" s="316">
        <v>1200000</v>
      </c>
      <c r="D241" s="32" t="s">
        <v>703</v>
      </c>
    </row>
    <row r="242" spans="1:4">
      <c r="A242" s="34">
        <v>238</v>
      </c>
      <c r="B242" s="34" t="s">
        <v>2174</v>
      </c>
      <c r="C242" s="316">
        <v>1200000</v>
      </c>
      <c r="D242" s="32" t="s">
        <v>703</v>
      </c>
    </row>
    <row r="243" spans="1:4">
      <c r="A243" s="34">
        <v>239</v>
      </c>
      <c r="B243" s="34" t="s">
        <v>2175</v>
      </c>
      <c r="C243" s="316">
        <v>1200000</v>
      </c>
      <c r="D243" s="32" t="s">
        <v>703</v>
      </c>
    </row>
    <row r="244" spans="1:4">
      <c r="A244" s="34">
        <v>240</v>
      </c>
      <c r="B244" s="34" t="s">
        <v>2176</v>
      </c>
      <c r="C244" s="316">
        <v>1200000</v>
      </c>
      <c r="D244" s="32" t="s">
        <v>703</v>
      </c>
    </row>
    <row r="245" spans="1:4">
      <c r="A245" s="34">
        <v>241</v>
      </c>
      <c r="B245" s="34" t="s">
        <v>2177</v>
      </c>
      <c r="C245" s="316">
        <v>1200000</v>
      </c>
      <c r="D245" s="32" t="s">
        <v>703</v>
      </c>
    </row>
    <row r="246" spans="1:4">
      <c r="A246" s="34">
        <v>242</v>
      </c>
      <c r="B246" s="34" t="s">
        <v>2178</v>
      </c>
      <c r="C246" s="316">
        <v>1200000</v>
      </c>
      <c r="D246" s="32" t="s">
        <v>703</v>
      </c>
    </row>
    <row r="247" spans="1:4">
      <c r="A247" s="34">
        <v>243</v>
      </c>
      <c r="B247" s="34" t="s">
        <v>2179</v>
      </c>
      <c r="C247" s="316">
        <v>1200000</v>
      </c>
      <c r="D247" s="32" t="s">
        <v>703</v>
      </c>
    </row>
    <row r="248" spans="1:4">
      <c r="A248" s="34">
        <v>244</v>
      </c>
      <c r="B248" s="34" t="s">
        <v>2180</v>
      </c>
      <c r="C248" s="316">
        <v>1200000</v>
      </c>
      <c r="D248" s="32" t="s">
        <v>703</v>
      </c>
    </row>
    <row r="249" spans="1:4">
      <c r="A249" s="34">
        <v>245</v>
      </c>
      <c r="B249" s="34" t="s">
        <v>2181</v>
      </c>
      <c r="C249" s="316">
        <v>1200000</v>
      </c>
      <c r="D249" s="32" t="s">
        <v>703</v>
      </c>
    </row>
    <row r="250" spans="1:4">
      <c r="A250" s="34">
        <v>246</v>
      </c>
      <c r="B250" s="34" t="s">
        <v>2182</v>
      </c>
      <c r="C250" s="316">
        <v>1200000</v>
      </c>
      <c r="D250" s="32" t="s">
        <v>703</v>
      </c>
    </row>
    <row r="251" spans="1:4">
      <c r="A251" s="34">
        <v>247</v>
      </c>
      <c r="B251" s="34" t="s">
        <v>2183</v>
      </c>
      <c r="C251" s="316">
        <v>1200000</v>
      </c>
      <c r="D251" s="32" t="s">
        <v>703</v>
      </c>
    </row>
    <row r="252" spans="1:4">
      <c r="A252" s="34">
        <v>248</v>
      </c>
      <c r="B252" s="34" t="s">
        <v>2184</v>
      </c>
      <c r="C252" s="316">
        <v>1200000</v>
      </c>
      <c r="D252" s="32" t="s">
        <v>703</v>
      </c>
    </row>
    <row r="253" spans="1:4">
      <c r="A253" s="34">
        <v>249</v>
      </c>
      <c r="B253" s="34" t="s">
        <v>2185</v>
      </c>
      <c r="C253" s="316">
        <v>1200000</v>
      </c>
      <c r="D253" s="32" t="s">
        <v>703</v>
      </c>
    </row>
    <row r="254" spans="1:4">
      <c r="A254" s="34">
        <v>250</v>
      </c>
      <c r="B254" s="34" t="s">
        <v>2186</v>
      </c>
      <c r="C254" s="316">
        <v>1200000</v>
      </c>
      <c r="D254" s="32" t="s">
        <v>703</v>
      </c>
    </row>
    <row r="255" spans="1:4">
      <c r="A255" s="34">
        <v>251</v>
      </c>
      <c r="B255" s="34" t="s">
        <v>2187</v>
      </c>
      <c r="C255" s="316">
        <v>1200000</v>
      </c>
      <c r="D255" s="32" t="s">
        <v>703</v>
      </c>
    </row>
    <row r="256" spans="1:4">
      <c r="A256" s="34">
        <v>252</v>
      </c>
      <c r="B256" s="34" t="s">
        <v>2188</v>
      </c>
      <c r="C256" s="316">
        <v>1200000</v>
      </c>
      <c r="D256" s="32" t="s">
        <v>703</v>
      </c>
    </row>
    <row r="257" spans="1:4">
      <c r="A257" s="34">
        <v>253</v>
      </c>
      <c r="B257" s="34" t="s">
        <v>2189</v>
      </c>
      <c r="C257" s="316">
        <v>1200000</v>
      </c>
      <c r="D257" s="32" t="s">
        <v>703</v>
      </c>
    </row>
    <row r="258" spans="1:4">
      <c r="A258" s="34">
        <v>254</v>
      </c>
      <c r="B258" s="34" t="s">
        <v>2190</v>
      </c>
      <c r="C258" s="316">
        <v>1200000</v>
      </c>
      <c r="D258" s="32" t="s">
        <v>703</v>
      </c>
    </row>
    <row r="259" spans="1:4">
      <c r="A259" s="34">
        <v>255</v>
      </c>
      <c r="B259" s="34" t="s">
        <v>2191</v>
      </c>
      <c r="C259" s="316">
        <v>1200000</v>
      </c>
      <c r="D259" s="32" t="s">
        <v>703</v>
      </c>
    </row>
    <row r="260" spans="1:4">
      <c r="A260" s="34">
        <v>256</v>
      </c>
      <c r="B260" s="34" t="s">
        <v>2192</v>
      </c>
      <c r="C260" s="316">
        <v>1200000</v>
      </c>
      <c r="D260" s="32" t="s">
        <v>703</v>
      </c>
    </row>
    <row r="261" spans="1:4">
      <c r="A261" s="34">
        <v>257</v>
      </c>
      <c r="B261" s="34" t="s">
        <v>2193</v>
      </c>
      <c r="C261" s="316">
        <v>1200000</v>
      </c>
      <c r="D261" s="32" t="s">
        <v>703</v>
      </c>
    </row>
    <row r="262" spans="1:4">
      <c r="A262" s="34">
        <v>258</v>
      </c>
      <c r="B262" s="34" t="s">
        <v>2194</v>
      </c>
      <c r="C262" s="316">
        <v>1200000</v>
      </c>
      <c r="D262" s="32" t="s">
        <v>703</v>
      </c>
    </row>
    <row r="263" spans="1:4">
      <c r="A263" s="34">
        <v>259</v>
      </c>
      <c r="B263" s="34" t="s">
        <v>2195</v>
      </c>
      <c r="C263" s="316">
        <v>1200000</v>
      </c>
      <c r="D263" s="32" t="s">
        <v>703</v>
      </c>
    </row>
    <row r="264" spans="1:4">
      <c r="A264" s="34">
        <v>260</v>
      </c>
      <c r="B264" s="34" t="s">
        <v>2196</v>
      </c>
      <c r="C264" s="316">
        <v>1200000</v>
      </c>
      <c r="D264" s="32" t="s">
        <v>703</v>
      </c>
    </row>
    <row r="265" spans="1:4">
      <c r="A265" s="34">
        <v>261</v>
      </c>
      <c r="B265" s="34" t="s">
        <v>1092</v>
      </c>
      <c r="C265" s="316">
        <v>1200000</v>
      </c>
      <c r="D265" s="32" t="s">
        <v>703</v>
      </c>
    </row>
    <row r="266" spans="1:4">
      <c r="A266" s="34">
        <v>262</v>
      </c>
      <c r="B266" s="34" t="s">
        <v>2197</v>
      </c>
      <c r="C266" s="316">
        <v>1200000</v>
      </c>
      <c r="D266" s="32" t="s">
        <v>703</v>
      </c>
    </row>
    <row r="267" spans="1:4">
      <c r="A267" s="34">
        <v>263</v>
      </c>
      <c r="B267" s="34" t="s">
        <v>2198</v>
      </c>
      <c r="C267" s="316">
        <v>1200000</v>
      </c>
      <c r="D267" s="32" t="s">
        <v>703</v>
      </c>
    </row>
    <row r="268" spans="1:4">
      <c r="A268" s="34">
        <v>264</v>
      </c>
      <c r="B268" s="34" t="s">
        <v>2199</v>
      </c>
      <c r="C268" s="316">
        <v>1200000</v>
      </c>
      <c r="D268" s="32" t="s">
        <v>703</v>
      </c>
    </row>
    <row r="269" spans="1:4">
      <c r="A269" s="34">
        <v>265</v>
      </c>
      <c r="B269" s="34" t="s">
        <v>2200</v>
      </c>
      <c r="C269" s="316">
        <v>1200000</v>
      </c>
      <c r="D269" s="32" t="s">
        <v>703</v>
      </c>
    </row>
    <row r="270" spans="1:4">
      <c r="A270" s="34">
        <v>266</v>
      </c>
      <c r="B270" s="34" t="s">
        <v>2201</v>
      </c>
      <c r="C270" s="316">
        <v>1200000</v>
      </c>
      <c r="D270" s="32" t="s">
        <v>703</v>
      </c>
    </row>
    <row r="271" spans="1:4">
      <c r="A271" s="34">
        <v>267</v>
      </c>
      <c r="B271" s="34" t="s">
        <v>2202</v>
      </c>
      <c r="C271" s="316">
        <v>1200000</v>
      </c>
      <c r="D271" s="32" t="s">
        <v>703</v>
      </c>
    </row>
    <row r="272" spans="1:4">
      <c r="A272" s="34">
        <v>268</v>
      </c>
      <c r="B272" s="34" t="s">
        <v>2203</v>
      </c>
      <c r="C272" s="316">
        <v>1200000</v>
      </c>
      <c r="D272" s="32" t="s">
        <v>703</v>
      </c>
    </row>
    <row r="273" spans="1:4">
      <c r="A273" s="34">
        <v>269</v>
      </c>
      <c r="B273" s="34" t="s">
        <v>2204</v>
      </c>
      <c r="C273" s="316">
        <v>1200000</v>
      </c>
      <c r="D273" s="32" t="s">
        <v>703</v>
      </c>
    </row>
    <row r="274" spans="1:4">
      <c r="A274" s="34">
        <v>270</v>
      </c>
      <c r="B274" s="34" t="s">
        <v>2205</v>
      </c>
      <c r="C274" s="316">
        <v>1200000</v>
      </c>
      <c r="D274" s="32" t="s">
        <v>703</v>
      </c>
    </row>
    <row r="275" spans="1:4">
      <c r="A275" s="34">
        <v>271</v>
      </c>
      <c r="B275" s="34" t="s">
        <v>2206</v>
      </c>
      <c r="C275" s="316">
        <v>1200000</v>
      </c>
      <c r="D275" s="32" t="s">
        <v>703</v>
      </c>
    </row>
    <row r="276" spans="1:4">
      <c r="A276" s="34">
        <v>272</v>
      </c>
      <c r="B276" s="34" t="s">
        <v>2207</v>
      </c>
      <c r="C276" s="316">
        <v>1200000</v>
      </c>
      <c r="D276" s="32" t="s">
        <v>703</v>
      </c>
    </row>
    <row r="277" spans="1:4">
      <c r="A277" s="34">
        <v>273</v>
      </c>
      <c r="B277" s="34" t="s">
        <v>2208</v>
      </c>
      <c r="C277" s="316">
        <v>1200000</v>
      </c>
      <c r="D277" s="32" t="s">
        <v>703</v>
      </c>
    </row>
    <row r="278" spans="1:4">
      <c r="A278" s="34">
        <v>274</v>
      </c>
      <c r="B278" s="34" t="s">
        <v>1653</v>
      </c>
      <c r="C278" s="316">
        <v>1200000</v>
      </c>
      <c r="D278" s="32" t="s">
        <v>703</v>
      </c>
    </row>
    <row r="279" spans="1:4">
      <c r="A279" s="34">
        <v>275</v>
      </c>
      <c r="B279" s="34" t="s">
        <v>2209</v>
      </c>
      <c r="C279" s="316">
        <v>1200000</v>
      </c>
      <c r="D279" s="32" t="s">
        <v>703</v>
      </c>
    </row>
    <row r="280" spans="1:4">
      <c r="A280" s="34">
        <v>276</v>
      </c>
      <c r="B280" s="34" t="s">
        <v>1663</v>
      </c>
      <c r="C280" s="316">
        <v>1200000</v>
      </c>
      <c r="D280" s="32" t="s">
        <v>703</v>
      </c>
    </row>
    <row r="281" spans="1:4">
      <c r="A281" s="34">
        <v>277</v>
      </c>
      <c r="B281" s="34" t="s">
        <v>2210</v>
      </c>
      <c r="C281" s="316">
        <v>1200000</v>
      </c>
      <c r="D281" s="32" t="s">
        <v>703</v>
      </c>
    </row>
    <row r="282" spans="1:4">
      <c r="A282" s="34">
        <v>278</v>
      </c>
      <c r="B282" s="34" t="s">
        <v>2211</v>
      </c>
      <c r="C282" s="316">
        <v>1200000</v>
      </c>
      <c r="D282" s="32" t="s">
        <v>703</v>
      </c>
    </row>
    <row r="283" spans="1:4">
      <c r="A283" s="34">
        <v>279</v>
      </c>
      <c r="B283" s="34" t="s">
        <v>2212</v>
      </c>
      <c r="C283" s="316">
        <v>1200000</v>
      </c>
      <c r="D283" s="32" t="s">
        <v>703</v>
      </c>
    </row>
    <row r="284" spans="1:4">
      <c r="A284" s="34">
        <v>280</v>
      </c>
      <c r="B284" s="34" t="s">
        <v>2213</v>
      </c>
      <c r="C284" s="316">
        <v>1200000</v>
      </c>
      <c r="D284" s="32" t="s">
        <v>703</v>
      </c>
    </row>
    <row r="285" spans="1:4">
      <c r="A285" s="34">
        <v>281</v>
      </c>
      <c r="B285" s="34" t="s">
        <v>2214</v>
      </c>
      <c r="C285" s="316">
        <v>1200000</v>
      </c>
      <c r="D285" s="32" t="s">
        <v>703</v>
      </c>
    </row>
    <row r="286" spans="1:4">
      <c r="A286" s="34">
        <v>282</v>
      </c>
      <c r="B286" s="34" t="s">
        <v>2215</v>
      </c>
      <c r="C286" s="316">
        <v>1200000</v>
      </c>
      <c r="D286" s="32" t="s">
        <v>703</v>
      </c>
    </row>
    <row r="287" spans="1:4">
      <c r="A287" s="34">
        <v>283</v>
      </c>
      <c r="B287" s="34" t="s">
        <v>2216</v>
      </c>
      <c r="C287" s="316">
        <v>1200000</v>
      </c>
      <c r="D287" s="32" t="s">
        <v>703</v>
      </c>
    </row>
    <row r="288" spans="1:4">
      <c r="A288" s="34">
        <v>284</v>
      </c>
      <c r="B288" s="34" t="s">
        <v>2217</v>
      </c>
      <c r="C288" s="316">
        <v>1200000</v>
      </c>
      <c r="D288" s="32" t="s">
        <v>703</v>
      </c>
    </row>
    <row r="289" spans="1:4">
      <c r="A289" s="34">
        <v>285</v>
      </c>
      <c r="B289" s="34" t="s">
        <v>2218</v>
      </c>
      <c r="C289" s="316">
        <v>1200000</v>
      </c>
      <c r="D289" s="32" t="s">
        <v>703</v>
      </c>
    </row>
    <row r="290" spans="1:4">
      <c r="A290" s="34">
        <v>286</v>
      </c>
      <c r="B290" s="34" t="s">
        <v>2219</v>
      </c>
      <c r="C290" s="316">
        <v>1200000</v>
      </c>
      <c r="D290" s="32" t="s">
        <v>703</v>
      </c>
    </row>
    <row r="291" spans="1:4">
      <c r="A291" s="34">
        <v>287</v>
      </c>
      <c r="B291" s="34" t="s">
        <v>2220</v>
      </c>
      <c r="C291" s="316">
        <v>1200000</v>
      </c>
      <c r="D291" s="32" t="s">
        <v>703</v>
      </c>
    </row>
    <row r="292" spans="1:4">
      <c r="A292" s="34">
        <v>288</v>
      </c>
      <c r="B292" s="34" t="s">
        <v>2221</v>
      </c>
      <c r="C292" s="316">
        <v>1200000</v>
      </c>
      <c r="D292" s="32" t="s">
        <v>703</v>
      </c>
    </row>
    <row r="293" spans="1:4">
      <c r="A293" s="34">
        <v>289</v>
      </c>
      <c r="B293" s="34" t="s">
        <v>2222</v>
      </c>
      <c r="C293" s="316">
        <v>1200000</v>
      </c>
      <c r="D293" s="32" t="s">
        <v>703</v>
      </c>
    </row>
    <row r="294" spans="1:4">
      <c r="A294" s="34">
        <v>290</v>
      </c>
      <c r="B294" s="34" t="s">
        <v>2223</v>
      </c>
      <c r="C294" s="316">
        <v>1200000</v>
      </c>
      <c r="D294" s="32" t="s">
        <v>703</v>
      </c>
    </row>
    <row r="295" spans="1:4">
      <c r="A295" s="34">
        <v>291</v>
      </c>
      <c r="B295" s="34" t="s">
        <v>2224</v>
      </c>
      <c r="C295" s="316">
        <v>1200000</v>
      </c>
      <c r="D295" s="32" t="s">
        <v>703</v>
      </c>
    </row>
    <row r="296" spans="1:4">
      <c r="A296" s="34">
        <v>292</v>
      </c>
      <c r="B296" s="34" t="s">
        <v>2225</v>
      </c>
      <c r="C296" s="316">
        <v>1200000</v>
      </c>
      <c r="D296" s="32" t="s">
        <v>703</v>
      </c>
    </row>
    <row r="297" spans="1:4">
      <c r="A297" s="34">
        <v>293</v>
      </c>
      <c r="B297" s="34" t="s">
        <v>2226</v>
      </c>
      <c r="C297" s="316">
        <v>1200000</v>
      </c>
      <c r="D297" s="32" t="s">
        <v>703</v>
      </c>
    </row>
    <row r="298" spans="1:4">
      <c r="A298" s="34">
        <v>294</v>
      </c>
      <c r="B298" s="34" t="s">
        <v>2227</v>
      </c>
      <c r="C298" s="316">
        <v>1200000</v>
      </c>
      <c r="D298" s="32" t="s">
        <v>705</v>
      </c>
    </row>
    <row r="299" spans="1:4">
      <c r="A299" s="34">
        <v>295</v>
      </c>
      <c r="B299" s="34" t="s">
        <v>2228</v>
      </c>
      <c r="C299" s="316">
        <v>1200000</v>
      </c>
      <c r="D299" s="32" t="s">
        <v>705</v>
      </c>
    </row>
    <row r="300" spans="1:4">
      <c r="A300" s="34">
        <v>296</v>
      </c>
      <c r="B300" s="34" t="s">
        <v>2229</v>
      </c>
      <c r="C300" s="316">
        <v>1200000</v>
      </c>
      <c r="D300" s="32" t="s">
        <v>705</v>
      </c>
    </row>
    <row r="301" spans="1:4">
      <c r="A301" s="34">
        <v>297</v>
      </c>
      <c r="B301" s="34" t="s">
        <v>2230</v>
      </c>
      <c r="C301" s="316">
        <v>1200000</v>
      </c>
      <c r="D301" s="32" t="s">
        <v>705</v>
      </c>
    </row>
    <row r="302" spans="1:4">
      <c r="A302" s="34">
        <v>298</v>
      </c>
      <c r="B302" s="34" t="s">
        <v>2231</v>
      </c>
      <c r="C302" s="316">
        <v>1200000</v>
      </c>
      <c r="D302" s="32" t="s">
        <v>705</v>
      </c>
    </row>
    <row r="303" spans="1:4">
      <c r="A303" s="34">
        <v>299</v>
      </c>
      <c r="B303" s="34" t="s">
        <v>2232</v>
      </c>
      <c r="C303" s="316">
        <v>1200000</v>
      </c>
      <c r="D303" s="32" t="s">
        <v>705</v>
      </c>
    </row>
    <row r="304" spans="1:4">
      <c r="A304" s="34">
        <v>300</v>
      </c>
      <c r="B304" s="34" t="s">
        <v>2233</v>
      </c>
      <c r="C304" s="316">
        <v>1200000</v>
      </c>
      <c r="D304" s="32" t="s">
        <v>705</v>
      </c>
    </row>
    <row r="305" spans="1:4">
      <c r="A305" s="34">
        <v>301</v>
      </c>
      <c r="B305" s="34" t="s">
        <v>2234</v>
      </c>
      <c r="C305" s="316">
        <v>1200000</v>
      </c>
      <c r="D305" s="32" t="s">
        <v>705</v>
      </c>
    </row>
    <row r="306" spans="1:4">
      <c r="A306" s="34">
        <v>302</v>
      </c>
      <c r="B306" s="34" t="s">
        <v>2235</v>
      </c>
      <c r="C306" s="316">
        <v>1200000</v>
      </c>
      <c r="D306" s="32" t="s">
        <v>705</v>
      </c>
    </row>
    <row r="307" spans="1:4">
      <c r="A307" s="34">
        <v>303</v>
      </c>
      <c r="B307" s="34" t="s">
        <v>2236</v>
      </c>
      <c r="C307" s="316">
        <v>1200000</v>
      </c>
      <c r="D307" s="32" t="s">
        <v>705</v>
      </c>
    </row>
    <row r="308" spans="1:4">
      <c r="A308" s="34">
        <v>304</v>
      </c>
      <c r="B308" s="34" t="s">
        <v>1825</v>
      </c>
      <c r="C308" s="316">
        <v>1200000</v>
      </c>
      <c r="D308" s="32" t="s">
        <v>705</v>
      </c>
    </row>
    <row r="309" spans="1:4">
      <c r="A309" s="34">
        <v>305</v>
      </c>
      <c r="B309" s="34" t="s">
        <v>2237</v>
      </c>
      <c r="C309" s="316">
        <v>1200000</v>
      </c>
      <c r="D309" s="32" t="s">
        <v>705</v>
      </c>
    </row>
    <row r="310" spans="1:4">
      <c r="A310" s="34">
        <v>306</v>
      </c>
      <c r="B310" s="34" t="s">
        <v>2238</v>
      </c>
      <c r="C310" s="316">
        <v>1200000</v>
      </c>
      <c r="D310" s="32" t="s">
        <v>705</v>
      </c>
    </row>
    <row r="311" spans="1:4">
      <c r="A311" s="34">
        <v>307</v>
      </c>
      <c r="B311" s="34" t="s">
        <v>2239</v>
      </c>
      <c r="C311" s="316">
        <v>1200000</v>
      </c>
      <c r="D311" s="32" t="s">
        <v>705</v>
      </c>
    </row>
    <row r="312" spans="1:4">
      <c r="A312" s="34">
        <v>308</v>
      </c>
      <c r="B312" s="34" t="s">
        <v>2240</v>
      </c>
      <c r="C312" s="316">
        <v>1200000</v>
      </c>
      <c r="D312" s="32" t="s">
        <v>705</v>
      </c>
    </row>
    <row r="313" spans="1:4">
      <c r="A313" s="34">
        <v>309</v>
      </c>
      <c r="B313" s="34" t="s">
        <v>2241</v>
      </c>
      <c r="C313" s="316">
        <v>1200000</v>
      </c>
      <c r="D313" s="32" t="s">
        <v>705</v>
      </c>
    </row>
    <row r="314" spans="1:4">
      <c r="A314" s="34">
        <v>310</v>
      </c>
      <c r="B314" s="34" t="s">
        <v>2242</v>
      </c>
      <c r="C314" s="316">
        <v>1200000</v>
      </c>
      <c r="D314" s="32" t="s">
        <v>705</v>
      </c>
    </row>
    <row r="315" spans="1:4">
      <c r="A315" s="34">
        <v>311</v>
      </c>
      <c r="B315" s="34" t="s">
        <v>2243</v>
      </c>
      <c r="C315" s="316">
        <v>1200000</v>
      </c>
      <c r="D315" s="32" t="s">
        <v>705</v>
      </c>
    </row>
    <row r="316" spans="1:4">
      <c r="A316" s="34">
        <v>312</v>
      </c>
      <c r="B316" s="34" t="s">
        <v>2244</v>
      </c>
      <c r="C316" s="316">
        <v>1200000</v>
      </c>
      <c r="D316" s="32" t="s">
        <v>705</v>
      </c>
    </row>
    <row r="317" spans="1:4">
      <c r="A317" s="34">
        <v>313</v>
      </c>
      <c r="B317" s="34" t="s">
        <v>2245</v>
      </c>
      <c r="C317" s="316">
        <v>1200000</v>
      </c>
      <c r="D317" s="32" t="s">
        <v>705</v>
      </c>
    </row>
    <row r="318" spans="1:4">
      <c r="A318" s="34">
        <v>314</v>
      </c>
      <c r="B318" s="34" t="s">
        <v>2246</v>
      </c>
      <c r="C318" s="316">
        <v>1200000</v>
      </c>
      <c r="D318" s="32" t="s">
        <v>705</v>
      </c>
    </row>
    <row r="319" spans="1:4">
      <c r="A319" s="34">
        <v>315</v>
      </c>
      <c r="B319" s="34" t="s">
        <v>2247</v>
      </c>
      <c r="C319" s="316">
        <v>1200000</v>
      </c>
      <c r="D319" s="32" t="s">
        <v>705</v>
      </c>
    </row>
    <row r="320" spans="1:4">
      <c r="A320" s="34">
        <v>316</v>
      </c>
      <c r="B320" s="34" t="s">
        <v>2248</v>
      </c>
      <c r="C320" s="316">
        <v>1200000</v>
      </c>
      <c r="D320" s="32" t="s">
        <v>705</v>
      </c>
    </row>
    <row r="321" spans="1:4">
      <c r="A321" s="34">
        <v>317</v>
      </c>
      <c r="B321" s="34" t="s">
        <v>1861</v>
      </c>
      <c r="C321" s="316">
        <v>1200000</v>
      </c>
      <c r="D321" s="32" t="s">
        <v>705</v>
      </c>
    </row>
    <row r="322" spans="1:4">
      <c r="A322" s="34">
        <v>318</v>
      </c>
      <c r="B322" s="34" t="s">
        <v>2249</v>
      </c>
      <c r="C322" s="316">
        <v>1200000</v>
      </c>
      <c r="D322" s="32" t="s">
        <v>705</v>
      </c>
    </row>
    <row r="323" spans="1:4">
      <c r="A323" s="34">
        <v>319</v>
      </c>
      <c r="B323" s="34" t="s">
        <v>2250</v>
      </c>
      <c r="C323" s="316">
        <v>1200000</v>
      </c>
      <c r="D323" s="32" t="s">
        <v>705</v>
      </c>
    </row>
    <row r="324" spans="1:4">
      <c r="A324" s="34">
        <v>320</v>
      </c>
      <c r="B324" s="34" t="s">
        <v>2251</v>
      </c>
      <c r="C324" s="316">
        <v>1200000</v>
      </c>
      <c r="D324" s="32" t="s">
        <v>705</v>
      </c>
    </row>
    <row r="325" spans="1:4">
      <c r="A325" s="34">
        <v>321</v>
      </c>
      <c r="B325" s="34" t="s">
        <v>2252</v>
      </c>
      <c r="C325" s="316">
        <v>1200000</v>
      </c>
      <c r="D325" s="32" t="s">
        <v>705</v>
      </c>
    </row>
    <row r="326" spans="1:4">
      <c r="A326" s="34">
        <v>322</v>
      </c>
      <c r="B326" s="34" t="s">
        <v>2253</v>
      </c>
      <c r="C326" s="316">
        <v>1200000</v>
      </c>
      <c r="D326" s="32" t="s">
        <v>705</v>
      </c>
    </row>
    <row r="327" spans="1:4">
      <c r="A327" s="34">
        <v>323</v>
      </c>
      <c r="B327" s="34" t="s">
        <v>2254</v>
      </c>
      <c r="C327" s="316">
        <v>1200000</v>
      </c>
      <c r="D327" s="32" t="s">
        <v>705</v>
      </c>
    </row>
    <row r="328" spans="1:4">
      <c r="A328" s="34">
        <v>324</v>
      </c>
      <c r="B328" s="34" t="s">
        <v>2255</v>
      </c>
      <c r="C328" s="316">
        <v>1200000</v>
      </c>
      <c r="D328" s="32" t="s">
        <v>705</v>
      </c>
    </row>
    <row r="329" spans="1:4">
      <c r="A329" s="34">
        <v>325</v>
      </c>
      <c r="B329" s="34" t="s">
        <v>2256</v>
      </c>
      <c r="C329" s="316">
        <v>1200000</v>
      </c>
      <c r="D329" s="32" t="s">
        <v>705</v>
      </c>
    </row>
    <row r="330" spans="1:4">
      <c r="A330" s="34">
        <v>326</v>
      </c>
      <c r="B330" s="34" t="s">
        <v>2257</v>
      </c>
      <c r="C330" s="316">
        <v>1200000</v>
      </c>
      <c r="D330" s="32" t="s">
        <v>705</v>
      </c>
    </row>
    <row r="331" spans="1:4">
      <c r="A331" s="34">
        <v>327</v>
      </c>
      <c r="B331" s="34" t="s">
        <v>2258</v>
      </c>
      <c r="C331" s="316">
        <v>1200000</v>
      </c>
      <c r="D331" s="32" t="s">
        <v>705</v>
      </c>
    </row>
    <row r="332" spans="1:4">
      <c r="A332" s="34">
        <v>328</v>
      </c>
      <c r="B332" s="34" t="s">
        <v>2259</v>
      </c>
      <c r="C332" s="316">
        <v>1200000</v>
      </c>
      <c r="D332" s="32" t="s">
        <v>705</v>
      </c>
    </row>
    <row r="333" spans="1:4">
      <c r="A333" s="34">
        <v>329</v>
      </c>
      <c r="B333" s="34" t="s">
        <v>2260</v>
      </c>
      <c r="C333" s="316">
        <v>1200000</v>
      </c>
      <c r="D333" s="32" t="s">
        <v>705</v>
      </c>
    </row>
    <row r="334" spans="1:4">
      <c r="A334" s="34">
        <v>330</v>
      </c>
      <c r="B334" s="34" t="s">
        <v>2261</v>
      </c>
      <c r="C334" s="316">
        <v>1200000</v>
      </c>
      <c r="D334" s="32" t="s">
        <v>705</v>
      </c>
    </row>
    <row r="335" spans="1:4">
      <c r="A335" s="34">
        <v>331</v>
      </c>
      <c r="B335" s="34" t="s">
        <v>2262</v>
      </c>
      <c r="C335" s="316">
        <v>1200000</v>
      </c>
      <c r="D335" s="32" t="s">
        <v>705</v>
      </c>
    </row>
    <row r="336" spans="1:4">
      <c r="A336" s="34">
        <v>332</v>
      </c>
      <c r="B336" s="34" t="s">
        <v>2263</v>
      </c>
      <c r="C336" s="316">
        <v>1200000</v>
      </c>
      <c r="D336" s="32" t="s">
        <v>705</v>
      </c>
    </row>
    <row r="337" spans="1:4">
      <c r="A337" s="34">
        <v>333</v>
      </c>
      <c r="B337" s="34" t="s">
        <v>2264</v>
      </c>
      <c r="C337" s="316">
        <v>1200000</v>
      </c>
      <c r="D337" s="32" t="s">
        <v>705</v>
      </c>
    </row>
    <row r="338" spans="1:4">
      <c r="A338" s="34">
        <v>334</v>
      </c>
      <c r="B338" s="34" t="s">
        <v>2265</v>
      </c>
      <c r="C338" s="316">
        <v>1200000</v>
      </c>
      <c r="D338" s="32" t="s">
        <v>705</v>
      </c>
    </row>
    <row r="339" spans="1:4">
      <c r="A339" s="34">
        <v>335</v>
      </c>
      <c r="B339" s="34" t="s">
        <v>2266</v>
      </c>
      <c r="C339" s="316">
        <v>1200000</v>
      </c>
      <c r="D339" s="32" t="s">
        <v>705</v>
      </c>
    </row>
    <row r="340" spans="1:4">
      <c r="A340" s="34">
        <v>336</v>
      </c>
      <c r="B340" s="34" t="s">
        <v>2267</v>
      </c>
      <c r="C340" s="316">
        <v>1200000</v>
      </c>
      <c r="D340" s="32" t="s">
        <v>705</v>
      </c>
    </row>
    <row r="341" spans="1:4">
      <c r="A341" s="34">
        <v>337</v>
      </c>
      <c r="B341" s="34" t="s">
        <v>2268</v>
      </c>
      <c r="C341" s="316">
        <v>1200000</v>
      </c>
      <c r="D341" s="32" t="s">
        <v>705</v>
      </c>
    </row>
    <row r="342" spans="1:4">
      <c r="A342" s="34">
        <v>338</v>
      </c>
      <c r="B342" s="34" t="s">
        <v>2269</v>
      </c>
      <c r="C342" s="316">
        <v>1200000</v>
      </c>
      <c r="D342" s="32" t="s">
        <v>705</v>
      </c>
    </row>
    <row r="343" spans="1:4">
      <c r="A343" s="34">
        <v>339</v>
      </c>
      <c r="B343" s="34" t="s">
        <v>2270</v>
      </c>
      <c r="C343" s="316">
        <v>1200000</v>
      </c>
      <c r="D343" s="32" t="s">
        <v>705</v>
      </c>
    </row>
    <row r="344" spans="1:4">
      <c r="A344" s="34">
        <v>340</v>
      </c>
      <c r="B344" s="34" t="s">
        <v>2271</v>
      </c>
      <c r="C344" s="316">
        <v>1200000</v>
      </c>
      <c r="D344" s="32" t="s">
        <v>705</v>
      </c>
    </row>
    <row r="345" spans="1:4">
      <c r="A345" s="34">
        <v>341</v>
      </c>
      <c r="B345" s="34" t="s">
        <v>2272</v>
      </c>
      <c r="C345" s="316">
        <v>1200000</v>
      </c>
      <c r="D345" s="32" t="s">
        <v>705</v>
      </c>
    </row>
    <row r="346" spans="1:4">
      <c r="A346" s="34">
        <v>342</v>
      </c>
      <c r="B346" s="34" t="s">
        <v>2273</v>
      </c>
      <c r="C346" s="316">
        <v>1200000</v>
      </c>
      <c r="D346" s="32" t="s">
        <v>705</v>
      </c>
    </row>
    <row r="347" spans="1:4">
      <c r="A347" s="34">
        <v>343</v>
      </c>
      <c r="B347" s="34" t="s">
        <v>2274</v>
      </c>
      <c r="C347" s="316">
        <v>1200000</v>
      </c>
      <c r="D347" s="32" t="s">
        <v>705</v>
      </c>
    </row>
    <row r="348" spans="1:4">
      <c r="A348" s="34">
        <v>344</v>
      </c>
      <c r="B348" s="34" t="s">
        <v>2275</v>
      </c>
      <c r="C348" s="316">
        <v>1200000</v>
      </c>
      <c r="D348" s="32" t="s">
        <v>705</v>
      </c>
    </row>
    <row r="349" spans="1:4">
      <c r="A349" s="34">
        <v>345</v>
      </c>
      <c r="B349" s="34" t="s">
        <v>2276</v>
      </c>
      <c r="C349" s="316">
        <v>1200000</v>
      </c>
      <c r="D349" s="32" t="s">
        <v>705</v>
      </c>
    </row>
    <row r="350" spans="1:4">
      <c r="A350" s="34">
        <v>346</v>
      </c>
      <c r="B350" s="34" t="s">
        <v>2277</v>
      </c>
      <c r="C350" s="316">
        <v>1200000</v>
      </c>
      <c r="D350" s="32" t="s">
        <v>705</v>
      </c>
    </row>
    <row r="351" spans="1:4">
      <c r="A351" s="34">
        <v>347</v>
      </c>
      <c r="B351" s="34" t="s">
        <v>1890</v>
      </c>
      <c r="C351" s="316">
        <v>1200000</v>
      </c>
      <c r="D351" s="32" t="s">
        <v>705</v>
      </c>
    </row>
    <row r="352" spans="1:4">
      <c r="A352" s="34">
        <v>348</v>
      </c>
      <c r="B352" s="34" t="s">
        <v>2278</v>
      </c>
      <c r="C352" s="316">
        <v>1200000</v>
      </c>
      <c r="D352" s="32" t="s">
        <v>705</v>
      </c>
    </row>
    <row r="353" spans="1:4">
      <c r="A353" s="34">
        <v>349</v>
      </c>
      <c r="B353" s="34" t="s">
        <v>2279</v>
      </c>
      <c r="C353" s="316">
        <v>1200000</v>
      </c>
      <c r="D353" s="32" t="s">
        <v>705</v>
      </c>
    </row>
    <row r="354" spans="1:4">
      <c r="A354" s="34">
        <v>350</v>
      </c>
      <c r="B354" s="34" t="s">
        <v>2280</v>
      </c>
      <c r="C354" s="316">
        <v>1200000</v>
      </c>
      <c r="D354" s="32" t="s">
        <v>705</v>
      </c>
    </row>
    <row r="355" spans="1:4">
      <c r="A355" s="34">
        <v>351</v>
      </c>
      <c r="B355" s="34" t="s">
        <v>2281</v>
      </c>
      <c r="C355" s="316">
        <v>1200000</v>
      </c>
      <c r="D355" s="32" t="s">
        <v>705</v>
      </c>
    </row>
    <row r="356" spans="1:4">
      <c r="A356" s="34">
        <v>352</v>
      </c>
      <c r="B356" s="34" t="s">
        <v>2282</v>
      </c>
      <c r="C356" s="316">
        <v>1200000</v>
      </c>
      <c r="D356" s="32" t="s">
        <v>705</v>
      </c>
    </row>
    <row r="357" spans="1:4">
      <c r="A357" s="34">
        <v>353</v>
      </c>
      <c r="B357" s="34" t="s">
        <v>2283</v>
      </c>
      <c r="C357" s="316">
        <v>1200000</v>
      </c>
      <c r="D357" s="32" t="s">
        <v>705</v>
      </c>
    </row>
    <row r="358" spans="1:4">
      <c r="A358" s="34">
        <v>354</v>
      </c>
      <c r="B358" s="34" t="s">
        <v>2284</v>
      </c>
      <c r="C358" s="316">
        <v>1200000</v>
      </c>
      <c r="D358" s="32" t="s">
        <v>705</v>
      </c>
    </row>
    <row r="359" spans="1:4">
      <c r="A359" s="34">
        <v>355</v>
      </c>
      <c r="B359" s="34" t="s">
        <v>2285</v>
      </c>
      <c r="C359" s="316">
        <v>1200000</v>
      </c>
      <c r="D359" s="32" t="s">
        <v>705</v>
      </c>
    </row>
    <row r="360" spans="1:4">
      <c r="A360" s="34">
        <v>356</v>
      </c>
      <c r="B360" s="34" t="s">
        <v>2286</v>
      </c>
      <c r="C360" s="316">
        <v>1200000</v>
      </c>
      <c r="D360" s="32" t="s">
        <v>705</v>
      </c>
    </row>
    <row r="361" spans="1:4">
      <c r="A361" s="34">
        <v>357</v>
      </c>
      <c r="B361" s="34" t="s">
        <v>2287</v>
      </c>
      <c r="C361" s="316">
        <v>1200000</v>
      </c>
      <c r="D361" s="32" t="s">
        <v>705</v>
      </c>
    </row>
    <row r="362" spans="1:4">
      <c r="A362" s="34">
        <v>358</v>
      </c>
      <c r="B362" s="34" t="s">
        <v>1921</v>
      </c>
      <c r="C362" s="316">
        <v>1200000</v>
      </c>
      <c r="D362" s="32" t="s">
        <v>705</v>
      </c>
    </row>
    <row r="363" spans="1:4">
      <c r="A363" s="34">
        <v>359</v>
      </c>
      <c r="B363" s="34" t="s">
        <v>2288</v>
      </c>
      <c r="C363" s="316">
        <v>1200000</v>
      </c>
      <c r="D363" s="32" t="s">
        <v>705</v>
      </c>
    </row>
    <row r="364" spans="1:4">
      <c r="A364" s="34">
        <v>360</v>
      </c>
      <c r="B364" s="34" t="s">
        <v>2289</v>
      </c>
      <c r="C364" s="316">
        <v>1200000</v>
      </c>
      <c r="D364" s="32" t="s">
        <v>705</v>
      </c>
    </row>
    <row r="365" spans="1:4">
      <c r="A365" s="34">
        <v>361</v>
      </c>
      <c r="B365" s="34" t="s">
        <v>2290</v>
      </c>
      <c r="C365" s="316">
        <v>1200000</v>
      </c>
      <c r="D365" s="32" t="s">
        <v>705</v>
      </c>
    </row>
    <row r="366" spans="1:4">
      <c r="A366" s="34">
        <v>362</v>
      </c>
      <c r="B366" s="34" t="s">
        <v>2291</v>
      </c>
      <c r="C366" s="316">
        <v>1200000</v>
      </c>
      <c r="D366" s="32" t="s">
        <v>705</v>
      </c>
    </row>
    <row r="367" spans="1:4">
      <c r="A367" s="34">
        <v>363</v>
      </c>
      <c r="B367" s="34" t="s">
        <v>2292</v>
      </c>
      <c r="C367" s="316">
        <v>1200000</v>
      </c>
      <c r="D367" s="32" t="s">
        <v>705</v>
      </c>
    </row>
    <row r="368" spans="1:4">
      <c r="A368" s="34">
        <v>364</v>
      </c>
      <c r="B368" s="34" t="s">
        <v>2293</v>
      </c>
      <c r="C368" s="316">
        <v>1200000</v>
      </c>
      <c r="D368" s="32" t="s">
        <v>705</v>
      </c>
    </row>
    <row r="369" spans="1:4">
      <c r="A369" s="34">
        <v>365</v>
      </c>
      <c r="B369" s="34" t="s">
        <v>2294</v>
      </c>
      <c r="C369" s="316">
        <v>1200000</v>
      </c>
      <c r="D369" s="32" t="s">
        <v>705</v>
      </c>
    </row>
    <row r="370" spans="1:4">
      <c r="A370" s="34">
        <v>366</v>
      </c>
      <c r="B370" s="34" t="s">
        <v>2295</v>
      </c>
      <c r="C370" s="316">
        <v>1200000</v>
      </c>
      <c r="D370" s="32" t="s">
        <v>705</v>
      </c>
    </row>
    <row r="371" spans="1:4">
      <c r="A371" s="34">
        <v>367</v>
      </c>
      <c r="B371" s="34" t="s">
        <v>1938</v>
      </c>
      <c r="C371" s="316">
        <v>1200000</v>
      </c>
      <c r="D371" s="32" t="s">
        <v>705</v>
      </c>
    </row>
    <row r="372" spans="1:4">
      <c r="A372" s="34">
        <v>368</v>
      </c>
      <c r="B372" s="34" t="s">
        <v>2296</v>
      </c>
      <c r="C372" s="316">
        <v>1200000</v>
      </c>
      <c r="D372" s="32" t="s">
        <v>705</v>
      </c>
    </row>
    <row r="373" spans="1:4">
      <c r="A373" s="34">
        <v>369</v>
      </c>
      <c r="B373" s="34" t="s">
        <v>2297</v>
      </c>
      <c r="C373" s="316">
        <v>1200000</v>
      </c>
      <c r="D373" s="32" t="s">
        <v>705</v>
      </c>
    </row>
    <row r="374" spans="1:4">
      <c r="A374" s="34">
        <v>370</v>
      </c>
      <c r="B374" s="34" t="s">
        <v>2298</v>
      </c>
      <c r="C374" s="316">
        <v>1200000</v>
      </c>
      <c r="D374" s="32" t="s">
        <v>705</v>
      </c>
    </row>
    <row r="375" spans="1:4">
      <c r="A375" s="34">
        <v>371</v>
      </c>
      <c r="B375" s="34" t="s">
        <v>2299</v>
      </c>
      <c r="C375" s="316">
        <v>1200000</v>
      </c>
      <c r="D375" s="32" t="s">
        <v>705</v>
      </c>
    </row>
    <row r="376" spans="1:4">
      <c r="A376" s="34">
        <v>372</v>
      </c>
      <c r="B376" s="34" t="s">
        <v>2300</v>
      </c>
      <c r="C376" s="316">
        <v>1200000</v>
      </c>
      <c r="D376" s="32" t="s">
        <v>705</v>
      </c>
    </row>
    <row r="377" spans="1:4">
      <c r="A377" s="34">
        <v>373</v>
      </c>
      <c r="B377" s="34" t="s">
        <v>2301</v>
      </c>
      <c r="C377" s="316">
        <v>1200000</v>
      </c>
      <c r="D377" s="32" t="s">
        <v>705</v>
      </c>
    </row>
    <row r="378" spans="1:4">
      <c r="A378" s="34">
        <v>374</v>
      </c>
      <c r="B378" s="34" t="s">
        <v>2302</v>
      </c>
      <c r="C378" s="316">
        <v>1200000</v>
      </c>
      <c r="D378" s="32" t="s">
        <v>705</v>
      </c>
    </row>
    <row r="379" spans="1:4">
      <c r="A379" s="34">
        <v>375</v>
      </c>
      <c r="B379" s="34" t="s">
        <v>2303</v>
      </c>
      <c r="C379" s="316">
        <v>1200000</v>
      </c>
      <c r="D379" s="32" t="s">
        <v>705</v>
      </c>
    </row>
    <row r="380" spans="1:4">
      <c r="A380" s="34">
        <v>376</v>
      </c>
      <c r="B380" s="34" t="s">
        <v>2304</v>
      </c>
      <c r="C380" s="316">
        <v>1200000</v>
      </c>
      <c r="D380" s="32" t="s">
        <v>705</v>
      </c>
    </row>
    <row r="381" spans="1:4">
      <c r="A381" s="34">
        <v>377</v>
      </c>
      <c r="B381" s="34" t="s">
        <v>2305</v>
      </c>
      <c r="C381" s="316">
        <v>1200000</v>
      </c>
      <c r="D381" s="32" t="s">
        <v>705</v>
      </c>
    </row>
    <row r="382" spans="1:4">
      <c r="A382" s="34">
        <v>378</v>
      </c>
      <c r="B382" s="34" t="s">
        <v>2306</v>
      </c>
      <c r="C382" s="316">
        <v>1200000</v>
      </c>
      <c r="D382" s="32" t="s">
        <v>705</v>
      </c>
    </row>
    <row r="383" spans="1:4">
      <c r="A383" s="34">
        <v>379</v>
      </c>
      <c r="B383" s="34" t="s">
        <v>2307</v>
      </c>
      <c r="C383" s="316">
        <v>1200000</v>
      </c>
      <c r="D383" s="32" t="s">
        <v>705</v>
      </c>
    </row>
    <row r="384" spans="1:4">
      <c r="A384" s="34">
        <v>380</v>
      </c>
      <c r="B384" s="34" t="s">
        <v>2308</v>
      </c>
      <c r="C384" s="316">
        <v>1200000</v>
      </c>
      <c r="D384" s="32" t="s">
        <v>705</v>
      </c>
    </row>
    <row r="385" spans="1:4">
      <c r="A385" s="34">
        <v>381</v>
      </c>
      <c r="B385" s="34" t="s">
        <v>2309</v>
      </c>
      <c r="C385" s="316">
        <v>1200000</v>
      </c>
      <c r="D385" s="32" t="s">
        <v>705</v>
      </c>
    </row>
    <row r="386" spans="1:4">
      <c r="A386" s="34">
        <v>382</v>
      </c>
      <c r="B386" s="34" t="s">
        <v>2310</v>
      </c>
      <c r="C386" s="316">
        <v>1200000</v>
      </c>
      <c r="D386" s="32" t="s">
        <v>705</v>
      </c>
    </row>
    <row r="387" spans="1:4">
      <c r="A387" s="34">
        <v>383</v>
      </c>
      <c r="B387" s="34" t="s">
        <v>2311</v>
      </c>
      <c r="C387" s="316">
        <v>1200000</v>
      </c>
      <c r="D387" s="32" t="s">
        <v>705</v>
      </c>
    </row>
    <row r="388" spans="1:4">
      <c r="A388" s="34">
        <v>384</v>
      </c>
      <c r="B388" s="34" t="s">
        <v>2312</v>
      </c>
      <c r="C388" s="316">
        <v>1200000</v>
      </c>
      <c r="D388" s="32" t="s">
        <v>705</v>
      </c>
    </row>
    <row r="389" spans="1:4">
      <c r="A389" s="34">
        <v>385</v>
      </c>
      <c r="B389" s="34" t="s">
        <v>2313</v>
      </c>
      <c r="C389" s="316">
        <v>1200000</v>
      </c>
      <c r="D389" s="32" t="s">
        <v>705</v>
      </c>
    </row>
    <row r="390" spans="1:4">
      <c r="A390" s="34">
        <v>386</v>
      </c>
      <c r="B390" s="34" t="s">
        <v>2314</v>
      </c>
      <c r="C390" s="316">
        <v>1200000</v>
      </c>
      <c r="D390" s="32" t="s">
        <v>705</v>
      </c>
    </row>
    <row r="391" spans="1:4">
      <c r="A391" s="34">
        <v>387</v>
      </c>
      <c r="B391" s="34" t="s">
        <v>2315</v>
      </c>
      <c r="C391" s="316">
        <v>1200000</v>
      </c>
      <c r="D391" s="32" t="s">
        <v>705</v>
      </c>
    </row>
    <row r="392" spans="1:4">
      <c r="A392" s="34">
        <v>388</v>
      </c>
      <c r="B392" s="34" t="s">
        <v>2316</v>
      </c>
      <c r="C392" s="316">
        <v>1200000</v>
      </c>
      <c r="D392" s="32" t="s">
        <v>705</v>
      </c>
    </row>
    <row r="393" spans="1:4">
      <c r="A393" s="34">
        <v>389</v>
      </c>
      <c r="B393" s="34" t="s">
        <v>2317</v>
      </c>
      <c r="C393" s="316">
        <v>1200000</v>
      </c>
      <c r="D393" s="32" t="s">
        <v>705</v>
      </c>
    </row>
    <row r="394" spans="1:4">
      <c r="A394" s="34">
        <v>390</v>
      </c>
      <c r="B394" s="34" t="s">
        <v>2318</v>
      </c>
      <c r="C394" s="316">
        <v>1200000</v>
      </c>
      <c r="D394" s="32" t="s">
        <v>705</v>
      </c>
    </row>
    <row r="395" spans="1:4">
      <c r="A395" s="34">
        <v>391</v>
      </c>
      <c r="B395" s="34" t="s">
        <v>2319</v>
      </c>
      <c r="C395" s="316">
        <v>1200000</v>
      </c>
      <c r="D395" s="32" t="s">
        <v>705</v>
      </c>
    </row>
    <row r="396" spans="1:4">
      <c r="A396" s="34">
        <v>392</v>
      </c>
      <c r="B396" s="34" t="s">
        <v>2320</v>
      </c>
      <c r="C396" s="316">
        <v>1200000</v>
      </c>
      <c r="D396" s="32" t="s">
        <v>705</v>
      </c>
    </row>
    <row r="397" spans="1:4">
      <c r="A397" s="34">
        <v>393</v>
      </c>
      <c r="B397" s="34" t="s">
        <v>2321</v>
      </c>
      <c r="C397" s="316">
        <v>1200000</v>
      </c>
      <c r="D397" s="32" t="s">
        <v>705</v>
      </c>
    </row>
    <row r="398" spans="1:4">
      <c r="A398" s="34">
        <v>394</v>
      </c>
      <c r="B398" s="34" t="s">
        <v>2322</v>
      </c>
      <c r="C398" s="316">
        <v>1200000</v>
      </c>
      <c r="D398" s="32" t="s">
        <v>705</v>
      </c>
    </row>
    <row r="399" spans="1:4">
      <c r="A399" s="34">
        <v>395</v>
      </c>
      <c r="B399" s="34" t="s">
        <v>2323</v>
      </c>
      <c r="C399" s="316">
        <v>1200000</v>
      </c>
      <c r="D399" s="32" t="s">
        <v>705</v>
      </c>
    </row>
    <row r="400" spans="1:4">
      <c r="A400" s="34">
        <v>396</v>
      </c>
      <c r="B400" s="34" t="s">
        <v>2324</v>
      </c>
      <c r="C400" s="316">
        <v>1200000</v>
      </c>
      <c r="D400" s="32" t="s">
        <v>2325</v>
      </c>
    </row>
    <row r="401" spans="1:4">
      <c r="A401" s="34">
        <v>397</v>
      </c>
      <c r="B401" s="34" t="s">
        <v>2326</v>
      </c>
      <c r="C401" s="316">
        <v>1200000</v>
      </c>
      <c r="D401" s="32" t="s">
        <v>2325</v>
      </c>
    </row>
    <row r="402" spans="1:4">
      <c r="A402" s="34">
        <v>398</v>
      </c>
      <c r="B402" s="34" t="s">
        <v>2327</v>
      </c>
      <c r="C402" s="316">
        <v>1200000</v>
      </c>
      <c r="D402" s="32" t="s">
        <v>2325</v>
      </c>
    </row>
    <row r="403" spans="1:4">
      <c r="A403" s="34">
        <v>399</v>
      </c>
      <c r="B403" s="34" t="s">
        <v>457</v>
      </c>
      <c r="C403" s="316">
        <v>1200000</v>
      </c>
      <c r="D403" s="32" t="s">
        <v>2325</v>
      </c>
    </row>
    <row r="404" spans="1:4">
      <c r="A404" s="34">
        <v>400</v>
      </c>
      <c r="B404" s="34" t="s">
        <v>1457</v>
      </c>
      <c r="C404" s="316">
        <v>1200000</v>
      </c>
      <c r="D404" s="32" t="s">
        <v>2325</v>
      </c>
    </row>
    <row r="405" spans="1:4">
      <c r="A405" s="34">
        <v>401</v>
      </c>
      <c r="B405" s="34" t="s">
        <v>2328</v>
      </c>
      <c r="C405" s="316">
        <v>1200000</v>
      </c>
      <c r="D405" s="32" t="s">
        <v>2325</v>
      </c>
    </row>
    <row r="406" spans="1:4">
      <c r="A406" s="34">
        <v>402</v>
      </c>
      <c r="B406" s="34" t="s">
        <v>2329</v>
      </c>
      <c r="C406" s="316">
        <v>1200000</v>
      </c>
      <c r="D406" s="32" t="s">
        <v>2325</v>
      </c>
    </row>
    <row r="407" spans="1:4">
      <c r="A407" s="34">
        <v>403</v>
      </c>
      <c r="B407" s="34" t="s">
        <v>2330</v>
      </c>
      <c r="C407" s="316">
        <v>1200000</v>
      </c>
      <c r="D407" s="32" t="s">
        <v>2325</v>
      </c>
    </row>
    <row r="408" spans="1:4">
      <c r="A408" s="34">
        <v>404</v>
      </c>
      <c r="B408" s="34" t="s">
        <v>2331</v>
      </c>
      <c r="C408" s="316">
        <v>1200000</v>
      </c>
      <c r="D408" s="32" t="s">
        <v>2325</v>
      </c>
    </row>
    <row r="409" spans="1:4">
      <c r="A409" s="34">
        <v>405</v>
      </c>
      <c r="B409" s="34" t="s">
        <v>2332</v>
      </c>
      <c r="C409" s="316">
        <v>1200000</v>
      </c>
      <c r="D409" s="32" t="s">
        <v>2325</v>
      </c>
    </row>
    <row r="410" spans="1:4">
      <c r="A410" s="34">
        <v>406</v>
      </c>
      <c r="B410" s="34" t="s">
        <v>2333</v>
      </c>
      <c r="C410" s="316">
        <v>1200000</v>
      </c>
      <c r="D410" s="32" t="s">
        <v>2325</v>
      </c>
    </row>
    <row r="411" spans="1:4">
      <c r="A411" s="34">
        <v>407</v>
      </c>
      <c r="B411" s="34" t="s">
        <v>2334</v>
      </c>
      <c r="C411" s="316">
        <v>1200000</v>
      </c>
      <c r="D411" s="32" t="s">
        <v>2325</v>
      </c>
    </row>
    <row r="412" spans="1:4">
      <c r="A412" s="34">
        <v>408</v>
      </c>
      <c r="B412" s="34" t="s">
        <v>2335</v>
      </c>
      <c r="C412" s="316">
        <v>1200000</v>
      </c>
      <c r="D412" s="32" t="s">
        <v>2325</v>
      </c>
    </row>
    <row r="413" spans="1:4">
      <c r="A413" s="34">
        <v>409</v>
      </c>
      <c r="B413" s="34" t="s">
        <v>2336</v>
      </c>
      <c r="C413" s="316">
        <v>1200000</v>
      </c>
      <c r="D413" s="32" t="s">
        <v>2325</v>
      </c>
    </row>
    <row r="414" spans="1:4">
      <c r="A414" s="34">
        <v>410</v>
      </c>
      <c r="B414" s="34" t="s">
        <v>2337</v>
      </c>
      <c r="C414" s="316">
        <v>1200000</v>
      </c>
      <c r="D414" s="32" t="s">
        <v>2325</v>
      </c>
    </row>
    <row r="415" spans="1:4">
      <c r="A415" s="34">
        <v>411</v>
      </c>
      <c r="B415" s="34" t="s">
        <v>2338</v>
      </c>
      <c r="C415" s="316">
        <v>1200000</v>
      </c>
      <c r="D415" s="32" t="s">
        <v>2325</v>
      </c>
    </row>
    <row r="416" spans="1:4">
      <c r="A416" s="34">
        <v>412</v>
      </c>
      <c r="B416" s="34" t="s">
        <v>2339</v>
      </c>
      <c r="C416" s="316">
        <v>1200000</v>
      </c>
      <c r="D416" s="32" t="s">
        <v>2325</v>
      </c>
    </row>
    <row r="417" spans="1:4">
      <c r="A417" s="34">
        <v>413</v>
      </c>
      <c r="B417" s="34" t="s">
        <v>2340</v>
      </c>
      <c r="C417" s="316">
        <v>1200000</v>
      </c>
      <c r="D417" s="32" t="s">
        <v>2325</v>
      </c>
    </row>
    <row r="418" spans="1:4">
      <c r="A418" s="34">
        <v>414</v>
      </c>
      <c r="B418" s="34" t="s">
        <v>2341</v>
      </c>
      <c r="C418" s="316">
        <v>1200000</v>
      </c>
      <c r="D418" s="32" t="s">
        <v>2325</v>
      </c>
    </row>
    <row r="419" spans="1:4">
      <c r="A419" s="34">
        <v>415</v>
      </c>
      <c r="B419" s="34" t="s">
        <v>2342</v>
      </c>
      <c r="C419" s="316">
        <v>1200000</v>
      </c>
      <c r="D419" s="32" t="s">
        <v>2325</v>
      </c>
    </row>
    <row r="420" spans="1:4">
      <c r="A420" s="34">
        <v>416</v>
      </c>
      <c r="B420" s="34" t="s">
        <v>2343</v>
      </c>
      <c r="C420" s="316">
        <v>1200000</v>
      </c>
      <c r="D420" s="32" t="s">
        <v>2325</v>
      </c>
    </row>
    <row r="421" spans="1:4">
      <c r="A421" s="34">
        <v>417</v>
      </c>
      <c r="B421" s="34" t="s">
        <v>2344</v>
      </c>
      <c r="C421" s="316">
        <v>1200000</v>
      </c>
      <c r="D421" s="32" t="s">
        <v>2325</v>
      </c>
    </row>
    <row r="422" spans="1:4">
      <c r="A422" s="34">
        <v>418</v>
      </c>
      <c r="B422" s="34" t="s">
        <v>2345</v>
      </c>
      <c r="C422" s="316">
        <v>1200000</v>
      </c>
      <c r="D422" s="32" t="s">
        <v>2325</v>
      </c>
    </row>
    <row r="423" spans="1:4">
      <c r="A423" s="34">
        <v>419</v>
      </c>
      <c r="B423" s="34" t="s">
        <v>2346</v>
      </c>
      <c r="C423" s="316">
        <v>1200000</v>
      </c>
      <c r="D423" s="32" t="s">
        <v>2325</v>
      </c>
    </row>
    <row r="424" spans="1:4">
      <c r="A424" s="34">
        <v>420</v>
      </c>
      <c r="B424" s="34" t="s">
        <v>2347</v>
      </c>
      <c r="C424" s="316">
        <v>1200000</v>
      </c>
      <c r="D424" s="32" t="s">
        <v>2325</v>
      </c>
    </row>
    <row r="425" spans="1:4">
      <c r="A425" s="34">
        <v>421</v>
      </c>
      <c r="B425" s="34" t="s">
        <v>2348</v>
      </c>
      <c r="C425" s="316">
        <v>1200000</v>
      </c>
      <c r="D425" s="32" t="s">
        <v>2325</v>
      </c>
    </row>
    <row r="426" spans="1:4">
      <c r="A426" s="34">
        <v>422</v>
      </c>
      <c r="B426" s="34" t="s">
        <v>2349</v>
      </c>
      <c r="C426" s="316">
        <v>1200000</v>
      </c>
      <c r="D426" s="32" t="s">
        <v>2325</v>
      </c>
    </row>
    <row r="427" spans="1:4">
      <c r="A427" s="34">
        <v>423</v>
      </c>
      <c r="B427" s="34" t="s">
        <v>2350</v>
      </c>
      <c r="C427" s="316">
        <v>1200000</v>
      </c>
      <c r="D427" s="32" t="s">
        <v>2325</v>
      </c>
    </row>
    <row r="428" spans="1:4">
      <c r="A428" s="34">
        <v>424</v>
      </c>
      <c r="B428" s="34" t="s">
        <v>2351</v>
      </c>
      <c r="C428" s="316">
        <v>1200000</v>
      </c>
      <c r="D428" s="32" t="s">
        <v>2325</v>
      </c>
    </row>
    <row r="429" spans="1:4">
      <c r="A429" s="34">
        <v>425</v>
      </c>
      <c r="B429" s="34" t="s">
        <v>2352</v>
      </c>
      <c r="C429" s="316">
        <v>1200000</v>
      </c>
      <c r="D429" s="32" t="s">
        <v>2325</v>
      </c>
    </row>
    <row r="430" spans="1:4">
      <c r="A430" s="34">
        <v>426</v>
      </c>
      <c r="B430" s="34" t="s">
        <v>2353</v>
      </c>
      <c r="C430" s="316">
        <v>1200000</v>
      </c>
      <c r="D430" s="32" t="s">
        <v>2325</v>
      </c>
    </row>
    <row r="431" spans="1:4">
      <c r="A431" s="34">
        <v>427</v>
      </c>
      <c r="B431" s="34" t="s">
        <v>2354</v>
      </c>
      <c r="C431" s="316">
        <v>1200000</v>
      </c>
      <c r="D431" s="32" t="s">
        <v>2325</v>
      </c>
    </row>
    <row r="432" spans="1:4">
      <c r="A432" s="34">
        <v>428</v>
      </c>
      <c r="B432" s="34" t="s">
        <v>2355</v>
      </c>
      <c r="C432" s="316">
        <v>1200000</v>
      </c>
      <c r="D432" s="32" t="s">
        <v>2325</v>
      </c>
    </row>
    <row r="433" spans="1:4">
      <c r="A433" s="34">
        <v>429</v>
      </c>
      <c r="B433" s="34" t="s">
        <v>1492</v>
      </c>
      <c r="C433" s="316">
        <v>1200000</v>
      </c>
      <c r="D433" s="32" t="s">
        <v>2325</v>
      </c>
    </row>
    <row r="434" spans="1:4">
      <c r="A434" s="34">
        <v>430</v>
      </c>
      <c r="B434" s="34" t="s">
        <v>2356</v>
      </c>
      <c r="C434" s="316">
        <v>1200000</v>
      </c>
      <c r="D434" s="32" t="s">
        <v>2325</v>
      </c>
    </row>
    <row r="435" spans="1:4">
      <c r="A435" s="34">
        <v>431</v>
      </c>
      <c r="B435" s="34" t="s">
        <v>2357</v>
      </c>
      <c r="C435" s="316">
        <v>1200000</v>
      </c>
      <c r="D435" s="32" t="s">
        <v>2325</v>
      </c>
    </row>
    <row r="436" spans="1:4">
      <c r="A436" s="34">
        <v>432</v>
      </c>
      <c r="B436" s="34" t="s">
        <v>1517</v>
      </c>
      <c r="C436" s="316">
        <v>1200000</v>
      </c>
      <c r="D436" s="32" t="s">
        <v>2325</v>
      </c>
    </row>
    <row r="437" spans="1:4">
      <c r="A437" s="34">
        <v>433</v>
      </c>
      <c r="B437" s="34" t="s">
        <v>2358</v>
      </c>
      <c r="C437" s="316">
        <v>1200000</v>
      </c>
      <c r="D437" s="32" t="s">
        <v>2325</v>
      </c>
    </row>
    <row r="438" spans="1:4">
      <c r="A438" s="34">
        <v>434</v>
      </c>
      <c r="B438" s="34" t="s">
        <v>2359</v>
      </c>
      <c r="C438" s="316">
        <v>1200000</v>
      </c>
      <c r="D438" s="32" t="s">
        <v>2325</v>
      </c>
    </row>
    <row r="439" spans="1:4">
      <c r="A439" s="34">
        <v>435</v>
      </c>
      <c r="B439" s="34" t="s">
        <v>2360</v>
      </c>
      <c r="C439" s="316">
        <v>1200000</v>
      </c>
      <c r="D439" s="32" t="s">
        <v>2325</v>
      </c>
    </row>
    <row r="440" spans="1:4">
      <c r="A440" s="34">
        <v>436</v>
      </c>
      <c r="B440" s="34" t="s">
        <v>2361</v>
      </c>
      <c r="C440" s="316">
        <v>1200000</v>
      </c>
      <c r="D440" s="32" t="s">
        <v>2325</v>
      </c>
    </row>
    <row r="441" spans="1:4">
      <c r="A441" s="34">
        <v>437</v>
      </c>
      <c r="B441" s="34" t="s">
        <v>2362</v>
      </c>
      <c r="C441" s="316">
        <v>1200000</v>
      </c>
      <c r="D441" s="32" t="s">
        <v>2325</v>
      </c>
    </row>
    <row r="442" spans="1:4">
      <c r="A442" s="34">
        <v>438</v>
      </c>
      <c r="B442" s="34" t="s">
        <v>2363</v>
      </c>
      <c r="C442" s="316">
        <v>1200000</v>
      </c>
      <c r="D442" s="32" t="s">
        <v>2325</v>
      </c>
    </row>
    <row r="443" spans="1:4">
      <c r="A443" s="34">
        <v>439</v>
      </c>
      <c r="B443" s="34" t="s">
        <v>2364</v>
      </c>
      <c r="C443" s="316">
        <v>1200000</v>
      </c>
      <c r="D443" s="32" t="s">
        <v>2325</v>
      </c>
    </row>
    <row r="444" spans="1:4">
      <c r="A444" s="34">
        <v>440</v>
      </c>
      <c r="B444" s="34" t="s">
        <v>2365</v>
      </c>
      <c r="C444" s="316">
        <v>1200000</v>
      </c>
      <c r="D444" s="32" t="s">
        <v>2325</v>
      </c>
    </row>
    <row r="445" spans="1:4">
      <c r="A445" s="34">
        <v>441</v>
      </c>
      <c r="B445" s="34" t="s">
        <v>2366</v>
      </c>
      <c r="C445" s="316">
        <v>1200000</v>
      </c>
      <c r="D445" s="32" t="s">
        <v>2325</v>
      </c>
    </row>
    <row r="446" spans="1:4">
      <c r="A446" s="34">
        <v>442</v>
      </c>
      <c r="B446" s="34" t="s">
        <v>2367</v>
      </c>
      <c r="C446" s="316">
        <v>1200000</v>
      </c>
      <c r="D446" s="32" t="s">
        <v>2325</v>
      </c>
    </row>
    <row r="447" spans="1:4">
      <c r="A447" s="34">
        <v>443</v>
      </c>
      <c r="B447" s="34" t="s">
        <v>2368</v>
      </c>
      <c r="C447" s="316">
        <v>1200000</v>
      </c>
      <c r="D447" s="32" t="s">
        <v>2325</v>
      </c>
    </row>
    <row r="448" spans="1:4">
      <c r="A448" s="34">
        <v>444</v>
      </c>
      <c r="B448" s="34" t="s">
        <v>2369</v>
      </c>
      <c r="C448" s="316">
        <v>1200000</v>
      </c>
      <c r="D448" s="32" t="s">
        <v>2325</v>
      </c>
    </row>
    <row r="449" spans="1:4">
      <c r="A449" s="34">
        <v>445</v>
      </c>
      <c r="B449" s="34" t="s">
        <v>2370</v>
      </c>
      <c r="C449" s="316">
        <v>1200000</v>
      </c>
      <c r="D449" s="32" t="s">
        <v>2325</v>
      </c>
    </row>
    <row r="450" spans="1:4">
      <c r="A450" s="34">
        <v>446</v>
      </c>
      <c r="B450" s="34" t="s">
        <v>1728</v>
      </c>
      <c r="C450" s="316">
        <v>1200000</v>
      </c>
      <c r="D450" s="32" t="s">
        <v>709</v>
      </c>
    </row>
    <row r="451" spans="1:4">
      <c r="A451" s="34">
        <v>447</v>
      </c>
      <c r="B451" s="34" t="s">
        <v>2371</v>
      </c>
      <c r="C451" s="316">
        <v>1200000</v>
      </c>
      <c r="D451" s="32" t="s">
        <v>709</v>
      </c>
    </row>
    <row r="452" spans="1:4">
      <c r="A452" s="34">
        <v>448</v>
      </c>
      <c r="B452" s="34" t="s">
        <v>2372</v>
      </c>
      <c r="C452" s="316">
        <v>1200000</v>
      </c>
      <c r="D452" s="32" t="s">
        <v>709</v>
      </c>
    </row>
    <row r="453" spans="1:4">
      <c r="A453" s="34">
        <v>449</v>
      </c>
      <c r="B453" s="34" t="s">
        <v>360</v>
      </c>
      <c r="C453" s="316">
        <v>1200000</v>
      </c>
      <c r="D453" s="32" t="s">
        <v>709</v>
      </c>
    </row>
    <row r="454" spans="1:4">
      <c r="A454" s="34">
        <v>450</v>
      </c>
      <c r="B454" s="34" t="s">
        <v>2373</v>
      </c>
      <c r="C454" s="316">
        <v>1200000</v>
      </c>
      <c r="D454" s="32" t="s">
        <v>709</v>
      </c>
    </row>
    <row r="455" spans="1:4">
      <c r="A455" s="34">
        <v>451</v>
      </c>
      <c r="B455" s="34" t="s">
        <v>2374</v>
      </c>
      <c r="C455" s="316">
        <v>1200000</v>
      </c>
      <c r="D455" s="32" t="s">
        <v>709</v>
      </c>
    </row>
    <row r="456" spans="1:4">
      <c r="A456" s="34">
        <v>452</v>
      </c>
      <c r="B456" s="34" t="s">
        <v>2375</v>
      </c>
      <c r="C456" s="316">
        <v>1200000</v>
      </c>
      <c r="D456" s="32" t="s">
        <v>709</v>
      </c>
    </row>
    <row r="457" spans="1:4">
      <c r="A457" s="34">
        <v>453</v>
      </c>
      <c r="B457" s="34" t="s">
        <v>2376</v>
      </c>
      <c r="C457" s="316">
        <v>1200000</v>
      </c>
      <c r="D457" s="32" t="s">
        <v>709</v>
      </c>
    </row>
    <row r="458" spans="1:4">
      <c r="A458" s="34">
        <v>454</v>
      </c>
      <c r="B458" s="34" t="s">
        <v>2377</v>
      </c>
      <c r="C458" s="316">
        <v>1200000</v>
      </c>
      <c r="D458" s="32" t="s">
        <v>709</v>
      </c>
    </row>
    <row r="459" spans="1:4">
      <c r="A459" s="34">
        <v>455</v>
      </c>
      <c r="B459" s="34" t="s">
        <v>2378</v>
      </c>
      <c r="C459" s="316">
        <v>1200000</v>
      </c>
      <c r="D459" s="32" t="s">
        <v>709</v>
      </c>
    </row>
    <row r="460" spans="1:4">
      <c r="A460" s="34">
        <v>456</v>
      </c>
      <c r="B460" s="34" t="s">
        <v>2379</v>
      </c>
      <c r="C460" s="316">
        <v>1200000</v>
      </c>
      <c r="D460" s="32" t="s">
        <v>709</v>
      </c>
    </row>
    <row r="461" spans="1:4">
      <c r="A461" s="34">
        <v>457</v>
      </c>
      <c r="B461" s="34" t="s">
        <v>2380</v>
      </c>
      <c r="C461" s="316">
        <v>1200000</v>
      </c>
      <c r="D461" s="32" t="s">
        <v>709</v>
      </c>
    </row>
    <row r="462" spans="1:4">
      <c r="A462" s="34">
        <v>458</v>
      </c>
      <c r="B462" s="34" t="s">
        <v>2381</v>
      </c>
      <c r="C462" s="316">
        <v>1200000</v>
      </c>
      <c r="D462" s="32" t="s">
        <v>709</v>
      </c>
    </row>
    <row r="463" spans="1:4">
      <c r="A463" s="34">
        <v>459</v>
      </c>
      <c r="B463" s="34" t="s">
        <v>2382</v>
      </c>
      <c r="C463" s="316">
        <v>1200000</v>
      </c>
      <c r="D463" s="32" t="s">
        <v>709</v>
      </c>
    </row>
    <row r="464" spans="1:4">
      <c r="A464" s="34">
        <v>460</v>
      </c>
      <c r="B464" s="34" t="s">
        <v>2383</v>
      </c>
      <c r="C464" s="316">
        <v>1200000</v>
      </c>
      <c r="D464" s="32" t="s">
        <v>709</v>
      </c>
    </row>
    <row r="465" spans="1:4">
      <c r="A465" s="34">
        <v>461</v>
      </c>
      <c r="B465" s="34" t="s">
        <v>2384</v>
      </c>
      <c r="C465" s="316">
        <v>1200000</v>
      </c>
      <c r="D465" s="32" t="s">
        <v>709</v>
      </c>
    </row>
    <row r="466" spans="1:4">
      <c r="A466" s="34">
        <v>462</v>
      </c>
      <c r="B466" s="34" t="s">
        <v>2385</v>
      </c>
      <c r="C466" s="316">
        <v>1200000</v>
      </c>
      <c r="D466" s="32" t="s">
        <v>709</v>
      </c>
    </row>
    <row r="467" spans="1:4">
      <c r="A467" s="34">
        <v>463</v>
      </c>
      <c r="B467" s="34" t="s">
        <v>2386</v>
      </c>
      <c r="C467" s="316">
        <v>1200000</v>
      </c>
      <c r="D467" s="32" t="s">
        <v>709</v>
      </c>
    </row>
    <row r="468" spans="1:4">
      <c r="A468" s="34">
        <v>464</v>
      </c>
      <c r="B468" s="34" t="s">
        <v>2387</v>
      </c>
      <c r="C468" s="316">
        <v>1200000</v>
      </c>
      <c r="D468" s="32" t="s">
        <v>709</v>
      </c>
    </row>
    <row r="469" spans="1:4">
      <c r="A469" s="34">
        <v>465</v>
      </c>
      <c r="B469" s="34" t="s">
        <v>2388</v>
      </c>
      <c r="C469" s="316">
        <v>1200000</v>
      </c>
      <c r="D469" s="32" t="s">
        <v>709</v>
      </c>
    </row>
    <row r="470" spans="1:4">
      <c r="A470" s="34">
        <v>466</v>
      </c>
      <c r="B470" s="34" t="s">
        <v>2389</v>
      </c>
      <c r="C470" s="316">
        <v>1200000</v>
      </c>
      <c r="D470" s="32" t="s">
        <v>709</v>
      </c>
    </row>
    <row r="471" spans="1:4">
      <c r="A471" s="34">
        <v>467</v>
      </c>
      <c r="B471" s="34" t="s">
        <v>1770</v>
      </c>
      <c r="C471" s="316">
        <v>1200000</v>
      </c>
      <c r="D471" s="32" t="s">
        <v>709</v>
      </c>
    </row>
    <row r="472" spans="1:4">
      <c r="A472" s="34">
        <v>468</v>
      </c>
      <c r="B472" s="34" t="s">
        <v>2390</v>
      </c>
      <c r="C472" s="316">
        <v>1200000</v>
      </c>
      <c r="D472" s="32" t="s">
        <v>709</v>
      </c>
    </row>
    <row r="473" spans="1:4">
      <c r="A473" s="34">
        <v>469</v>
      </c>
      <c r="B473" s="34" t="s">
        <v>2391</v>
      </c>
      <c r="C473" s="316">
        <v>1200000</v>
      </c>
      <c r="D473" s="32" t="s">
        <v>709</v>
      </c>
    </row>
    <row r="474" spans="1:4">
      <c r="A474" s="34">
        <v>470</v>
      </c>
      <c r="B474" s="34" t="s">
        <v>2392</v>
      </c>
      <c r="C474" s="316">
        <v>1200000</v>
      </c>
      <c r="D474" s="32" t="s">
        <v>709</v>
      </c>
    </row>
    <row r="475" spans="1:4">
      <c r="A475" s="34">
        <v>471</v>
      </c>
      <c r="B475" s="34" t="s">
        <v>2393</v>
      </c>
      <c r="C475" s="316">
        <v>1200000</v>
      </c>
      <c r="D475" s="32" t="s">
        <v>709</v>
      </c>
    </row>
    <row r="476" spans="1:4">
      <c r="A476" s="34">
        <v>472</v>
      </c>
      <c r="B476" s="34" t="s">
        <v>2394</v>
      </c>
      <c r="C476" s="316">
        <v>1200000</v>
      </c>
      <c r="D476" s="32" t="s">
        <v>709</v>
      </c>
    </row>
    <row r="477" spans="1:4">
      <c r="A477" s="34">
        <v>473</v>
      </c>
      <c r="B477" s="34" t="s">
        <v>2395</v>
      </c>
      <c r="C477" s="316">
        <v>1200000</v>
      </c>
      <c r="D477" s="32" t="s">
        <v>709</v>
      </c>
    </row>
    <row r="478" spans="1:4">
      <c r="A478" s="34">
        <v>474</v>
      </c>
      <c r="B478" s="34" t="s">
        <v>2396</v>
      </c>
      <c r="C478" s="316">
        <v>1200000</v>
      </c>
      <c r="D478" s="32" t="s">
        <v>709</v>
      </c>
    </row>
    <row r="479" spans="1:4">
      <c r="A479" s="34">
        <v>475</v>
      </c>
      <c r="B479" s="34" t="s">
        <v>2397</v>
      </c>
      <c r="C479" s="316">
        <v>1200000</v>
      </c>
      <c r="D479" s="32" t="s">
        <v>709</v>
      </c>
    </row>
    <row r="480" spans="1:4">
      <c r="A480" s="34">
        <v>476</v>
      </c>
      <c r="B480" s="34" t="s">
        <v>2398</v>
      </c>
      <c r="C480" s="316">
        <v>1200000</v>
      </c>
      <c r="D480" s="32" t="s">
        <v>709</v>
      </c>
    </row>
    <row r="481" spans="1:4">
      <c r="A481" s="34">
        <v>477</v>
      </c>
      <c r="B481" s="34" t="s">
        <v>2399</v>
      </c>
      <c r="C481" s="316">
        <v>1200000</v>
      </c>
      <c r="D481" s="32" t="s">
        <v>709</v>
      </c>
    </row>
    <row r="482" spans="1:4">
      <c r="A482" s="34">
        <v>478</v>
      </c>
      <c r="B482" s="34" t="s">
        <v>2400</v>
      </c>
      <c r="C482" s="316">
        <v>1200000</v>
      </c>
      <c r="D482" s="32" t="s">
        <v>709</v>
      </c>
    </row>
    <row r="483" spans="1:4">
      <c r="A483" s="34">
        <v>479</v>
      </c>
      <c r="B483" s="34" t="s">
        <v>2401</v>
      </c>
      <c r="C483" s="316">
        <v>1200000</v>
      </c>
      <c r="D483" s="32" t="s">
        <v>709</v>
      </c>
    </row>
    <row r="484" spans="1:4">
      <c r="A484" s="34">
        <v>480</v>
      </c>
      <c r="B484" s="34" t="s">
        <v>2402</v>
      </c>
      <c r="C484" s="316">
        <v>1200000</v>
      </c>
      <c r="D484" s="32" t="s">
        <v>709</v>
      </c>
    </row>
    <row r="485" spans="1:4">
      <c r="A485" s="34">
        <v>481</v>
      </c>
      <c r="B485" s="34" t="s">
        <v>2403</v>
      </c>
      <c r="C485" s="316">
        <v>1200000</v>
      </c>
      <c r="D485" s="32" t="s">
        <v>709</v>
      </c>
    </row>
    <row r="486" spans="1:4">
      <c r="A486" s="34">
        <v>482</v>
      </c>
      <c r="B486" s="34" t="s">
        <v>341</v>
      </c>
      <c r="C486" s="316">
        <v>1200000</v>
      </c>
      <c r="D486" s="32" t="s">
        <v>709</v>
      </c>
    </row>
    <row r="487" spans="1:4">
      <c r="A487" s="34">
        <v>483</v>
      </c>
      <c r="B487" s="34" t="s">
        <v>2404</v>
      </c>
      <c r="C487" s="316">
        <v>1200000</v>
      </c>
      <c r="D487" s="32" t="s">
        <v>709</v>
      </c>
    </row>
    <row r="488" spans="1:4">
      <c r="A488" s="34">
        <v>484</v>
      </c>
      <c r="B488" s="34" t="s">
        <v>2405</v>
      </c>
      <c r="C488" s="316">
        <v>1200000</v>
      </c>
      <c r="D488" s="32" t="s">
        <v>709</v>
      </c>
    </row>
    <row r="489" spans="1:4">
      <c r="A489" s="34">
        <v>485</v>
      </c>
      <c r="B489" s="34" t="s">
        <v>2406</v>
      </c>
      <c r="C489" s="316">
        <v>1200000</v>
      </c>
      <c r="D489" s="32" t="s">
        <v>709</v>
      </c>
    </row>
    <row r="490" spans="1:4">
      <c r="A490" s="34">
        <v>486</v>
      </c>
      <c r="B490" s="34" t="s">
        <v>2407</v>
      </c>
      <c r="C490" s="316">
        <v>1200000</v>
      </c>
      <c r="D490" s="32" t="s">
        <v>709</v>
      </c>
    </row>
    <row r="491" spans="1:4">
      <c r="A491" s="34">
        <v>487</v>
      </c>
      <c r="B491" s="34" t="s">
        <v>2408</v>
      </c>
      <c r="C491" s="316">
        <v>1200000</v>
      </c>
      <c r="D491" s="32" t="s">
        <v>709</v>
      </c>
    </row>
    <row r="492" spans="1:4">
      <c r="A492" s="34">
        <v>488</v>
      </c>
      <c r="B492" s="34" t="s">
        <v>2409</v>
      </c>
      <c r="C492" s="316">
        <v>1200000</v>
      </c>
      <c r="D492" s="32" t="s">
        <v>709</v>
      </c>
    </row>
    <row r="493" spans="1:4">
      <c r="A493" s="34">
        <v>489</v>
      </c>
      <c r="B493" s="34" t="s">
        <v>2410</v>
      </c>
      <c r="C493" s="316">
        <v>1200000</v>
      </c>
      <c r="D493" s="32" t="s">
        <v>709</v>
      </c>
    </row>
    <row r="494" spans="1:4">
      <c r="A494" s="34">
        <v>490</v>
      </c>
      <c r="B494" s="34" t="s">
        <v>2411</v>
      </c>
      <c r="C494" s="316">
        <v>1200000</v>
      </c>
      <c r="D494" s="32" t="s">
        <v>709</v>
      </c>
    </row>
    <row r="495" spans="1:4">
      <c r="A495" s="34">
        <v>491</v>
      </c>
      <c r="B495" s="34" t="s">
        <v>2412</v>
      </c>
      <c r="C495" s="316">
        <v>1200000</v>
      </c>
      <c r="D495" s="32" t="s">
        <v>709</v>
      </c>
    </row>
    <row r="496" spans="1:4">
      <c r="A496" s="34">
        <v>492</v>
      </c>
      <c r="B496" s="34" t="s">
        <v>2413</v>
      </c>
      <c r="C496" s="316">
        <v>1200000</v>
      </c>
      <c r="D496" s="32" t="s">
        <v>709</v>
      </c>
    </row>
    <row r="497" spans="1:4">
      <c r="A497" s="34">
        <v>493</v>
      </c>
      <c r="B497" s="34" t="s">
        <v>2414</v>
      </c>
      <c r="C497" s="316">
        <v>1200000</v>
      </c>
      <c r="D497" s="32" t="s">
        <v>709</v>
      </c>
    </row>
    <row r="498" spans="1:4">
      <c r="A498" s="34">
        <v>494</v>
      </c>
      <c r="B498" s="34" t="s">
        <v>2415</v>
      </c>
      <c r="C498" s="316">
        <v>1200000</v>
      </c>
      <c r="D498" s="32" t="s">
        <v>709</v>
      </c>
    </row>
    <row r="499" spans="1:4">
      <c r="A499" s="34">
        <v>495</v>
      </c>
      <c r="B499" s="34" t="s">
        <v>2416</v>
      </c>
      <c r="C499" s="316">
        <v>1200000</v>
      </c>
      <c r="D499" s="32" t="s">
        <v>709</v>
      </c>
    </row>
    <row r="500" spans="1:4">
      <c r="A500" s="34">
        <v>496</v>
      </c>
      <c r="B500" s="34" t="s">
        <v>2417</v>
      </c>
      <c r="C500" s="316">
        <v>1200000</v>
      </c>
      <c r="D500" s="32" t="s">
        <v>709</v>
      </c>
    </row>
    <row r="501" spans="1:4">
      <c r="A501" s="34">
        <v>497</v>
      </c>
      <c r="B501" s="34" t="s">
        <v>2418</v>
      </c>
      <c r="C501" s="316">
        <v>1200000</v>
      </c>
      <c r="D501" s="32" t="s">
        <v>709</v>
      </c>
    </row>
    <row r="502" spans="1:4">
      <c r="A502" s="34">
        <v>498</v>
      </c>
      <c r="B502" s="34" t="s">
        <v>2419</v>
      </c>
      <c r="C502" s="316">
        <v>1200000</v>
      </c>
      <c r="D502" s="32" t="s">
        <v>709</v>
      </c>
    </row>
    <row r="503" spans="1:4">
      <c r="A503" s="34">
        <v>499</v>
      </c>
      <c r="B503" s="34" t="s">
        <v>2420</v>
      </c>
      <c r="C503" s="316">
        <v>1200000</v>
      </c>
      <c r="D503" s="32" t="s">
        <v>709</v>
      </c>
    </row>
    <row r="504" spans="1:4">
      <c r="A504" s="34">
        <v>500</v>
      </c>
      <c r="B504" s="34" t="s">
        <v>2421</v>
      </c>
      <c r="C504" s="316">
        <v>1200000</v>
      </c>
      <c r="D504" s="32" t="s">
        <v>709</v>
      </c>
    </row>
    <row r="505" spans="1:4">
      <c r="A505" s="34">
        <v>501</v>
      </c>
      <c r="B505" s="34" t="s">
        <v>2422</v>
      </c>
      <c r="C505" s="316">
        <v>1200000</v>
      </c>
      <c r="D505" s="32" t="s">
        <v>709</v>
      </c>
    </row>
    <row r="506" spans="1:4">
      <c r="A506" s="34">
        <v>502</v>
      </c>
      <c r="B506" s="34" t="s">
        <v>2423</v>
      </c>
      <c r="C506" s="316">
        <v>1200000</v>
      </c>
      <c r="D506" s="32" t="s">
        <v>709</v>
      </c>
    </row>
    <row r="507" spans="1:4">
      <c r="A507" s="34">
        <v>503</v>
      </c>
      <c r="B507" s="34" t="s">
        <v>2424</v>
      </c>
      <c r="C507" s="316">
        <v>1200000</v>
      </c>
      <c r="D507" s="32" t="s">
        <v>709</v>
      </c>
    </row>
    <row r="508" spans="1:4">
      <c r="A508" s="34">
        <v>504</v>
      </c>
      <c r="B508" s="34" t="s">
        <v>2425</v>
      </c>
      <c r="C508" s="316">
        <v>1200000</v>
      </c>
      <c r="D508" s="32" t="s">
        <v>709</v>
      </c>
    </row>
    <row r="509" spans="1:4">
      <c r="A509" s="34">
        <v>505</v>
      </c>
      <c r="B509" s="34" t="s">
        <v>2426</v>
      </c>
      <c r="C509" s="316">
        <v>1200000</v>
      </c>
      <c r="D509" s="32" t="s">
        <v>709</v>
      </c>
    </row>
    <row r="510" spans="1:4">
      <c r="A510" s="34">
        <v>506</v>
      </c>
      <c r="B510" s="34" t="s">
        <v>2427</v>
      </c>
      <c r="C510" s="316">
        <v>1200000</v>
      </c>
      <c r="D510" s="32" t="s">
        <v>709</v>
      </c>
    </row>
    <row r="511" spans="1:4">
      <c r="A511" s="34">
        <v>507</v>
      </c>
      <c r="B511" s="34" t="s">
        <v>2428</v>
      </c>
      <c r="C511" s="316">
        <v>1200000</v>
      </c>
      <c r="D511" s="32" t="s">
        <v>709</v>
      </c>
    </row>
    <row r="512" spans="1:4">
      <c r="A512" s="34">
        <v>508</v>
      </c>
      <c r="B512" s="34" t="s">
        <v>2429</v>
      </c>
      <c r="C512" s="316">
        <v>1200000</v>
      </c>
      <c r="D512" s="32" t="s">
        <v>709</v>
      </c>
    </row>
    <row r="513" spans="1:4">
      <c r="A513" s="34">
        <v>509</v>
      </c>
      <c r="B513" s="34" t="s">
        <v>2430</v>
      </c>
      <c r="C513" s="316">
        <v>1200000</v>
      </c>
      <c r="D513" s="32" t="s">
        <v>709</v>
      </c>
    </row>
    <row r="514" spans="1:4">
      <c r="A514" s="34">
        <v>510</v>
      </c>
      <c r="B514" s="34" t="s">
        <v>2431</v>
      </c>
      <c r="C514" s="316">
        <v>1200000</v>
      </c>
      <c r="D514" s="32" t="s">
        <v>709</v>
      </c>
    </row>
    <row r="515" spans="1:4">
      <c r="A515" s="34">
        <v>511</v>
      </c>
      <c r="B515" s="34" t="s">
        <v>2432</v>
      </c>
      <c r="C515" s="316">
        <v>1200000</v>
      </c>
      <c r="D515" s="32" t="s">
        <v>709</v>
      </c>
    </row>
    <row r="516" spans="1:4">
      <c r="A516" s="34">
        <v>512</v>
      </c>
      <c r="B516" s="34" t="s">
        <v>2433</v>
      </c>
      <c r="C516" s="316">
        <v>1200000</v>
      </c>
      <c r="D516" s="32" t="s">
        <v>709</v>
      </c>
    </row>
    <row r="517" spans="1:4">
      <c r="A517" s="34">
        <v>513</v>
      </c>
      <c r="B517" s="34" t="s">
        <v>2434</v>
      </c>
      <c r="C517" s="316">
        <v>1200000</v>
      </c>
      <c r="D517" s="32" t="s">
        <v>709</v>
      </c>
    </row>
    <row r="518" spans="1:4">
      <c r="A518" s="34">
        <v>514</v>
      </c>
      <c r="B518" s="34" t="s">
        <v>2435</v>
      </c>
      <c r="C518" s="316">
        <v>1200000</v>
      </c>
      <c r="D518" s="32" t="s">
        <v>709</v>
      </c>
    </row>
    <row r="519" spans="1:4">
      <c r="A519" s="34">
        <v>515</v>
      </c>
      <c r="B519" s="34" t="s">
        <v>2436</v>
      </c>
      <c r="C519" s="316">
        <v>1200000</v>
      </c>
      <c r="D519" s="32" t="s">
        <v>709</v>
      </c>
    </row>
    <row r="520" spans="1:4">
      <c r="A520" s="34">
        <v>516</v>
      </c>
      <c r="B520" s="34" t="s">
        <v>2437</v>
      </c>
      <c r="C520" s="316">
        <v>1200000</v>
      </c>
      <c r="D520" s="32" t="s">
        <v>709</v>
      </c>
    </row>
    <row r="521" spans="1:4">
      <c r="A521" s="34">
        <v>517</v>
      </c>
      <c r="B521" s="34" t="s">
        <v>2438</v>
      </c>
      <c r="C521" s="316">
        <v>1200000</v>
      </c>
      <c r="D521" s="32" t="s">
        <v>709</v>
      </c>
    </row>
    <row r="522" spans="1:4">
      <c r="A522" s="34">
        <v>518</v>
      </c>
      <c r="B522" s="34" t="s">
        <v>2439</v>
      </c>
      <c r="C522" s="316">
        <v>1200000</v>
      </c>
      <c r="D522" s="32" t="s">
        <v>709</v>
      </c>
    </row>
    <row r="523" spans="1:4">
      <c r="A523" s="34">
        <v>519</v>
      </c>
      <c r="B523" s="34" t="s">
        <v>2440</v>
      </c>
      <c r="C523" s="316">
        <v>1200000</v>
      </c>
      <c r="D523" s="32" t="s">
        <v>709</v>
      </c>
    </row>
    <row r="524" spans="1:4">
      <c r="A524" s="34">
        <v>520</v>
      </c>
      <c r="B524" s="34" t="s">
        <v>2441</v>
      </c>
      <c r="C524" s="316">
        <v>1200000</v>
      </c>
      <c r="D524" s="32" t="s">
        <v>709</v>
      </c>
    </row>
    <row r="525" spans="1:4">
      <c r="A525" s="34">
        <v>521</v>
      </c>
      <c r="B525" s="34" t="s">
        <v>2442</v>
      </c>
      <c r="C525" s="316">
        <v>1000000</v>
      </c>
      <c r="D525" s="32" t="s">
        <v>600</v>
      </c>
    </row>
    <row r="526" spans="1:4">
      <c r="A526" s="34">
        <v>522</v>
      </c>
      <c r="B526" s="34" t="s">
        <v>2443</v>
      </c>
      <c r="C526" s="316">
        <v>1000000</v>
      </c>
      <c r="D526" s="32" t="s">
        <v>600</v>
      </c>
    </row>
    <row r="527" spans="1:4">
      <c r="A527" s="34">
        <v>523</v>
      </c>
      <c r="B527" s="34" t="s">
        <v>2444</v>
      </c>
      <c r="C527" s="316">
        <v>1000000</v>
      </c>
      <c r="D527" s="32" t="s">
        <v>600</v>
      </c>
    </row>
    <row r="528" spans="1:4">
      <c r="A528" s="34">
        <v>524</v>
      </c>
      <c r="B528" s="34" t="s">
        <v>2445</v>
      </c>
      <c r="C528" s="316">
        <v>1000000</v>
      </c>
      <c r="D528" s="32" t="s">
        <v>600</v>
      </c>
    </row>
    <row r="529" spans="1:4">
      <c r="A529" s="34">
        <v>525</v>
      </c>
      <c r="B529" s="34" t="s">
        <v>2446</v>
      </c>
      <c r="C529" s="316">
        <v>1000000</v>
      </c>
      <c r="D529" s="32" t="s">
        <v>600</v>
      </c>
    </row>
    <row r="530" spans="1:4">
      <c r="A530" s="34">
        <v>526</v>
      </c>
      <c r="B530" s="34" t="s">
        <v>2447</v>
      </c>
      <c r="C530" s="316">
        <v>1000000</v>
      </c>
      <c r="D530" s="32" t="s">
        <v>600</v>
      </c>
    </row>
    <row r="531" spans="1:4">
      <c r="A531" s="34">
        <v>527</v>
      </c>
      <c r="B531" s="34" t="s">
        <v>2448</v>
      </c>
      <c r="C531" s="316">
        <v>1000000</v>
      </c>
      <c r="D531" s="32" t="s">
        <v>600</v>
      </c>
    </row>
    <row r="532" spans="1:4">
      <c r="A532" s="34">
        <v>528</v>
      </c>
      <c r="B532" s="34" t="s">
        <v>2449</v>
      </c>
      <c r="C532" s="316">
        <v>1000000</v>
      </c>
      <c r="D532" s="32" t="s">
        <v>600</v>
      </c>
    </row>
    <row r="533" spans="1:4">
      <c r="A533" s="34">
        <v>529</v>
      </c>
      <c r="B533" s="34" t="s">
        <v>2450</v>
      </c>
      <c r="C533" s="316">
        <v>1000000</v>
      </c>
      <c r="D533" s="32" t="s">
        <v>600</v>
      </c>
    </row>
    <row r="534" spans="1:4">
      <c r="A534" s="34">
        <v>530</v>
      </c>
      <c r="B534" s="34" t="s">
        <v>1412</v>
      </c>
      <c r="C534" s="316">
        <v>1000000</v>
      </c>
      <c r="D534" s="32" t="s">
        <v>600</v>
      </c>
    </row>
    <row r="535" spans="1:4">
      <c r="A535" s="34">
        <v>531</v>
      </c>
      <c r="B535" s="34" t="s">
        <v>2451</v>
      </c>
      <c r="C535" s="316">
        <v>1000000</v>
      </c>
      <c r="D535" s="32" t="s">
        <v>600</v>
      </c>
    </row>
    <row r="536" spans="1:4">
      <c r="A536" s="34">
        <v>532</v>
      </c>
      <c r="B536" s="34" t="s">
        <v>2452</v>
      </c>
      <c r="C536" s="316">
        <v>1000000</v>
      </c>
      <c r="D536" s="32" t="s">
        <v>600</v>
      </c>
    </row>
    <row r="537" spans="1:4">
      <c r="A537" s="34">
        <v>533</v>
      </c>
      <c r="B537" s="34" t="s">
        <v>2453</v>
      </c>
      <c r="C537" s="316">
        <v>1000000</v>
      </c>
      <c r="D537" s="32" t="s">
        <v>600</v>
      </c>
    </row>
    <row r="538" spans="1:4">
      <c r="A538" s="34">
        <v>534</v>
      </c>
      <c r="B538" s="34" t="s">
        <v>2454</v>
      </c>
      <c r="C538" s="316">
        <v>1000000</v>
      </c>
      <c r="D538" s="32" t="s">
        <v>600</v>
      </c>
    </row>
    <row r="539" spans="1:4">
      <c r="A539" s="34">
        <v>535</v>
      </c>
      <c r="B539" s="34" t="s">
        <v>2455</v>
      </c>
      <c r="C539" s="316">
        <v>1000000</v>
      </c>
      <c r="D539" s="32" t="s">
        <v>600</v>
      </c>
    </row>
    <row r="540" spans="1:4">
      <c r="A540" s="34">
        <v>536</v>
      </c>
      <c r="B540" s="34" t="s">
        <v>2456</v>
      </c>
      <c r="C540" s="316">
        <v>1000000</v>
      </c>
      <c r="D540" s="32" t="s">
        <v>600</v>
      </c>
    </row>
    <row r="541" spans="1:4">
      <c r="A541" s="34">
        <v>537</v>
      </c>
      <c r="B541" s="34" t="s">
        <v>2457</v>
      </c>
      <c r="C541" s="316">
        <v>1000000</v>
      </c>
      <c r="D541" s="32" t="s">
        <v>600</v>
      </c>
    </row>
    <row r="542" spans="1:4">
      <c r="A542" s="34">
        <v>538</v>
      </c>
      <c r="B542" s="34" t="s">
        <v>2458</v>
      </c>
      <c r="C542" s="316">
        <v>1000000</v>
      </c>
      <c r="D542" s="32" t="s">
        <v>600</v>
      </c>
    </row>
    <row r="543" spans="1:4">
      <c r="A543" s="34">
        <v>539</v>
      </c>
      <c r="B543" s="34" t="s">
        <v>2459</v>
      </c>
      <c r="C543" s="316">
        <v>1000000</v>
      </c>
      <c r="D543" s="32" t="s">
        <v>600</v>
      </c>
    </row>
    <row r="544" spans="1:4">
      <c r="A544" s="34">
        <v>540</v>
      </c>
      <c r="B544" s="34" t="s">
        <v>2460</v>
      </c>
      <c r="C544" s="316">
        <v>1000000</v>
      </c>
      <c r="D544" s="32" t="s">
        <v>600</v>
      </c>
    </row>
    <row r="545" spans="1:4">
      <c r="A545" s="34">
        <v>541</v>
      </c>
      <c r="B545" s="34" t="s">
        <v>2461</v>
      </c>
      <c r="C545" s="316">
        <v>1000000</v>
      </c>
      <c r="D545" s="32" t="s">
        <v>600</v>
      </c>
    </row>
    <row r="546" spans="1:4">
      <c r="A546" s="34">
        <v>542</v>
      </c>
      <c r="B546" s="34" t="s">
        <v>2462</v>
      </c>
      <c r="C546" s="316">
        <v>1000000</v>
      </c>
      <c r="D546" s="32" t="s">
        <v>600</v>
      </c>
    </row>
    <row r="547" spans="1:4">
      <c r="A547" s="34">
        <v>543</v>
      </c>
      <c r="B547" s="34" t="s">
        <v>2463</v>
      </c>
      <c r="C547" s="316">
        <v>1000000</v>
      </c>
      <c r="D547" s="32" t="s">
        <v>600</v>
      </c>
    </row>
    <row r="548" spans="1:4">
      <c r="A548" s="34">
        <v>544</v>
      </c>
      <c r="B548" s="34" t="s">
        <v>2464</v>
      </c>
      <c r="C548" s="316">
        <v>1000000</v>
      </c>
      <c r="D548" s="32" t="s">
        <v>600</v>
      </c>
    </row>
    <row r="549" spans="1:4">
      <c r="A549" s="34">
        <v>545</v>
      </c>
      <c r="B549" s="34" t="s">
        <v>2465</v>
      </c>
      <c r="C549" s="316">
        <v>1000000</v>
      </c>
      <c r="D549" s="32" t="s">
        <v>600</v>
      </c>
    </row>
    <row r="550" spans="1:4">
      <c r="A550" s="34">
        <v>546</v>
      </c>
      <c r="B550" s="34" t="s">
        <v>2466</v>
      </c>
      <c r="C550" s="316">
        <v>1000000</v>
      </c>
      <c r="D550" s="32" t="s">
        <v>600</v>
      </c>
    </row>
    <row r="551" spans="1:4">
      <c r="A551" s="34">
        <v>547</v>
      </c>
      <c r="B551" s="34" t="s">
        <v>2467</v>
      </c>
      <c r="C551" s="316">
        <v>1000000</v>
      </c>
      <c r="D551" s="32" t="s">
        <v>600</v>
      </c>
    </row>
    <row r="552" spans="1:4">
      <c r="A552" s="34">
        <v>548</v>
      </c>
      <c r="B552" s="34" t="s">
        <v>2468</v>
      </c>
      <c r="C552" s="316">
        <v>1000000</v>
      </c>
      <c r="D552" s="32" t="s">
        <v>600</v>
      </c>
    </row>
    <row r="553" spans="1:4">
      <c r="A553" s="34">
        <v>549</v>
      </c>
      <c r="B553" s="34" t="s">
        <v>2469</v>
      </c>
      <c r="C553" s="316">
        <v>1000000</v>
      </c>
      <c r="D553" s="32" t="s">
        <v>600</v>
      </c>
    </row>
    <row r="554" spans="1:4">
      <c r="A554" s="34">
        <v>550</v>
      </c>
      <c r="B554" s="34" t="s">
        <v>2470</v>
      </c>
      <c r="C554" s="316">
        <v>1000000</v>
      </c>
      <c r="D554" s="32" t="s">
        <v>600</v>
      </c>
    </row>
    <row r="555" spans="1:4">
      <c r="A555" s="34">
        <v>551</v>
      </c>
      <c r="B555" s="34" t="s">
        <v>2471</v>
      </c>
      <c r="C555" s="316">
        <v>1000000</v>
      </c>
      <c r="D555" s="32" t="s">
        <v>600</v>
      </c>
    </row>
    <row r="556" spans="1:4">
      <c r="A556" s="34">
        <v>552</v>
      </c>
      <c r="B556" s="34" t="s">
        <v>2472</v>
      </c>
      <c r="C556" s="316">
        <v>1000000</v>
      </c>
      <c r="D556" s="32" t="s">
        <v>600</v>
      </c>
    </row>
    <row r="557" spans="1:4">
      <c r="A557" s="34">
        <v>553</v>
      </c>
      <c r="B557" s="34" t="s">
        <v>2473</v>
      </c>
      <c r="C557" s="316">
        <v>1000000</v>
      </c>
      <c r="D557" s="32" t="s">
        <v>600</v>
      </c>
    </row>
    <row r="558" spans="1:4">
      <c r="A558" s="34">
        <v>554</v>
      </c>
      <c r="B558" s="34" t="s">
        <v>2474</v>
      </c>
      <c r="C558" s="316">
        <v>1000000</v>
      </c>
      <c r="D558" s="32" t="s">
        <v>600</v>
      </c>
    </row>
    <row r="559" spans="1:4">
      <c r="A559" s="34">
        <v>555</v>
      </c>
      <c r="B559" s="34" t="s">
        <v>2475</v>
      </c>
      <c r="C559" s="316">
        <v>1000000</v>
      </c>
      <c r="D559" s="32" t="s">
        <v>600</v>
      </c>
    </row>
    <row r="560" spans="1:4">
      <c r="A560" s="34">
        <v>556</v>
      </c>
      <c r="B560" s="34" t="s">
        <v>2476</v>
      </c>
      <c r="C560" s="316">
        <v>1000000</v>
      </c>
      <c r="D560" s="32" t="s">
        <v>600</v>
      </c>
    </row>
    <row r="561" spans="1:4">
      <c r="A561" s="34">
        <v>557</v>
      </c>
      <c r="B561" s="34" t="s">
        <v>2477</v>
      </c>
      <c r="C561" s="316">
        <v>1000000</v>
      </c>
      <c r="D561" s="32" t="s">
        <v>600</v>
      </c>
    </row>
    <row r="562" spans="1:4">
      <c r="A562" s="34">
        <v>558</v>
      </c>
      <c r="B562" s="34" t="s">
        <v>2478</v>
      </c>
      <c r="C562" s="316">
        <v>1000000</v>
      </c>
      <c r="D562" s="32" t="s">
        <v>600</v>
      </c>
    </row>
    <row r="563" spans="1:4">
      <c r="A563" s="34">
        <v>559</v>
      </c>
      <c r="B563" s="34" t="s">
        <v>2479</v>
      </c>
      <c r="C563" s="316">
        <v>1000000</v>
      </c>
      <c r="D563" s="32" t="s">
        <v>600</v>
      </c>
    </row>
    <row r="564" spans="1:4">
      <c r="A564" s="34">
        <v>560</v>
      </c>
      <c r="B564" s="34" t="s">
        <v>2480</v>
      </c>
      <c r="C564" s="316">
        <v>1000000</v>
      </c>
      <c r="D564" s="32" t="s">
        <v>600</v>
      </c>
    </row>
    <row r="565" spans="1:4">
      <c r="A565" s="34">
        <v>561</v>
      </c>
      <c r="B565" s="34" t="s">
        <v>2481</v>
      </c>
      <c r="C565" s="316">
        <v>1000000</v>
      </c>
      <c r="D565" s="32" t="s">
        <v>600</v>
      </c>
    </row>
    <row r="566" spans="1:4">
      <c r="A566" s="34">
        <v>562</v>
      </c>
      <c r="B566" s="34" t="s">
        <v>2482</v>
      </c>
      <c r="C566" s="316">
        <v>1000000</v>
      </c>
      <c r="D566" s="32" t="s">
        <v>600</v>
      </c>
    </row>
    <row r="567" spans="1:4">
      <c r="A567" s="34">
        <v>563</v>
      </c>
      <c r="B567" s="34" t="s">
        <v>2483</v>
      </c>
      <c r="C567" s="316">
        <v>1000000</v>
      </c>
      <c r="D567" s="32" t="s">
        <v>600</v>
      </c>
    </row>
    <row r="568" spans="1:4">
      <c r="A568" s="34">
        <v>564</v>
      </c>
      <c r="B568" s="34" t="s">
        <v>2484</v>
      </c>
      <c r="C568" s="316">
        <v>1000000</v>
      </c>
      <c r="D568" s="32" t="s">
        <v>600</v>
      </c>
    </row>
    <row r="569" spans="1:4">
      <c r="A569" s="34">
        <v>565</v>
      </c>
      <c r="B569" s="34" t="s">
        <v>1434</v>
      </c>
      <c r="C569" s="316">
        <v>1000000</v>
      </c>
      <c r="D569" s="32" t="s">
        <v>600</v>
      </c>
    </row>
    <row r="570" spans="1:4">
      <c r="A570" s="34">
        <v>566</v>
      </c>
      <c r="B570" s="34" t="s">
        <v>2485</v>
      </c>
      <c r="C570" s="316">
        <v>1000000</v>
      </c>
      <c r="D570" s="32" t="s">
        <v>600</v>
      </c>
    </row>
    <row r="571" spans="1:4">
      <c r="A571" s="34">
        <v>567</v>
      </c>
      <c r="B571" s="34" t="s">
        <v>2486</v>
      </c>
      <c r="C571" s="316">
        <v>1000000</v>
      </c>
      <c r="D571" s="32" t="s">
        <v>600</v>
      </c>
    </row>
    <row r="572" spans="1:4">
      <c r="A572" s="34">
        <v>568</v>
      </c>
      <c r="B572" s="34" t="s">
        <v>2487</v>
      </c>
      <c r="C572" s="316">
        <v>1000000</v>
      </c>
      <c r="D572" s="32" t="s">
        <v>600</v>
      </c>
    </row>
    <row r="573" spans="1:4">
      <c r="A573" s="34">
        <v>569</v>
      </c>
      <c r="B573" s="34" t="s">
        <v>2488</v>
      </c>
      <c r="C573" s="316">
        <v>1000000</v>
      </c>
      <c r="D573" s="32" t="s">
        <v>600</v>
      </c>
    </row>
    <row r="574" spans="1:4">
      <c r="A574" s="34">
        <v>570</v>
      </c>
      <c r="B574" s="34" t="s">
        <v>2489</v>
      </c>
      <c r="C574" s="316">
        <v>1000000</v>
      </c>
      <c r="D574" s="32" t="s">
        <v>600</v>
      </c>
    </row>
    <row r="575" spans="1:4">
      <c r="A575" s="34">
        <v>571</v>
      </c>
      <c r="B575" s="34" t="s">
        <v>2490</v>
      </c>
      <c r="C575" s="316">
        <v>1000000</v>
      </c>
      <c r="D575" s="32" t="s">
        <v>600</v>
      </c>
    </row>
    <row r="576" spans="1:4">
      <c r="A576" s="34">
        <v>572</v>
      </c>
      <c r="B576" s="34" t="s">
        <v>2491</v>
      </c>
      <c r="C576" s="316">
        <v>1000000</v>
      </c>
      <c r="D576" s="32" t="s">
        <v>600</v>
      </c>
    </row>
    <row r="577" spans="1:4">
      <c r="A577" s="34">
        <v>573</v>
      </c>
      <c r="B577" s="34" t="s">
        <v>2492</v>
      </c>
      <c r="C577" s="316">
        <v>1000000</v>
      </c>
      <c r="D577" s="32" t="s">
        <v>600</v>
      </c>
    </row>
    <row r="578" spans="1:4">
      <c r="A578" s="34">
        <v>574</v>
      </c>
      <c r="B578" s="34" t="s">
        <v>2493</v>
      </c>
      <c r="C578" s="316">
        <v>1000000</v>
      </c>
      <c r="D578" s="32" t="s">
        <v>600</v>
      </c>
    </row>
    <row r="579" spans="1:4">
      <c r="A579" s="34">
        <v>575</v>
      </c>
      <c r="B579" s="34" t="s">
        <v>2494</v>
      </c>
      <c r="C579" s="316">
        <v>1000000</v>
      </c>
      <c r="D579" s="32" t="s">
        <v>600</v>
      </c>
    </row>
    <row r="580" spans="1:4">
      <c r="A580" s="34">
        <v>576</v>
      </c>
      <c r="B580" s="34" t="s">
        <v>2495</v>
      </c>
      <c r="C580" s="316">
        <v>1000000</v>
      </c>
      <c r="D580" s="32" t="s">
        <v>600</v>
      </c>
    </row>
    <row r="581" spans="1:4">
      <c r="A581" s="34">
        <v>577</v>
      </c>
      <c r="B581" s="34" t="s">
        <v>2496</v>
      </c>
      <c r="C581" s="316">
        <v>1000000</v>
      </c>
      <c r="D581" s="32" t="s">
        <v>600</v>
      </c>
    </row>
    <row r="582" spans="1:4">
      <c r="A582" s="34">
        <v>578</v>
      </c>
      <c r="B582" s="34" t="s">
        <v>2497</v>
      </c>
      <c r="C582" s="316">
        <v>1000000</v>
      </c>
      <c r="D582" s="32" t="s">
        <v>600</v>
      </c>
    </row>
    <row r="583" spans="1:4">
      <c r="A583" s="34">
        <v>579</v>
      </c>
      <c r="B583" s="34" t="s">
        <v>2498</v>
      </c>
      <c r="C583" s="316">
        <v>1000000</v>
      </c>
      <c r="D583" s="32" t="s">
        <v>600</v>
      </c>
    </row>
    <row r="584" spans="1:4">
      <c r="A584" s="34">
        <v>580</v>
      </c>
      <c r="B584" s="34" t="s">
        <v>2499</v>
      </c>
      <c r="C584" s="316">
        <v>1000000</v>
      </c>
      <c r="D584" s="32" t="s">
        <v>600</v>
      </c>
    </row>
    <row r="585" spans="1:4">
      <c r="A585" s="34">
        <v>581</v>
      </c>
      <c r="B585" s="34" t="s">
        <v>2500</v>
      </c>
      <c r="C585" s="316">
        <v>1000000</v>
      </c>
      <c r="D585" s="32" t="s">
        <v>600</v>
      </c>
    </row>
    <row r="586" spans="1:4">
      <c r="A586" s="34">
        <v>582</v>
      </c>
      <c r="B586" s="34" t="s">
        <v>2501</v>
      </c>
      <c r="C586" s="316">
        <v>1000000</v>
      </c>
      <c r="D586" s="32" t="s">
        <v>600</v>
      </c>
    </row>
    <row r="587" spans="1:4">
      <c r="A587" s="34">
        <v>583</v>
      </c>
      <c r="B587" s="34" t="s">
        <v>2502</v>
      </c>
      <c r="C587" s="316">
        <v>1000000</v>
      </c>
      <c r="D587" s="32" t="s">
        <v>600</v>
      </c>
    </row>
    <row r="588" spans="1:4">
      <c r="A588" s="34">
        <v>584</v>
      </c>
      <c r="B588" s="34" t="s">
        <v>2503</v>
      </c>
      <c r="C588" s="316">
        <v>1000000</v>
      </c>
      <c r="D588" s="32" t="s">
        <v>600</v>
      </c>
    </row>
    <row r="589" spans="1:4">
      <c r="A589" s="34">
        <v>585</v>
      </c>
      <c r="B589" s="34" t="s">
        <v>2504</v>
      </c>
      <c r="C589" s="316">
        <v>1000000</v>
      </c>
      <c r="D589" s="32" t="s">
        <v>600</v>
      </c>
    </row>
    <row r="590" spans="1:4">
      <c r="A590" s="34">
        <v>586</v>
      </c>
      <c r="B590" s="34" t="s">
        <v>2505</v>
      </c>
      <c r="C590" s="316">
        <v>1000000</v>
      </c>
      <c r="D590" s="32" t="s">
        <v>600</v>
      </c>
    </row>
    <row r="591" spans="1:4">
      <c r="A591" s="34">
        <v>587</v>
      </c>
      <c r="B591" s="34" t="s">
        <v>2506</v>
      </c>
      <c r="C591" s="316">
        <v>1000000</v>
      </c>
      <c r="D591" s="32" t="s">
        <v>600</v>
      </c>
    </row>
    <row r="592" spans="1:4">
      <c r="A592" s="34">
        <v>588</v>
      </c>
      <c r="B592" s="34" t="s">
        <v>2507</v>
      </c>
      <c r="C592" s="316">
        <v>1000000</v>
      </c>
      <c r="D592" s="32" t="s">
        <v>600</v>
      </c>
    </row>
    <row r="593" spans="1:4">
      <c r="A593" s="34">
        <v>589</v>
      </c>
      <c r="B593" s="34" t="s">
        <v>2508</v>
      </c>
      <c r="C593" s="316">
        <v>1000000</v>
      </c>
      <c r="D593" s="32" t="s">
        <v>600</v>
      </c>
    </row>
    <row r="594" spans="1:4">
      <c r="A594" s="34">
        <v>590</v>
      </c>
      <c r="B594" s="34" t="s">
        <v>2509</v>
      </c>
      <c r="C594" s="316">
        <v>1000000</v>
      </c>
      <c r="D594" s="32" t="s">
        <v>600</v>
      </c>
    </row>
    <row r="595" spans="1:4">
      <c r="A595" s="34">
        <v>591</v>
      </c>
      <c r="B595" s="34" t="s">
        <v>2510</v>
      </c>
      <c r="C595" s="316">
        <v>1000000</v>
      </c>
      <c r="D595" s="32" t="s">
        <v>600</v>
      </c>
    </row>
    <row r="596" spans="1:4">
      <c r="A596" s="34">
        <v>592</v>
      </c>
      <c r="B596" s="34" t="s">
        <v>2511</v>
      </c>
      <c r="C596" s="316">
        <v>1200000</v>
      </c>
      <c r="D596" s="32" t="s">
        <v>710</v>
      </c>
    </row>
    <row r="597" spans="1:4">
      <c r="A597" s="34">
        <v>593</v>
      </c>
      <c r="B597" s="34" t="s">
        <v>2512</v>
      </c>
      <c r="C597" s="316">
        <v>1200000</v>
      </c>
      <c r="D597" s="32" t="s">
        <v>710</v>
      </c>
    </row>
    <row r="598" spans="1:4">
      <c r="A598" s="34">
        <v>594</v>
      </c>
      <c r="B598" s="34" t="s">
        <v>2513</v>
      </c>
      <c r="C598" s="316">
        <v>1200000</v>
      </c>
      <c r="D598" s="32" t="s">
        <v>710</v>
      </c>
    </row>
    <row r="599" spans="1:4">
      <c r="A599" s="34">
        <v>595</v>
      </c>
      <c r="B599" s="34" t="s">
        <v>2514</v>
      </c>
      <c r="C599" s="316">
        <v>1200000</v>
      </c>
      <c r="D599" s="32" t="s">
        <v>710</v>
      </c>
    </row>
    <row r="600" spans="1:4">
      <c r="A600" s="34">
        <v>596</v>
      </c>
      <c r="B600" s="34" t="s">
        <v>731</v>
      </c>
      <c r="C600" s="316">
        <v>1200000</v>
      </c>
      <c r="D600" s="32" t="s">
        <v>710</v>
      </c>
    </row>
    <row r="601" spans="1:4">
      <c r="A601" s="34">
        <v>597</v>
      </c>
      <c r="B601" s="34" t="s">
        <v>2515</v>
      </c>
      <c r="C601" s="316">
        <v>1200000</v>
      </c>
      <c r="D601" s="32" t="s">
        <v>710</v>
      </c>
    </row>
    <row r="602" spans="1:4">
      <c r="A602" s="34">
        <v>598</v>
      </c>
      <c r="B602" s="34" t="s">
        <v>2516</v>
      </c>
      <c r="C602" s="316">
        <v>1200000</v>
      </c>
      <c r="D602" s="32" t="s">
        <v>710</v>
      </c>
    </row>
    <row r="603" spans="1:4">
      <c r="A603" s="34">
        <v>599</v>
      </c>
      <c r="B603" s="34" t="s">
        <v>2517</v>
      </c>
      <c r="C603" s="316">
        <v>1200000</v>
      </c>
      <c r="D603" s="32" t="s">
        <v>710</v>
      </c>
    </row>
    <row r="604" spans="1:4">
      <c r="A604" s="34">
        <v>600</v>
      </c>
      <c r="B604" s="34" t="s">
        <v>2518</v>
      </c>
      <c r="C604" s="316">
        <v>1200000</v>
      </c>
      <c r="D604" s="32" t="s">
        <v>710</v>
      </c>
    </row>
    <row r="605" spans="1:4">
      <c r="A605" s="34">
        <v>601</v>
      </c>
      <c r="B605" s="34" t="s">
        <v>2519</v>
      </c>
      <c r="C605" s="316">
        <v>1200000</v>
      </c>
      <c r="D605" s="32" t="s">
        <v>710</v>
      </c>
    </row>
    <row r="606" spans="1:4">
      <c r="A606" s="34">
        <v>602</v>
      </c>
      <c r="B606" s="34" t="s">
        <v>2520</v>
      </c>
      <c r="C606" s="316">
        <v>1200000</v>
      </c>
      <c r="D606" s="32" t="s">
        <v>710</v>
      </c>
    </row>
    <row r="607" spans="1:4">
      <c r="A607" s="34">
        <v>603</v>
      </c>
      <c r="B607" s="34" t="s">
        <v>2521</v>
      </c>
      <c r="C607" s="316">
        <v>1200000</v>
      </c>
      <c r="D607" s="32" t="s">
        <v>710</v>
      </c>
    </row>
    <row r="608" spans="1:4">
      <c r="A608" s="34">
        <v>604</v>
      </c>
      <c r="B608" s="34" t="s">
        <v>2522</v>
      </c>
      <c r="C608" s="316">
        <v>1200000</v>
      </c>
      <c r="D608" s="32" t="s">
        <v>710</v>
      </c>
    </row>
    <row r="609" spans="1:4">
      <c r="A609" s="34">
        <v>605</v>
      </c>
      <c r="B609" s="34" t="s">
        <v>2523</v>
      </c>
      <c r="C609" s="316">
        <v>1200000</v>
      </c>
      <c r="D609" s="32" t="s">
        <v>710</v>
      </c>
    </row>
    <row r="610" spans="1:4">
      <c r="A610" s="34">
        <v>606</v>
      </c>
      <c r="B610" s="34" t="s">
        <v>2524</v>
      </c>
      <c r="C610" s="316">
        <v>1200000</v>
      </c>
      <c r="D610" s="32" t="s">
        <v>710</v>
      </c>
    </row>
    <row r="611" spans="1:4">
      <c r="A611" s="34">
        <v>607</v>
      </c>
      <c r="B611" s="34" t="s">
        <v>2525</v>
      </c>
      <c r="C611" s="316">
        <v>1200000</v>
      </c>
      <c r="D611" s="32" t="s">
        <v>710</v>
      </c>
    </row>
    <row r="612" spans="1:4">
      <c r="A612" s="34">
        <v>608</v>
      </c>
      <c r="B612" s="34" t="s">
        <v>2526</v>
      </c>
      <c r="C612" s="316">
        <v>1200000</v>
      </c>
      <c r="D612" s="32" t="s">
        <v>710</v>
      </c>
    </row>
    <row r="613" spans="1:4">
      <c r="A613" s="34">
        <v>609</v>
      </c>
      <c r="B613" s="34" t="s">
        <v>2527</v>
      </c>
      <c r="C613" s="316">
        <v>1200000</v>
      </c>
      <c r="D613" s="32" t="s">
        <v>710</v>
      </c>
    </row>
    <row r="614" spans="1:4">
      <c r="A614" s="34">
        <v>610</v>
      </c>
      <c r="B614" s="34" t="s">
        <v>2528</v>
      </c>
      <c r="C614" s="316">
        <v>1200000</v>
      </c>
      <c r="D614" s="32" t="s">
        <v>710</v>
      </c>
    </row>
    <row r="615" spans="1:4">
      <c r="A615" s="34">
        <v>611</v>
      </c>
      <c r="B615" s="34" t="s">
        <v>2529</v>
      </c>
      <c r="C615" s="316">
        <v>1200000</v>
      </c>
      <c r="D615" s="32" t="s">
        <v>710</v>
      </c>
    </row>
    <row r="616" spans="1:4">
      <c r="A616" s="34">
        <v>612</v>
      </c>
      <c r="B616" s="34" t="s">
        <v>2530</v>
      </c>
      <c r="C616" s="316">
        <v>1200000</v>
      </c>
      <c r="D616" s="32" t="s">
        <v>710</v>
      </c>
    </row>
    <row r="617" spans="1:4">
      <c r="A617" s="34">
        <v>613</v>
      </c>
      <c r="B617" s="34" t="s">
        <v>2531</v>
      </c>
      <c r="C617" s="316">
        <v>1200000</v>
      </c>
      <c r="D617" s="32" t="s">
        <v>710</v>
      </c>
    </row>
    <row r="618" spans="1:4">
      <c r="A618" s="34">
        <v>614</v>
      </c>
      <c r="B618" s="34" t="s">
        <v>2532</v>
      </c>
      <c r="C618" s="316">
        <v>1200000</v>
      </c>
      <c r="D618" s="32" t="s">
        <v>710</v>
      </c>
    </row>
    <row r="619" spans="1:4">
      <c r="A619" s="34">
        <v>615</v>
      </c>
      <c r="B619" s="34" t="s">
        <v>2533</v>
      </c>
      <c r="C619" s="316">
        <v>1200000</v>
      </c>
      <c r="D619" s="32" t="s">
        <v>710</v>
      </c>
    </row>
    <row r="620" spans="1:4">
      <c r="A620" s="34">
        <v>616</v>
      </c>
      <c r="B620" s="34" t="s">
        <v>2534</v>
      </c>
      <c r="C620" s="316">
        <v>1200000</v>
      </c>
      <c r="D620" s="32" t="s">
        <v>710</v>
      </c>
    </row>
    <row r="621" spans="1:4">
      <c r="A621" s="34">
        <v>617</v>
      </c>
      <c r="B621" s="34" t="s">
        <v>2535</v>
      </c>
      <c r="C621" s="316">
        <v>1200000</v>
      </c>
      <c r="D621" s="32" t="s">
        <v>710</v>
      </c>
    </row>
    <row r="622" spans="1:4">
      <c r="A622" s="34">
        <v>618</v>
      </c>
      <c r="B622" s="34" t="s">
        <v>744</v>
      </c>
      <c r="C622" s="316">
        <v>1200000</v>
      </c>
      <c r="D622" s="32" t="s">
        <v>710</v>
      </c>
    </row>
    <row r="623" spans="1:4">
      <c r="A623" s="34">
        <v>619</v>
      </c>
      <c r="B623" s="34" t="s">
        <v>2536</v>
      </c>
      <c r="C623" s="316">
        <v>1200000</v>
      </c>
      <c r="D623" s="32" t="s">
        <v>710</v>
      </c>
    </row>
    <row r="624" spans="1:4">
      <c r="A624" s="34">
        <v>620</v>
      </c>
      <c r="B624" s="34" t="s">
        <v>2537</v>
      </c>
      <c r="C624" s="316">
        <v>1200000</v>
      </c>
      <c r="D624" s="32" t="s">
        <v>710</v>
      </c>
    </row>
    <row r="625" spans="1:4">
      <c r="A625" s="34">
        <v>621</v>
      </c>
      <c r="B625" s="34" t="s">
        <v>2538</v>
      </c>
      <c r="C625" s="316">
        <v>1200000</v>
      </c>
      <c r="D625" s="32" t="s">
        <v>710</v>
      </c>
    </row>
    <row r="626" spans="1:4">
      <c r="A626" s="34">
        <v>622</v>
      </c>
      <c r="B626" s="34" t="s">
        <v>2539</v>
      </c>
      <c r="C626" s="316">
        <v>1200000</v>
      </c>
      <c r="D626" s="32" t="s">
        <v>710</v>
      </c>
    </row>
    <row r="627" spans="1:4">
      <c r="A627" s="34">
        <v>623</v>
      </c>
      <c r="B627" s="34" t="s">
        <v>2540</v>
      </c>
      <c r="C627" s="316">
        <v>1200000</v>
      </c>
      <c r="D627" s="32" t="s">
        <v>710</v>
      </c>
    </row>
    <row r="628" spans="1:4">
      <c r="A628" s="34">
        <v>624</v>
      </c>
      <c r="B628" s="34" t="s">
        <v>2541</v>
      </c>
      <c r="C628" s="316">
        <v>1200000</v>
      </c>
      <c r="D628" s="32" t="s">
        <v>710</v>
      </c>
    </row>
    <row r="629" spans="1:4">
      <c r="A629" s="34">
        <v>625</v>
      </c>
      <c r="B629" s="34" t="s">
        <v>2542</v>
      </c>
      <c r="C629" s="316">
        <v>1200000</v>
      </c>
      <c r="D629" s="32" t="s">
        <v>710</v>
      </c>
    </row>
    <row r="630" spans="1:4">
      <c r="A630" s="34">
        <v>626</v>
      </c>
      <c r="B630" s="34" t="s">
        <v>2543</v>
      </c>
      <c r="C630" s="316">
        <v>1200000</v>
      </c>
      <c r="D630" s="32" t="s">
        <v>710</v>
      </c>
    </row>
    <row r="631" spans="1:4">
      <c r="A631" s="34">
        <v>627</v>
      </c>
      <c r="B631" s="34" t="s">
        <v>2544</v>
      </c>
      <c r="C631" s="316">
        <v>1200000</v>
      </c>
      <c r="D631" s="32" t="s">
        <v>710</v>
      </c>
    </row>
    <row r="632" spans="1:4">
      <c r="A632" s="34">
        <v>628</v>
      </c>
      <c r="B632" s="34" t="s">
        <v>2545</v>
      </c>
      <c r="C632" s="316">
        <v>1200000</v>
      </c>
      <c r="D632" s="32" t="s">
        <v>710</v>
      </c>
    </row>
    <row r="633" spans="1:4">
      <c r="A633" s="34">
        <v>629</v>
      </c>
      <c r="B633" s="34" t="s">
        <v>2546</v>
      </c>
      <c r="C633" s="316">
        <v>1200000</v>
      </c>
      <c r="D633" s="32" t="s">
        <v>710</v>
      </c>
    </row>
    <row r="634" spans="1:4">
      <c r="A634" s="34">
        <v>630</v>
      </c>
      <c r="B634" s="34" t="s">
        <v>2547</v>
      </c>
      <c r="C634" s="316">
        <v>1200000</v>
      </c>
      <c r="D634" s="32" t="s">
        <v>710</v>
      </c>
    </row>
    <row r="635" spans="1:4">
      <c r="A635" s="34">
        <v>631</v>
      </c>
      <c r="B635" s="34" t="s">
        <v>2548</v>
      </c>
      <c r="C635" s="316">
        <v>1200000</v>
      </c>
      <c r="D635" s="32" t="s">
        <v>710</v>
      </c>
    </row>
    <row r="636" spans="1:4">
      <c r="A636" s="34">
        <v>632</v>
      </c>
      <c r="B636" s="34" t="s">
        <v>2549</v>
      </c>
      <c r="C636" s="316">
        <v>1200000</v>
      </c>
      <c r="D636" s="32" t="s">
        <v>710</v>
      </c>
    </row>
    <row r="637" spans="1:4">
      <c r="A637" s="34">
        <v>633</v>
      </c>
      <c r="B637" s="34" t="s">
        <v>2550</v>
      </c>
      <c r="C637" s="316">
        <v>1200000</v>
      </c>
      <c r="D637" s="32" t="s">
        <v>710</v>
      </c>
    </row>
    <row r="638" spans="1:4">
      <c r="A638" s="34">
        <v>634</v>
      </c>
      <c r="B638" s="34" t="s">
        <v>2551</v>
      </c>
      <c r="C638" s="316">
        <v>1200000</v>
      </c>
      <c r="D638" s="32" t="s">
        <v>710</v>
      </c>
    </row>
    <row r="639" spans="1:4">
      <c r="A639" s="34">
        <v>635</v>
      </c>
      <c r="B639" s="34" t="s">
        <v>2552</v>
      </c>
      <c r="C639" s="316">
        <v>1200000</v>
      </c>
      <c r="D639" s="32" t="s">
        <v>710</v>
      </c>
    </row>
    <row r="640" spans="1:4">
      <c r="A640" s="34">
        <v>636</v>
      </c>
      <c r="B640" s="34" t="s">
        <v>2553</v>
      </c>
      <c r="C640" s="316">
        <v>1200000</v>
      </c>
      <c r="D640" s="32" t="s">
        <v>710</v>
      </c>
    </row>
    <row r="641" spans="1:4">
      <c r="A641" s="34">
        <v>637</v>
      </c>
      <c r="B641" s="34" t="s">
        <v>2554</v>
      </c>
      <c r="C641" s="316">
        <v>1200000</v>
      </c>
      <c r="D641" s="32" t="s">
        <v>710</v>
      </c>
    </row>
    <row r="642" spans="1:4">
      <c r="A642" s="34">
        <v>638</v>
      </c>
      <c r="B642" s="34" t="s">
        <v>2555</v>
      </c>
      <c r="C642" s="316">
        <v>1200000</v>
      </c>
      <c r="D642" s="32" t="s">
        <v>710</v>
      </c>
    </row>
    <row r="643" spans="1:4">
      <c r="A643" s="34">
        <v>639</v>
      </c>
      <c r="B643" s="34" t="s">
        <v>2556</v>
      </c>
      <c r="C643" s="316">
        <v>1200000</v>
      </c>
      <c r="D643" s="32" t="s">
        <v>710</v>
      </c>
    </row>
    <row r="644" spans="1:4">
      <c r="A644" s="34">
        <v>640</v>
      </c>
      <c r="B644" s="34" t="s">
        <v>2557</v>
      </c>
      <c r="C644" s="316">
        <v>1200000</v>
      </c>
      <c r="D644" s="32" t="s">
        <v>710</v>
      </c>
    </row>
    <row r="645" spans="1:4">
      <c r="A645" s="34">
        <v>641</v>
      </c>
      <c r="B645" s="34" t="s">
        <v>2558</v>
      </c>
      <c r="C645" s="316">
        <v>1200000</v>
      </c>
      <c r="D645" s="32" t="s">
        <v>710</v>
      </c>
    </row>
    <row r="646" spans="1:4">
      <c r="A646" s="34">
        <v>642</v>
      </c>
      <c r="B646" s="34" t="s">
        <v>2559</v>
      </c>
      <c r="C646" s="316">
        <v>1200000</v>
      </c>
      <c r="D646" s="32" t="s">
        <v>710</v>
      </c>
    </row>
    <row r="647" spans="1:4">
      <c r="A647" s="34">
        <v>643</v>
      </c>
      <c r="B647" s="34" t="s">
        <v>2560</v>
      </c>
      <c r="C647" s="316">
        <v>1200000</v>
      </c>
      <c r="D647" s="32" t="s">
        <v>710</v>
      </c>
    </row>
    <row r="648" spans="1:4">
      <c r="A648" s="34">
        <v>644</v>
      </c>
      <c r="B648" s="34" t="s">
        <v>2561</v>
      </c>
      <c r="C648" s="316">
        <v>1200000</v>
      </c>
      <c r="D648" s="32" t="s">
        <v>710</v>
      </c>
    </row>
    <row r="649" spans="1:4">
      <c r="A649" s="34">
        <v>645</v>
      </c>
      <c r="B649" s="34" t="s">
        <v>2562</v>
      </c>
      <c r="C649" s="316">
        <v>1200000</v>
      </c>
      <c r="D649" s="32" t="s">
        <v>710</v>
      </c>
    </row>
    <row r="650" spans="1:4">
      <c r="A650" s="34">
        <v>646</v>
      </c>
      <c r="B650" s="34" t="s">
        <v>1718</v>
      </c>
      <c r="C650" s="316">
        <v>1200000</v>
      </c>
      <c r="D650" s="32" t="s">
        <v>710</v>
      </c>
    </row>
    <row r="651" spans="1:4">
      <c r="A651" s="34">
        <v>647</v>
      </c>
      <c r="B651" s="34" t="s">
        <v>2563</v>
      </c>
      <c r="C651" s="316">
        <v>1200000</v>
      </c>
      <c r="D651" s="32" t="s">
        <v>710</v>
      </c>
    </row>
    <row r="652" spans="1:4">
      <c r="A652" s="34">
        <v>648</v>
      </c>
      <c r="B652" s="34" t="s">
        <v>2564</v>
      </c>
      <c r="C652" s="316">
        <v>1200000</v>
      </c>
      <c r="D652" s="32" t="s">
        <v>710</v>
      </c>
    </row>
    <row r="653" spans="1:4">
      <c r="A653" s="34">
        <v>649</v>
      </c>
      <c r="B653" s="34" t="s">
        <v>2565</v>
      </c>
      <c r="C653" s="316">
        <v>1200000</v>
      </c>
      <c r="D653" s="32" t="s">
        <v>710</v>
      </c>
    </row>
    <row r="654" spans="1:4">
      <c r="A654" s="34">
        <v>650</v>
      </c>
      <c r="B654" s="34" t="s">
        <v>2566</v>
      </c>
      <c r="C654" s="316">
        <v>1200000</v>
      </c>
      <c r="D654" s="32" t="s">
        <v>710</v>
      </c>
    </row>
    <row r="655" spans="1:4">
      <c r="A655" s="34">
        <v>651</v>
      </c>
      <c r="B655" s="34" t="s">
        <v>2567</v>
      </c>
      <c r="C655" s="316">
        <v>1200000</v>
      </c>
      <c r="D655" s="32" t="s">
        <v>710</v>
      </c>
    </row>
    <row r="656" spans="1:4">
      <c r="A656" s="34">
        <v>652</v>
      </c>
      <c r="B656" s="34" t="s">
        <v>2568</v>
      </c>
      <c r="C656" s="316">
        <v>1200000</v>
      </c>
      <c r="D656" s="32" t="s">
        <v>710</v>
      </c>
    </row>
    <row r="657" spans="1:4">
      <c r="A657" s="34">
        <v>653</v>
      </c>
      <c r="B657" s="34" t="s">
        <v>2569</v>
      </c>
      <c r="C657" s="316">
        <v>1200000</v>
      </c>
      <c r="D657" s="32" t="s">
        <v>710</v>
      </c>
    </row>
    <row r="658" spans="1:4">
      <c r="A658" s="34">
        <v>654</v>
      </c>
      <c r="B658" s="34" t="s">
        <v>2570</v>
      </c>
      <c r="C658" s="316">
        <v>1200000</v>
      </c>
      <c r="D658" s="32" t="s">
        <v>710</v>
      </c>
    </row>
    <row r="659" spans="1:4">
      <c r="A659" s="34">
        <v>655</v>
      </c>
      <c r="B659" s="34" t="s">
        <v>2571</v>
      </c>
      <c r="C659" s="316">
        <v>1200000</v>
      </c>
      <c r="D659" s="32" t="s">
        <v>710</v>
      </c>
    </row>
    <row r="660" spans="1:4">
      <c r="A660" s="34">
        <v>656</v>
      </c>
      <c r="B660" s="34" t="s">
        <v>2572</v>
      </c>
      <c r="C660" s="316">
        <v>1200000</v>
      </c>
      <c r="D660" s="32" t="s">
        <v>710</v>
      </c>
    </row>
    <row r="661" spans="1:4">
      <c r="A661" s="34">
        <v>657</v>
      </c>
      <c r="B661" s="34" t="s">
        <v>2573</v>
      </c>
      <c r="C661" s="316">
        <v>1200000</v>
      </c>
      <c r="D661" s="32" t="s">
        <v>710</v>
      </c>
    </row>
    <row r="662" spans="1:4">
      <c r="A662" s="34">
        <v>658</v>
      </c>
      <c r="B662" s="34" t="s">
        <v>2574</v>
      </c>
      <c r="C662" s="316">
        <v>1200000</v>
      </c>
      <c r="D662" s="32" t="s">
        <v>710</v>
      </c>
    </row>
    <row r="663" spans="1:4">
      <c r="A663" s="34">
        <v>659</v>
      </c>
      <c r="B663" s="34" t="s">
        <v>2575</v>
      </c>
      <c r="C663" s="316">
        <v>1200000</v>
      </c>
      <c r="D663" s="32" t="s">
        <v>710</v>
      </c>
    </row>
    <row r="664" spans="1:4">
      <c r="A664" s="34">
        <v>660</v>
      </c>
      <c r="B664" s="34" t="s">
        <v>2576</v>
      </c>
      <c r="C664" s="316">
        <v>1200000</v>
      </c>
      <c r="D664" s="32" t="s">
        <v>710</v>
      </c>
    </row>
    <row r="665" spans="1:4">
      <c r="A665" s="34">
        <v>661</v>
      </c>
      <c r="B665" s="34" t="s">
        <v>2577</v>
      </c>
      <c r="C665" s="316">
        <v>1200000</v>
      </c>
      <c r="D665" s="32" t="s">
        <v>710</v>
      </c>
    </row>
    <row r="666" spans="1:4">
      <c r="A666" s="34">
        <v>662</v>
      </c>
      <c r="B666" s="34" t="s">
        <v>2578</v>
      </c>
      <c r="C666" s="316">
        <v>1200000</v>
      </c>
      <c r="D666" s="32" t="s">
        <v>710</v>
      </c>
    </row>
    <row r="667" spans="1:4">
      <c r="A667" s="34">
        <v>663</v>
      </c>
      <c r="B667" s="34" t="s">
        <v>2579</v>
      </c>
      <c r="C667" s="316">
        <v>1200000</v>
      </c>
      <c r="D667" s="32" t="s">
        <v>710</v>
      </c>
    </row>
    <row r="668" spans="1:4">
      <c r="A668" s="34">
        <v>664</v>
      </c>
      <c r="B668" s="34" t="s">
        <v>2580</v>
      </c>
      <c r="C668" s="316">
        <v>1200000</v>
      </c>
      <c r="D668" s="32" t="s">
        <v>710</v>
      </c>
    </row>
    <row r="669" spans="1:4">
      <c r="A669" s="34">
        <v>665</v>
      </c>
      <c r="B669" s="34" t="s">
        <v>2581</v>
      </c>
      <c r="C669" s="316">
        <v>1200000</v>
      </c>
      <c r="D669" s="32" t="s">
        <v>710</v>
      </c>
    </row>
    <row r="670" spans="1:4">
      <c r="A670" s="34">
        <v>666</v>
      </c>
      <c r="B670" s="34" t="s">
        <v>2582</v>
      </c>
      <c r="C670" s="316">
        <v>1200000</v>
      </c>
      <c r="D670" s="32" t="s">
        <v>710</v>
      </c>
    </row>
    <row r="671" spans="1:4">
      <c r="A671" s="34">
        <v>667</v>
      </c>
      <c r="B671" s="34" t="s">
        <v>2583</v>
      </c>
      <c r="C671" s="316">
        <v>1200000</v>
      </c>
      <c r="D671" s="32" t="s">
        <v>710</v>
      </c>
    </row>
    <row r="672" spans="1:4">
      <c r="A672" s="34">
        <v>668</v>
      </c>
      <c r="B672" s="34" t="s">
        <v>2584</v>
      </c>
      <c r="C672" s="316">
        <v>1200000</v>
      </c>
      <c r="D672" s="32" t="s">
        <v>710</v>
      </c>
    </row>
    <row r="673" spans="1:4">
      <c r="A673" s="34">
        <v>669</v>
      </c>
      <c r="B673" s="34" t="s">
        <v>2585</v>
      </c>
      <c r="C673" s="316">
        <v>1200000</v>
      </c>
      <c r="D673" s="32" t="s">
        <v>710</v>
      </c>
    </row>
    <row r="674" spans="1:4">
      <c r="A674" s="34">
        <v>670</v>
      </c>
      <c r="B674" s="34" t="s">
        <v>2586</v>
      </c>
      <c r="C674" s="316">
        <v>1200000</v>
      </c>
      <c r="D674" s="32" t="s">
        <v>710</v>
      </c>
    </row>
    <row r="675" spans="1:4">
      <c r="A675" s="34">
        <v>671</v>
      </c>
      <c r="B675" s="34" t="s">
        <v>2587</v>
      </c>
      <c r="C675" s="316">
        <v>1200000</v>
      </c>
      <c r="D675" s="32" t="s">
        <v>710</v>
      </c>
    </row>
    <row r="676" spans="1:4">
      <c r="A676" s="34">
        <v>672</v>
      </c>
      <c r="B676" s="34" t="s">
        <v>2588</v>
      </c>
      <c r="C676" s="316">
        <v>1200000</v>
      </c>
      <c r="D676" s="32" t="s">
        <v>710</v>
      </c>
    </row>
    <row r="677" spans="1:4">
      <c r="A677" s="34">
        <v>673</v>
      </c>
      <c r="B677" s="34" t="s">
        <v>2589</v>
      </c>
      <c r="C677" s="316">
        <v>1200000</v>
      </c>
      <c r="D677" s="32" t="s">
        <v>710</v>
      </c>
    </row>
    <row r="678" spans="1:4">
      <c r="A678" s="34">
        <v>674</v>
      </c>
      <c r="B678" s="34" t="s">
        <v>2590</v>
      </c>
      <c r="C678" s="316">
        <v>1200000</v>
      </c>
      <c r="D678" s="32" t="s">
        <v>710</v>
      </c>
    </row>
    <row r="679" spans="1:4">
      <c r="A679" s="34">
        <v>675</v>
      </c>
      <c r="B679" s="34" t="s">
        <v>2591</v>
      </c>
      <c r="C679" s="316">
        <v>1200000</v>
      </c>
      <c r="D679" s="32" t="s">
        <v>710</v>
      </c>
    </row>
    <row r="680" spans="1:4">
      <c r="A680" s="34">
        <v>676</v>
      </c>
      <c r="B680" s="34" t="s">
        <v>2592</v>
      </c>
      <c r="C680" s="316">
        <v>1200000</v>
      </c>
      <c r="D680" s="32" t="s">
        <v>710</v>
      </c>
    </row>
    <row r="681" spans="1:4">
      <c r="A681" s="34">
        <v>677</v>
      </c>
      <c r="B681" s="34" t="s">
        <v>2593</v>
      </c>
      <c r="C681" s="316">
        <v>1200000</v>
      </c>
      <c r="D681" s="32" t="s">
        <v>710</v>
      </c>
    </row>
    <row r="682" spans="1:4">
      <c r="A682" s="34">
        <v>678</v>
      </c>
      <c r="B682" s="34" t="s">
        <v>2594</v>
      </c>
      <c r="C682" s="316">
        <v>1200000</v>
      </c>
      <c r="D682" s="32" t="s">
        <v>710</v>
      </c>
    </row>
    <row r="683" spans="1:4">
      <c r="A683" s="34">
        <v>679</v>
      </c>
      <c r="B683" s="34" t="s">
        <v>2595</v>
      </c>
      <c r="C683" s="316">
        <v>1200000</v>
      </c>
      <c r="D683" s="32" t="s">
        <v>710</v>
      </c>
    </row>
    <row r="684" spans="1:4">
      <c r="A684" s="34">
        <v>680</v>
      </c>
      <c r="B684" s="34" t="s">
        <v>2596</v>
      </c>
      <c r="C684" s="316">
        <v>1200000</v>
      </c>
      <c r="D684" s="32" t="s">
        <v>710</v>
      </c>
    </row>
    <row r="685" spans="1:4">
      <c r="A685" s="34">
        <v>681</v>
      </c>
      <c r="B685" s="34" t="s">
        <v>2597</v>
      </c>
      <c r="C685" s="316">
        <v>1200000</v>
      </c>
      <c r="D685" s="32" t="s">
        <v>710</v>
      </c>
    </row>
    <row r="686" spans="1:4">
      <c r="A686" s="34">
        <v>682</v>
      </c>
      <c r="B686" s="34" t="s">
        <v>2598</v>
      </c>
      <c r="C686" s="316">
        <v>1200000</v>
      </c>
      <c r="D686" s="32" t="s">
        <v>710</v>
      </c>
    </row>
    <row r="687" spans="1:4">
      <c r="A687" s="34">
        <v>683</v>
      </c>
      <c r="B687" s="34" t="s">
        <v>2599</v>
      </c>
      <c r="C687" s="316">
        <v>1200000</v>
      </c>
      <c r="D687" s="32" t="s">
        <v>710</v>
      </c>
    </row>
    <row r="688" spans="1:4">
      <c r="A688" s="34">
        <v>684</v>
      </c>
      <c r="B688" s="34" t="s">
        <v>2600</v>
      </c>
      <c r="C688" s="316">
        <v>1200000</v>
      </c>
      <c r="D688" s="32" t="s">
        <v>710</v>
      </c>
    </row>
    <row r="689" spans="1:4">
      <c r="A689" s="34">
        <v>685</v>
      </c>
      <c r="B689" s="34" t="s">
        <v>2601</v>
      </c>
      <c r="C689" s="316">
        <v>1200000</v>
      </c>
      <c r="D689" s="32" t="s">
        <v>710</v>
      </c>
    </row>
    <row r="690" spans="1:4">
      <c r="A690" s="34">
        <v>686</v>
      </c>
      <c r="B690" s="34" t="s">
        <v>2602</v>
      </c>
      <c r="C690" s="316">
        <v>1200000</v>
      </c>
      <c r="D690" s="32" t="s">
        <v>710</v>
      </c>
    </row>
    <row r="691" spans="1:4">
      <c r="A691" s="34">
        <v>687</v>
      </c>
      <c r="B691" s="34" t="s">
        <v>2603</v>
      </c>
      <c r="C691" s="316">
        <v>1200000</v>
      </c>
      <c r="D691" s="32" t="s">
        <v>602</v>
      </c>
    </row>
    <row r="692" spans="1:4">
      <c r="A692" s="34">
        <v>688</v>
      </c>
      <c r="B692" s="34" t="s">
        <v>2604</v>
      </c>
      <c r="C692" s="316">
        <v>1200000</v>
      </c>
      <c r="D692" s="32" t="s">
        <v>602</v>
      </c>
    </row>
    <row r="693" spans="1:4">
      <c r="A693" s="34">
        <v>689</v>
      </c>
      <c r="B693" s="34" t="s">
        <v>2605</v>
      </c>
      <c r="C693" s="316">
        <v>1200000</v>
      </c>
      <c r="D693" s="32" t="s">
        <v>602</v>
      </c>
    </row>
    <row r="694" spans="1:4">
      <c r="A694" s="34">
        <v>690</v>
      </c>
      <c r="B694" s="34" t="s">
        <v>2606</v>
      </c>
      <c r="C694" s="316">
        <v>1200000</v>
      </c>
      <c r="D694" s="32" t="s">
        <v>602</v>
      </c>
    </row>
    <row r="695" spans="1:4">
      <c r="A695" s="34">
        <v>691</v>
      </c>
      <c r="B695" s="34" t="s">
        <v>2607</v>
      </c>
      <c r="C695" s="316">
        <v>1200000</v>
      </c>
      <c r="D695" s="32" t="s">
        <v>602</v>
      </c>
    </row>
    <row r="696" spans="1:4">
      <c r="A696" s="34">
        <v>692</v>
      </c>
      <c r="B696" s="34" t="s">
        <v>2608</v>
      </c>
      <c r="C696" s="316">
        <v>1200000</v>
      </c>
      <c r="D696" s="32" t="s">
        <v>602</v>
      </c>
    </row>
    <row r="697" spans="1:4">
      <c r="A697" s="34">
        <v>693</v>
      </c>
      <c r="B697" s="34" t="s">
        <v>2609</v>
      </c>
      <c r="C697" s="316">
        <v>1200000</v>
      </c>
      <c r="D697" s="32" t="s">
        <v>602</v>
      </c>
    </row>
    <row r="698" spans="1:4">
      <c r="A698" s="34">
        <v>694</v>
      </c>
      <c r="B698" s="34" t="s">
        <v>2610</v>
      </c>
      <c r="C698" s="316">
        <v>1200000</v>
      </c>
      <c r="D698" s="32" t="s">
        <v>602</v>
      </c>
    </row>
    <row r="699" spans="1:4">
      <c r="A699" s="34">
        <v>695</v>
      </c>
      <c r="B699" s="34" t="s">
        <v>2611</v>
      </c>
      <c r="C699" s="316">
        <v>1200000</v>
      </c>
      <c r="D699" s="32" t="s">
        <v>602</v>
      </c>
    </row>
    <row r="700" spans="1:4">
      <c r="A700" s="34">
        <v>696</v>
      </c>
      <c r="B700" s="34" t="s">
        <v>2612</v>
      </c>
      <c r="C700" s="316">
        <v>1200000</v>
      </c>
      <c r="D700" s="32" t="s">
        <v>602</v>
      </c>
    </row>
    <row r="701" spans="1:4">
      <c r="A701" s="34">
        <v>697</v>
      </c>
      <c r="B701" s="34" t="s">
        <v>2613</v>
      </c>
      <c r="C701" s="316">
        <v>1200000</v>
      </c>
      <c r="D701" s="32" t="s">
        <v>602</v>
      </c>
    </row>
    <row r="702" spans="1:4">
      <c r="A702" s="34">
        <v>698</v>
      </c>
      <c r="B702" s="34" t="s">
        <v>2614</v>
      </c>
      <c r="C702" s="316">
        <v>1200000</v>
      </c>
      <c r="D702" s="32" t="s">
        <v>602</v>
      </c>
    </row>
    <row r="703" spans="1:4">
      <c r="A703" s="34">
        <v>699</v>
      </c>
      <c r="B703" s="34" t="s">
        <v>2615</v>
      </c>
      <c r="C703" s="316">
        <v>1200000</v>
      </c>
      <c r="D703" s="32" t="s">
        <v>602</v>
      </c>
    </row>
    <row r="704" spans="1:4">
      <c r="A704" s="34">
        <v>700</v>
      </c>
      <c r="B704" s="34" t="s">
        <v>2616</v>
      </c>
      <c r="C704" s="316">
        <v>1200000</v>
      </c>
      <c r="D704" s="32" t="s">
        <v>602</v>
      </c>
    </row>
    <row r="705" spans="1:4">
      <c r="A705" s="34">
        <v>701</v>
      </c>
      <c r="B705" s="34" t="s">
        <v>2617</v>
      </c>
      <c r="C705" s="316">
        <v>1200000</v>
      </c>
      <c r="D705" s="32" t="s">
        <v>602</v>
      </c>
    </row>
    <row r="706" spans="1:4">
      <c r="A706" s="34">
        <v>702</v>
      </c>
      <c r="B706" s="34" t="s">
        <v>2618</v>
      </c>
      <c r="C706" s="316">
        <v>1200000</v>
      </c>
      <c r="D706" s="32" t="s">
        <v>602</v>
      </c>
    </row>
    <row r="707" spans="1:4">
      <c r="A707" s="34">
        <v>703</v>
      </c>
      <c r="B707" s="34" t="s">
        <v>2619</v>
      </c>
      <c r="C707" s="316">
        <v>1200000</v>
      </c>
      <c r="D707" s="32" t="s">
        <v>602</v>
      </c>
    </row>
    <row r="708" spans="1:4">
      <c r="A708" s="34">
        <v>704</v>
      </c>
      <c r="B708" s="34" t="s">
        <v>2620</v>
      </c>
      <c r="C708" s="316">
        <v>1200000</v>
      </c>
      <c r="D708" s="32" t="s">
        <v>602</v>
      </c>
    </row>
    <row r="709" spans="1:4">
      <c r="A709" s="34">
        <v>705</v>
      </c>
      <c r="B709" s="34" t="s">
        <v>2621</v>
      </c>
      <c r="C709" s="316">
        <v>1200000</v>
      </c>
      <c r="D709" s="32" t="s">
        <v>602</v>
      </c>
    </row>
    <row r="710" spans="1:4">
      <c r="A710" s="34">
        <v>706</v>
      </c>
      <c r="B710" s="34" t="s">
        <v>2622</v>
      </c>
      <c r="C710" s="316">
        <v>1200000</v>
      </c>
      <c r="D710" s="32" t="s">
        <v>602</v>
      </c>
    </row>
    <row r="711" spans="1:4">
      <c r="A711" s="34">
        <v>707</v>
      </c>
      <c r="B711" s="34" t="s">
        <v>2623</v>
      </c>
      <c r="C711" s="316">
        <v>1200000</v>
      </c>
      <c r="D711" s="32" t="s">
        <v>602</v>
      </c>
    </row>
    <row r="712" spans="1:4">
      <c r="A712" s="34">
        <v>708</v>
      </c>
      <c r="B712" s="34" t="s">
        <v>2624</v>
      </c>
      <c r="C712" s="316">
        <v>1200000</v>
      </c>
      <c r="D712" s="32" t="s">
        <v>602</v>
      </c>
    </row>
    <row r="713" spans="1:4">
      <c r="A713" s="34">
        <v>709</v>
      </c>
      <c r="B713" s="34" t="s">
        <v>2625</v>
      </c>
      <c r="C713" s="316">
        <v>1200000</v>
      </c>
      <c r="D713" s="32" t="s">
        <v>602</v>
      </c>
    </row>
    <row r="714" spans="1:4">
      <c r="A714" s="34">
        <v>710</v>
      </c>
      <c r="B714" s="34" t="s">
        <v>2626</v>
      </c>
      <c r="C714" s="316">
        <v>1200000</v>
      </c>
      <c r="D714" s="32" t="s">
        <v>602</v>
      </c>
    </row>
    <row r="715" spans="1:4">
      <c r="A715" s="34">
        <v>711</v>
      </c>
      <c r="B715" s="34" t="s">
        <v>2627</v>
      </c>
      <c r="C715" s="316">
        <v>1200000</v>
      </c>
      <c r="D715" s="32" t="s">
        <v>602</v>
      </c>
    </row>
    <row r="716" spans="1:4">
      <c r="A716" s="34">
        <v>712</v>
      </c>
      <c r="B716" s="34" t="s">
        <v>2628</v>
      </c>
      <c r="C716" s="316">
        <v>1200000</v>
      </c>
      <c r="D716" s="32" t="s">
        <v>602</v>
      </c>
    </row>
    <row r="717" spans="1:4">
      <c r="A717" s="34">
        <v>713</v>
      </c>
      <c r="B717" s="34" t="s">
        <v>2629</v>
      </c>
      <c r="C717" s="316">
        <v>1200000</v>
      </c>
      <c r="D717" s="32" t="s">
        <v>602</v>
      </c>
    </row>
    <row r="718" spans="1:4">
      <c r="A718" s="34">
        <v>714</v>
      </c>
      <c r="B718" s="34" t="s">
        <v>2630</v>
      </c>
      <c r="C718" s="316">
        <v>1200000</v>
      </c>
      <c r="D718" s="32" t="s">
        <v>602</v>
      </c>
    </row>
    <row r="719" spans="1:4">
      <c r="A719" s="34">
        <v>715</v>
      </c>
      <c r="B719" s="34" t="s">
        <v>2631</v>
      </c>
      <c r="C719" s="316">
        <v>1200000</v>
      </c>
      <c r="D719" s="32" t="s">
        <v>602</v>
      </c>
    </row>
    <row r="720" spans="1:4">
      <c r="A720" s="34">
        <v>716</v>
      </c>
      <c r="B720" s="34" t="s">
        <v>2632</v>
      </c>
      <c r="C720" s="316">
        <v>1200000</v>
      </c>
      <c r="D720" s="32" t="s">
        <v>602</v>
      </c>
    </row>
    <row r="721" spans="1:4">
      <c r="A721" s="34">
        <v>717</v>
      </c>
      <c r="B721" s="34" t="s">
        <v>2633</v>
      </c>
      <c r="C721" s="316">
        <v>1200000</v>
      </c>
      <c r="D721" s="32" t="s">
        <v>602</v>
      </c>
    </row>
    <row r="722" spans="1:4">
      <c r="A722" s="34">
        <v>718</v>
      </c>
      <c r="B722" s="34" t="s">
        <v>2634</v>
      </c>
      <c r="C722" s="316">
        <v>1200000</v>
      </c>
      <c r="D722" s="32" t="s">
        <v>602</v>
      </c>
    </row>
    <row r="723" spans="1:4">
      <c r="A723" s="34">
        <v>719</v>
      </c>
      <c r="B723" s="34" t="s">
        <v>2635</v>
      </c>
      <c r="C723" s="316">
        <v>1200000</v>
      </c>
      <c r="D723" s="32" t="s">
        <v>602</v>
      </c>
    </row>
    <row r="724" spans="1:4">
      <c r="A724" s="34">
        <v>720</v>
      </c>
      <c r="B724" s="34" t="s">
        <v>2636</v>
      </c>
      <c r="C724" s="316">
        <v>1200000</v>
      </c>
      <c r="D724" s="32" t="s">
        <v>602</v>
      </c>
    </row>
    <row r="725" spans="1:4">
      <c r="A725" s="34">
        <v>721</v>
      </c>
      <c r="B725" s="34" t="s">
        <v>2637</v>
      </c>
      <c r="C725" s="316">
        <v>1200000</v>
      </c>
      <c r="D725" s="32" t="s">
        <v>602</v>
      </c>
    </row>
    <row r="726" spans="1:4">
      <c r="A726" s="34">
        <v>722</v>
      </c>
      <c r="B726" s="34" t="s">
        <v>2638</v>
      </c>
      <c r="C726" s="316">
        <v>1200000</v>
      </c>
      <c r="D726" s="32" t="s">
        <v>602</v>
      </c>
    </row>
    <row r="727" spans="1:4">
      <c r="A727" s="34">
        <v>723</v>
      </c>
      <c r="B727" s="34" t="s">
        <v>2639</v>
      </c>
      <c r="C727" s="316">
        <v>1200000</v>
      </c>
      <c r="D727" s="32" t="s">
        <v>602</v>
      </c>
    </row>
    <row r="728" spans="1:4">
      <c r="A728" s="34">
        <v>724</v>
      </c>
      <c r="B728" s="34" t="s">
        <v>2640</v>
      </c>
      <c r="C728" s="316">
        <v>1200000</v>
      </c>
      <c r="D728" s="32" t="s">
        <v>602</v>
      </c>
    </row>
    <row r="729" spans="1:4">
      <c r="A729" s="34">
        <v>725</v>
      </c>
      <c r="B729" s="34" t="s">
        <v>2641</v>
      </c>
      <c r="C729" s="316">
        <v>1200000</v>
      </c>
      <c r="D729" s="32" t="s">
        <v>602</v>
      </c>
    </row>
    <row r="730" spans="1:4">
      <c r="A730" s="34">
        <v>726</v>
      </c>
      <c r="B730" s="34" t="s">
        <v>2642</v>
      </c>
      <c r="C730" s="316">
        <v>1200000</v>
      </c>
      <c r="D730" s="32" t="s">
        <v>602</v>
      </c>
    </row>
    <row r="731" spans="1:4">
      <c r="A731" s="34">
        <v>727</v>
      </c>
      <c r="B731" s="34" t="s">
        <v>2643</v>
      </c>
      <c r="C731" s="316">
        <v>1200000</v>
      </c>
      <c r="D731" s="32" t="s">
        <v>602</v>
      </c>
    </row>
    <row r="732" spans="1:4">
      <c r="A732" s="34">
        <v>728</v>
      </c>
      <c r="B732" s="34" t="s">
        <v>2644</v>
      </c>
      <c r="C732" s="316">
        <v>1200000</v>
      </c>
      <c r="D732" s="32" t="s">
        <v>602</v>
      </c>
    </row>
    <row r="733" spans="1:4">
      <c r="A733" s="34">
        <v>729</v>
      </c>
      <c r="B733" s="34" t="s">
        <v>2645</v>
      </c>
      <c r="C733" s="316">
        <v>1200000</v>
      </c>
      <c r="D733" s="32" t="s">
        <v>602</v>
      </c>
    </row>
    <row r="734" spans="1:4">
      <c r="A734" s="34">
        <v>730</v>
      </c>
      <c r="B734" s="34" t="s">
        <v>2646</v>
      </c>
      <c r="C734" s="316">
        <v>1200000</v>
      </c>
      <c r="D734" s="32" t="s">
        <v>602</v>
      </c>
    </row>
    <row r="735" spans="1:4">
      <c r="A735" s="34">
        <v>731</v>
      </c>
      <c r="B735" s="34" t="s">
        <v>2647</v>
      </c>
      <c r="C735" s="316">
        <v>1200000</v>
      </c>
      <c r="D735" s="32" t="s">
        <v>602</v>
      </c>
    </row>
    <row r="736" spans="1:4">
      <c r="A736" s="34">
        <v>732</v>
      </c>
      <c r="B736" s="34" t="s">
        <v>2648</v>
      </c>
      <c r="C736" s="316">
        <v>1200000</v>
      </c>
      <c r="D736" s="32" t="s">
        <v>602</v>
      </c>
    </row>
    <row r="737" spans="1:4">
      <c r="A737" s="34">
        <v>733</v>
      </c>
      <c r="B737" s="34" t="s">
        <v>2649</v>
      </c>
      <c r="C737" s="316">
        <v>1200000</v>
      </c>
      <c r="D737" s="32" t="s">
        <v>602</v>
      </c>
    </row>
    <row r="738" spans="1:4">
      <c r="A738" s="34">
        <v>734</v>
      </c>
      <c r="B738" s="34" t="s">
        <v>2650</v>
      </c>
      <c r="C738" s="316">
        <v>1200000</v>
      </c>
      <c r="D738" s="32" t="s">
        <v>602</v>
      </c>
    </row>
    <row r="739" spans="1:4">
      <c r="A739" s="34">
        <v>735</v>
      </c>
      <c r="B739" s="34" t="s">
        <v>2651</v>
      </c>
      <c r="C739" s="316">
        <v>1200000</v>
      </c>
      <c r="D739" s="32" t="s">
        <v>602</v>
      </c>
    </row>
    <row r="740" spans="1:4">
      <c r="A740" s="34">
        <v>736</v>
      </c>
      <c r="B740" s="34" t="s">
        <v>2652</v>
      </c>
      <c r="C740" s="316">
        <v>1200000</v>
      </c>
      <c r="D740" s="32" t="s">
        <v>602</v>
      </c>
    </row>
    <row r="741" spans="1:4">
      <c r="A741" s="34">
        <v>737</v>
      </c>
      <c r="B741" s="34" t="s">
        <v>2653</v>
      </c>
      <c r="C741" s="316">
        <v>1200000</v>
      </c>
      <c r="D741" s="32" t="s">
        <v>602</v>
      </c>
    </row>
    <row r="742" spans="1:4">
      <c r="A742" s="34">
        <v>738</v>
      </c>
      <c r="B742" s="34" t="s">
        <v>2654</v>
      </c>
      <c r="C742" s="316">
        <v>1200000</v>
      </c>
      <c r="D742" s="32" t="s">
        <v>602</v>
      </c>
    </row>
    <row r="743" spans="1:4">
      <c r="A743" s="34">
        <v>739</v>
      </c>
      <c r="B743" s="34" t="s">
        <v>2655</v>
      </c>
      <c r="C743" s="316">
        <v>1200000</v>
      </c>
      <c r="D743" s="32" t="s">
        <v>602</v>
      </c>
    </row>
    <row r="744" spans="1:4">
      <c r="A744" s="34">
        <v>740</v>
      </c>
      <c r="B744" s="34" t="s">
        <v>2656</v>
      </c>
      <c r="C744" s="316">
        <v>1200000</v>
      </c>
      <c r="D744" s="32" t="s">
        <v>602</v>
      </c>
    </row>
    <row r="745" spans="1:4">
      <c r="A745" s="34">
        <v>741</v>
      </c>
      <c r="B745" s="34" t="s">
        <v>412</v>
      </c>
      <c r="C745" s="316">
        <v>1200000</v>
      </c>
      <c r="D745" s="32" t="s">
        <v>602</v>
      </c>
    </row>
    <row r="746" spans="1:4">
      <c r="A746" s="34">
        <v>742</v>
      </c>
      <c r="B746" s="34" t="s">
        <v>2657</v>
      </c>
      <c r="C746" s="316">
        <v>1200000</v>
      </c>
      <c r="D746" s="32" t="s">
        <v>602</v>
      </c>
    </row>
    <row r="747" spans="1:4">
      <c r="A747" s="34">
        <v>743</v>
      </c>
      <c r="B747" s="34" t="s">
        <v>2658</v>
      </c>
      <c r="C747" s="316">
        <v>1200000</v>
      </c>
      <c r="D747" s="32" t="s">
        <v>602</v>
      </c>
    </row>
    <row r="748" spans="1:4">
      <c r="A748" s="34">
        <v>744</v>
      </c>
      <c r="B748" s="34" t="s">
        <v>2659</v>
      </c>
      <c r="C748" s="316">
        <v>1200000</v>
      </c>
      <c r="D748" s="32" t="s">
        <v>602</v>
      </c>
    </row>
    <row r="749" spans="1:4">
      <c r="A749" s="34">
        <v>745</v>
      </c>
      <c r="B749" s="34" t="s">
        <v>2660</v>
      </c>
      <c r="C749" s="316">
        <v>1200000</v>
      </c>
      <c r="D749" s="32" t="s">
        <v>602</v>
      </c>
    </row>
    <row r="750" spans="1:4">
      <c r="A750" s="34">
        <v>746</v>
      </c>
      <c r="B750" s="34" t="s">
        <v>2661</v>
      </c>
      <c r="C750" s="316">
        <v>1200000</v>
      </c>
      <c r="D750" s="32" t="s">
        <v>602</v>
      </c>
    </row>
    <row r="751" spans="1:4">
      <c r="A751" s="34">
        <v>747</v>
      </c>
      <c r="B751" s="34" t="s">
        <v>2662</v>
      </c>
      <c r="C751" s="316">
        <v>1200000</v>
      </c>
      <c r="D751" s="32" t="s">
        <v>602</v>
      </c>
    </row>
    <row r="752" spans="1:4">
      <c r="A752" s="34">
        <v>748</v>
      </c>
      <c r="B752" s="34" t="s">
        <v>2663</v>
      </c>
      <c r="C752" s="316">
        <v>1200000</v>
      </c>
      <c r="D752" s="32" t="s">
        <v>602</v>
      </c>
    </row>
    <row r="753" spans="1:4">
      <c r="A753" s="34">
        <v>749</v>
      </c>
      <c r="B753" s="34" t="s">
        <v>2664</v>
      </c>
      <c r="C753" s="316">
        <v>1200000</v>
      </c>
      <c r="D753" s="32" t="s">
        <v>602</v>
      </c>
    </row>
    <row r="754" spans="1:4">
      <c r="A754" s="34">
        <v>750</v>
      </c>
      <c r="B754" s="34" t="s">
        <v>2665</v>
      </c>
      <c r="C754" s="316">
        <v>1200000</v>
      </c>
      <c r="D754" s="32" t="s">
        <v>602</v>
      </c>
    </row>
    <row r="755" spans="1:4">
      <c r="A755" s="34">
        <v>751</v>
      </c>
      <c r="B755" s="34" t="s">
        <v>408</v>
      </c>
      <c r="C755" s="316">
        <v>1200000</v>
      </c>
      <c r="D755" s="32" t="s">
        <v>602</v>
      </c>
    </row>
    <row r="756" spans="1:4">
      <c r="A756" s="34">
        <v>752</v>
      </c>
      <c r="B756" s="34" t="s">
        <v>2666</v>
      </c>
      <c r="C756" s="316">
        <v>1200000</v>
      </c>
      <c r="D756" s="32" t="s">
        <v>602</v>
      </c>
    </row>
    <row r="757" spans="1:4">
      <c r="A757" s="34">
        <v>753</v>
      </c>
      <c r="B757" s="34" t="s">
        <v>2667</v>
      </c>
      <c r="C757" s="316">
        <v>1200000</v>
      </c>
      <c r="D757" s="32" t="s">
        <v>602</v>
      </c>
    </row>
    <row r="758" spans="1:4">
      <c r="A758" s="34">
        <v>754</v>
      </c>
      <c r="B758" s="34" t="s">
        <v>2668</v>
      </c>
      <c r="C758" s="316">
        <v>1200000</v>
      </c>
      <c r="D758" s="32" t="s">
        <v>602</v>
      </c>
    </row>
    <row r="759" spans="1:4">
      <c r="A759" s="34">
        <v>755</v>
      </c>
      <c r="B759" s="34" t="s">
        <v>2669</v>
      </c>
      <c r="C759" s="316">
        <v>1200000</v>
      </c>
      <c r="D759" s="32" t="s">
        <v>602</v>
      </c>
    </row>
    <row r="760" spans="1:4">
      <c r="A760" s="34">
        <v>756</v>
      </c>
      <c r="B760" s="34" t="s">
        <v>2670</v>
      </c>
      <c r="C760" s="316">
        <v>1200000</v>
      </c>
      <c r="D760" s="32" t="s">
        <v>602</v>
      </c>
    </row>
    <row r="761" spans="1:4">
      <c r="A761" s="34">
        <v>757</v>
      </c>
      <c r="B761" s="34" t="s">
        <v>2671</v>
      </c>
      <c r="C761" s="316">
        <v>1200000</v>
      </c>
      <c r="D761" s="32" t="s">
        <v>602</v>
      </c>
    </row>
    <row r="762" spans="1:4">
      <c r="A762" s="34">
        <v>758</v>
      </c>
      <c r="B762" s="34" t="s">
        <v>2672</v>
      </c>
      <c r="C762" s="316">
        <v>1200000</v>
      </c>
      <c r="D762" s="32" t="s">
        <v>602</v>
      </c>
    </row>
    <row r="763" spans="1:4">
      <c r="A763" s="34">
        <v>759</v>
      </c>
      <c r="B763" s="34" t="s">
        <v>2673</v>
      </c>
      <c r="C763" s="316">
        <v>1200000</v>
      </c>
      <c r="D763" s="32" t="s">
        <v>602</v>
      </c>
    </row>
    <row r="764" spans="1:4">
      <c r="A764" s="34">
        <v>760</v>
      </c>
      <c r="B764" s="34" t="s">
        <v>2674</v>
      </c>
      <c r="C764" s="316">
        <v>1200000</v>
      </c>
      <c r="D764" s="32" t="s">
        <v>602</v>
      </c>
    </row>
    <row r="765" spans="1:4">
      <c r="A765" s="34">
        <v>761</v>
      </c>
      <c r="B765" s="34" t="s">
        <v>2675</v>
      </c>
      <c r="C765" s="316">
        <v>1200000</v>
      </c>
      <c r="D765" s="32" t="s">
        <v>602</v>
      </c>
    </row>
    <row r="766" spans="1:4">
      <c r="A766" s="34">
        <v>762</v>
      </c>
      <c r="B766" s="34" t="s">
        <v>2676</v>
      </c>
      <c r="C766" s="316">
        <v>1200000</v>
      </c>
      <c r="D766" s="32" t="s">
        <v>602</v>
      </c>
    </row>
    <row r="767" spans="1:4">
      <c r="A767" s="34">
        <v>763</v>
      </c>
      <c r="B767" s="34" t="s">
        <v>2677</v>
      </c>
      <c r="C767" s="316">
        <v>1200000</v>
      </c>
      <c r="D767" s="32" t="s">
        <v>602</v>
      </c>
    </row>
    <row r="768" spans="1:4">
      <c r="A768" s="34">
        <v>764</v>
      </c>
      <c r="B768" s="34" t="s">
        <v>2678</v>
      </c>
      <c r="C768" s="316">
        <v>1200000</v>
      </c>
      <c r="D768" s="32" t="s">
        <v>602</v>
      </c>
    </row>
    <row r="769" spans="1:4">
      <c r="A769" s="34">
        <v>765</v>
      </c>
      <c r="B769" s="34" t="s">
        <v>2679</v>
      </c>
      <c r="C769" s="316">
        <v>1200000</v>
      </c>
      <c r="D769" s="32" t="s">
        <v>602</v>
      </c>
    </row>
    <row r="770" spans="1:4">
      <c r="A770" s="34">
        <v>766</v>
      </c>
      <c r="B770" s="34" t="s">
        <v>2680</v>
      </c>
      <c r="C770" s="316">
        <v>1200000</v>
      </c>
      <c r="D770" s="32" t="s">
        <v>602</v>
      </c>
    </row>
    <row r="771" spans="1:4">
      <c r="A771" s="34">
        <v>767</v>
      </c>
      <c r="B771" s="34" t="s">
        <v>2681</v>
      </c>
      <c r="C771" s="316">
        <v>1200000</v>
      </c>
      <c r="D771" s="32" t="s">
        <v>602</v>
      </c>
    </row>
    <row r="772" spans="1:4">
      <c r="A772" s="34">
        <v>768</v>
      </c>
      <c r="B772" s="34" t="s">
        <v>2682</v>
      </c>
      <c r="C772" s="316">
        <v>1200000</v>
      </c>
      <c r="D772" s="32" t="s">
        <v>602</v>
      </c>
    </row>
    <row r="773" spans="1:4">
      <c r="A773" s="34">
        <v>769</v>
      </c>
      <c r="B773" s="34" t="s">
        <v>2683</v>
      </c>
      <c r="C773" s="316">
        <v>1200000</v>
      </c>
      <c r="D773" s="32" t="s">
        <v>602</v>
      </c>
    </row>
    <row r="774" spans="1:4">
      <c r="A774" s="34">
        <v>770</v>
      </c>
      <c r="B774" s="34" t="s">
        <v>2684</v>
      </c>
      <c r="C774" s="316">
        <v>1200000</v>
      </c>
      <c r="D774" s="32" t="s">
        <v>602</v>
      </c>
    </row>
    <row r="775" spans="1:4">
      <c r="A775" s="34">
        <v>771</v>
      </c>
      <c r="B775" s="34" t="s">
        <v>2685</v>
      </c>
      <c r="C775" s="316">
        <v>1200000</v>
      </c>
      <c r="D775" s="32" t="s">
        <v>602</v>
      </c>
    </row>
    <row r="776" spans="1:4">
      <c r="A776" s="34">
        <v>772</v>
      </c>
      <c r="B776" s="34" t="s">
        <v>2686</v>
      </c>
      <c r="C776" s="316">
        <v>1200000</v>
      </c>
      <c r="D776" s="32" t="s">
        <v>602</v>
      </c>
    </row>
    <row r="777" spans="1:4">
      <c r="A777" s="34">
        <v>773</v>
      </c>
      <c r="B777" s="34" t="s">
        <v>2687</v>
      </c>
      <c r="C777" s="316">
        <v>1200000</v>
      </c>
      <c r="D777" s="32" t="s">
        <v>602</v>
      </c>
    </row>
    <row r="778" spans="1:4">
      <c r="A778" s="34">
        <v>774</v>
      </c>
      <c r="B778" s="34" t="s">
        <v>2688</v>
      </c>
      <c r="C778" s="316">
        <v>1200000</v>
      </c>
      <c r="D778" s="32" t="s">
        <v>602</v>
      </c>
    </row>
    <row r="779" spans="1:4">
      <c r="A779" s="34">
        <v>775</v>
      </c>
      <c r="B779" s="34" t="s">
        <v>2689</v>
      </c>
      <c r="C779" s="316">
        <v>1200000</v>
      </c>
      <c r="D779" s="32" t="s">
        <v>602</v>
      </c>
    </row>
    <row r="780" spans="1:4">
      <c r="A780" s="34">
        <v>776</v>
      </c>
      <c r="B780" s="34" t="s">
        <v>2690</v>
      </c>
      <c r="C780" s="316">
        <v>1200000</v>
      </c>
      <c r="D780" s="32" t="s">
        <v>602</v>
      </c>
    </row>
    <row r="781" spans="1:4">
      <c r="A781" s="34">
        <v>777</v>
      </c>
      <c r="B781" s="34" t="s">
        <v>2691</v>
      </c>
      <c r="C781" s="316">
        <v>1200000</v>
      </c>
      <c r="D781" s="32" t="s">
        <v>602</v>
      </c>
    </row>
    <row r="782" spans="1:4">
      <c r="A782" s="34">
        <v>778</v>
      </c>
      <c r="B782" s="34" t="s">
        <v>2692</v>
      </c>
      <c r="C782" s="316">
        <v>1200000</v>
      </c>
      <c r="D782" s="32" t="s">
        <v>602</v>
      </c>
    </row>
    <row r="783" spans="1:4">
      <c r="A783" s="34">
        <v>779</v>
      </c>
      <c r="B783" s="34" t="s">
        <v>401</v>
      </c>
      <c r="C783" s="316">
        <v>1200000</v>
      </c>
      <c r="D783" s="32" t="s">
        <v>602</v>
      </c>
    </row>
    <row r="784" spans="1:4">
      <c r="A784" s="34">
        <v>780</v>
      </c>
      <c r="B784" s="34" t="s">
        <v>2693</v>
      </c>
      <c r="C784" s="316">
        <v>1200000</v>
      </c>
      <c r="D784" s="32" t="s">
        <v>602</v>
      </c>
    </row>
    <row r="785" spans="1:4">
      <c r="A785" s="34">
        <v>781</v>
      </c>
      <c r="B785" s="34" t="s">
        <v>2694</v>
      </c>
      <c r="C785" s="316">
        <v>1200000</v>
      </c>
      <c r="D785" s="32" t="s">
        <v>602</v>
      </c>
    </row>
    <row r="786" spans="1:4">
      <c r="A786" s="34">
        <v>782</v>
      </c>
      <c r="B786" s="34" t="s">
        <v>2695</v>
      </c>
      <c r="C786" s="316">
        <v>1200000</v>
      </c>
      <c r="D786" s="32" t="s">
        <v>602</v>
      </c>
    </row>
    <row r="787" spans="1:4">
      <c r="A787" s="34">
        <v>783</v>
      </c>
      <c r="B787" s="34" t="s">
        <v>2696</v>
      </c>
      <c r="C787" s="316">
        <v>1200000</v>
      </c>
      <c r="D787" s="32" t="s">
        <v>602</v>
      </c>
    </row>
    <row r="788" spans="1:4">
      <c r="A788" s="34">
        <v>784</v>
      </c>
      <c r="B788" s="34" t="s">
        <v>2697</v>
      </c>
      <c r="C788" s="316">
        <v>1200000</v>
      </c>
      <c r="D788" s="32" t="s">
        <v>602</v>
      </c>
    </row>
    <row r="789" spans="1:4">
      <c r="A789" s="34">
        <v>785</v>
      </c>
      <c r="B789" s="34" t="s">
        <v>2698</v>
      </c>
      <c r="C789" s="316">
        <v>1200000</v>
      </c>
      <c r="D789" s="32" t="s">
        <v>602</v>
      </c>
    </row>
    <row r="790" spans="1:4">
      <c r="A790" s="34">
        <v>786</v>
      </c>
      <c r="B790" s="34" t="s">
        <v>2699</v>
      </c>
      <c r="C790" s="316">
        <v>1200000</v>
      </c>
      <c r="D790" s="32" t="s">
        <v>602</v>
      </c>
    </row>
    <row r="791" spans="1:4">
      <c r="A791" s="34">
        <v>787</v>
      </c>
      <c r="B791" s="34" t="s">
        <v>2700</v>
      </c>
      <c r="C791" s="316">
        <v>1200000</v>
      </c>
      <c r="D791" s="32" t="s">
        <v>602</v>
      </c>
    </row>
    <row r="792" spans="1:4">
      <c r="A792" s="34">
        <v>788</v>
      </c>
      <c r="B792" s="34" t="s">
        <v>2701</v>
      </c>
      <c r="C792" s="316">
        <v>1200000</v>
      </c>
      <c r="D792" s="32" t="s">
        <v>602</v>
      </c>
    </row>
    <row r="793" spans="1:4">
      <c r="A793" s="34">
        <v>789</v>
      </c>
      <c r="B793" s="34" t="s">
        <v>2702</v>
      </c>
      <c r="C793" s="316">
        <v>1200000</v>
      </c>
      <c r="D793" s="32" t="s">
        <v>602</v>
      </c>
    </row>
    <row r="794" spans="1:4">
      <c r="A794" s="34">
        <v>790</v>
      </c>
      <c r="B794" s="34" t="s">
        <v>2703</v>
      </c>
      <c r="C794" s="316">
        <v>1200000</v>
      </c>
      <c r="D794" s="32" t="s">
        <v>602</v>
      </c>
    </row>
    <row r="795" spans="1:4">
      <c r="A795" s="34">
        <v>791</v>
      </c>
      <c r="B795" s="34" t="s">
        <v>2704</v>
      </c>
      <c r="C795" s="316">
        <v>1200000</v>
      </c>
      <c r="D795" s="32" t="s">
        <v>602</v>
      </c>
    </row>
    <row r="796" spans="1:4">
      <c r="A796" s="34">
        <v>792</v>
      </c>
      <c r="B796" s="34" t="s">
        <v>2705</v>
      </c>
      <c r="C796" s="316">
        <v>1200000</v>
      </c>
      <c r="D796" s="32" t="s">
        <v>602</v>
      </c>
    </row>
    <row r="797" spans="1:4">
      <c r="A797" s="34">
        <v>793</v>
      </c>
      <c r="B797" s="34" t="s">
        <v>2706</v>
      </c>
      <c r="C797" s="316">
        <v>1200000</v>
      </c>
      <c r="D797" s="32" t="s">
        <v>602</v>
      </c>
    </row>
    <row r="798" spans="1:4">
      <c r="A798" s="34">
        <v>794</v>
      </c>
      <c r="B798" s="34" t="s">
        <v>2707</v>
      </c>
      <c r="C798" s="316">
        <v>1200000</v>
      </c>
      <c r="D798" s="32" t="s">
        <v>602</v>
      </c>
    </row>
    <row r="799" spans="1:4">
      <c r="A799" s="34">
        <v>795</v>
      </c>
      <c r="B799" s="34" t="s">
        <v>2708</v>
      </c>
      <c r="C799" s="316">
        <v>1200000</v>
      </c>
      <c r="D799" s="32" t="s">
        <v>602</v>
      </c>
    </row>
    <row r="800" spans="1:4">
      <c r="A800" s="34">
        <v>796</v>
      </c>
      <c r="B800" s="34" t="s">
        <v>2709</v>
      </c>
      <c r="C800" s="316">
        <v>1200000</v>
      </c>
      <c r="D800" s="32" t="s">
        <v>602</v>
      </c>
    </row>
    <row r="801" spans="1:4">
      <c r="A801" s="34">
        <v>797</v>
      </c>
      <c r="B801" s="34" t="s">
        <v>2710</v>
      </c>
      <c r="C801" s="316">
        <v>1200000</v>
      </c>
      <c r="D801" s="32" t="s">
        <v>602</v>
      </c>
    </row>
    <row r="802" spans="1:4">
      <c r="A802" s="34">
        <v>798</v>
      </c>
      <c r="B802" s="34" t="s">
        <v>2711</v>
      </c>
      <c r="C802" s="316">
        <v>1200000</v>
      </c>
      <c r="D802" s="32" t="s">
        <v>602</v>
      </c>
    </row>
    <row r="803" spans="1:4">
      <c r="A803" s="34">
        <v>799</v>
      </c>
      <c r="B803" s="34" t="s">
        <v>2712</v>
      </c>
      <c r="C803" s="316">
        <v>1200000</v>
      </c>
      <c r="D803" s="32" t="s">
        <v>602</v>
      </c>
    </row>
    <row r="804" spans="1:4">
      <c r="A804" s="34">
        <v>800</v>
      </c>
      <c r="B804" s="34" t="s">
        <v>2713</v>
      </c>
      <c r="C804" s="316">
        <v>1200000</v>
      </c>
      <c r="D804" s="32" t="s">
        <v>602</v>
      </c>
    </row>
    <row r="805" spans="1:4">
      <c r="A805" s="34">
        <v>801</v>
      </c>
      <c r="B805" s="34" t="s">
        <v>2714</v>
      </c>
      <c r="C805" s="316">
        <v>1200000</v>
      </c>
      <c r="D805" s="32" t="s">
        <v>602</v>
      </c>
    </row>
    <row r="806" spans="1:4">
      <c r="A806" s="34">
        <v>802</v>
      </c>
      <c r="B806" s="34" t="s">
        <v>2715</v>
      </c>
      <c r="C806" s="316">
        <v>1200000</v>
      </c>
      <c r="D806" s="32" t="s">
        <v>602</v>
      </c>
    </row>
    <row r="807" spans="1:4">
      <c r="A807" s="34">
        <v>803</v>
      </c>
      <c r="B807" s="34" t="s">
        <v>2716</v>
      </c>
      <c r="C807" s="316">
        <v>1200000</v>
      </c>
      <c r="D807" s="32" t="s">
        <v>602</v>
      </c>
    </row>
    <row r="808" spans="1:4">
      <c r="A808" s="34">
        <v>804</v>
      </c>
      <c r="B808" s="34" t="s">
        <v>2717</v>
      </c>
      <c r="C808" s="316">
        <v>1200000</v>
      </c>
      <c r="D808" s="32" t="s">
        <v>602</v>
      </c>
    </row>
    <row r="809" spans="1:4">
      <c r="A809" s="34">
        <v>805</v>
      </c>
      <c r="B809" s="34" t="s">
        <v>2718</v>
      </c>
      <c r="C809" s="316">
        <v>1200000</v>
      </c>
      <c r="D809" s="32" t="s">
        <v>602</v>
      </c>
    </row>
    <row r="810" spans="1:4">
      <c r="A810" s="34">
        <v>806</v>
      </c>
      <c r="B810" s="34" t="s">
        <v>2719</v>
      </c>
      <c r="C810" s="316">
        <v>1200000</v>
      </c>
      <c r="D810" s="32" t="s">
        <v>602</v>
      </c>
    </row>
    <row r="811" spans="1:4">
      <c r="A811" s="34">
        <v>807</v>
      </c>
      <c r="B811" s="34" t="s">
        <v>2720</v>
      </c>
      <c r="C811" s="316">
        <v>1200000</v>
      </c>
      <c r="D811" s="32" t="s">
        <v>602</v>
      </c>
    </row>
    <row r="812" spans="1:4">
      <c r="A812" s="34">
        <v>808</v>
      </c>
      <c r="B812" s="34" t="s">
        <v>2721</v>
      </c>
      <c r="C812" s="316">
        <v>1200000</v>
      </c>
      <c r="D812" s="32" t="s">
        <v>602</v>
      </c>
    </row>
    <row r="813" spans="1:4">
      <c r="A813" s="34">
        <v>809</v>
      </c>
      <c r="B813" s="34" t="s">
        <v>2722</v>
      </c>
      <c r="C813" s="316">
        <v>1200000</v>
      </c>
      <c r="D813" s="32" t="s">
        <v>714</v>
      </c>
    </row>
    <row r="814" spans="1:4">
      <c r="A814" s="34">
        <v>810</v>
      </c>
      <c r="B814" s="34" t="s">
        <v>2723</v>
      </c>
      <c r="C814" s="316">
        <v>1200000</v>
      </c>
      <c r="D814" s="32" t="s">
        <v>714</v>
      </c>
    </row>
    <row r="815" spans="1:4">
      <c r="A815" s="34">
        <v>811</v>
      </c>
      <c r="B815" s="34" t="s">
        <v>2724</v>
      </c>
      <c r="C815" s="316">
        <v>1200000</v>
      </c>
      <c r="D815" s="32" t="s">
        <v>714</v>
      </c>
    </row>
    <row r="816" spans="1:4">
      <c r="A816" s="34">
        <v>812</v>
      </c>
      <c r="B816" s="34" t="s">
        <v>2725</v>
      </c>
      <c r="C816" s="316">
        <v>1200000</v>
      </c>
      <c r="D816" s="32" t="s">
        <v>714</v>
      </c>
    </row>
    <row r="817" spans="1:4">
      <c r="A817" s="34">
        <v>813</v>
      </c>
      <c r="B817" s="34" t="s">
        <v>2726</v>
      </c>
      <c r="C817" s="316">
        <v>1200000</v>
      </c>
      <c r="D817" s="32" t="s">
        <v>714</v>
      </c>
    </row>
    <row r="818" spans="1:4">
      <c r="A818" s="34">
        <v>814</v>
      </c>
      <c r="B818" s="34" t="s">
        <v>2727</v>
      </c>
      <c r="C818" s="316">
        <v>1200000</v>
      </c>
      <c r="D818" s="32" t="s">
        <v>714</v>
      </c>
    </row>
    <row r="819" spans="1:4">
      <c r="A819" s="34">
        <v>815</v>
      </c>
      <c r="B819" s="34" t="s">
        <v>2728</v>
      </c>
      <c r="C819" s="316">
        <v>1200000</v>
      </c>
      <c r="D819" s="32" t="s">
        <v>714</v>
      </c>
    </row>
    <row r="820" spans="1:4">
      <c r="A820" s="34">
        <v>816</v>
      </c>
      <c r="B820" s="34" t="s">
        <v>2729</v>
      </c>
      <c r="C820" s="316">
        <v>1200000</v>
      </c>
      <c r="D820" s="32" t="s">
        <v>714</v>
      </c>
    </row>
    <row r="821" spans="1:4">
      <c r="A821" s="34">
        <v>817</v>
      </c>
      <c r="B821" s="34" t="s">
        <v>2730</v>
      </c>
      <c r="C821" s="316">
        <v>1200000</v>
      </c>
      <c r="D821" s="32" t="s">
        <v>714</v>
      </c>
    </row>
    <row r="822" spans="1:4">
      <c r="A822" s="34">
        <v>818</v>
      </c>
      <c r="B822" s="34" t="s">
        <v>2731</v>
      </c>
      <c r="C822" s="316">
        <v>1200000</v>
      </c>
      <c r="D822" s="32" t="s">
        <v>714</v>
      </c>
    </row>
    <row r="823" spans="1:4">
      <c r="A823" s="34">
        <v>819</v>
      </c>
      <c r="B823" s="34" t="s">
        <v>2732</v>
      </c>
      <c r="C823" s="316">
        <v>1200000</v>
      </c>
      <c r="D823" s="32" t="s">
        <v>714</v>
      </c>
    </row>
    <row r="824" spans="1:4">
      <c r="A824" s="34">
        <v>820</v>
      </c>
      <c r="B824" s="34" t="s">
        <v>2733</v>
      </c>
      <c r="C824" s="316">
        <v>1200000</v>
      </c>
      <c r="D824" s="32" t="s">
        <v>714</v>
      </c>
    </row>
    <row r="825" spans="1:4">
      <c r="A825" s="34">
        <v>821</v>
      </c>
      <c r="B825" s="34" t="s">
        <v>2734</v>
      </c>
      <c r="C825" s="316">
        <v>1200000</v>
      </c>
      <c r="D825" s="32" t="s">
        <v>714</v>
      </c>
    </row>
    <row r="826" spans="1:4">
      <c r="A826" s="34">
        <v>822</v>
      </c>
      <c r="B826" s="34" t="s">
        <v>2735</v>
      </c>
      <c r="C826" s="316">
        <v>1200000</v>
      </c>
      <c r="D826" s="32" t="s">
        <v>714</v>
      </c>
    </row>
    <row r="827" spans="1:4">
      <c r="A827" s="34">
        <v>823</v>
      </c>
      <c r="B827" s="34" t="s">
        <v>2736</v>
      </c>
      <c r="C827" s="316">
        <v>1200000</v>
      </c>
      <c r="D827" s="32" t="s">
        <v>714</v>
      </c>
    </row>
    <row r="828" spans="1:4">
      <c r="A828" s="34">
        <v>824</v>
      </c>
      <c r="B828" s="34" t="s">
        <v>2737</v>
      </c>
      <c r="C828" s="316">
        <v>1200000</v>
      </c>
      <c r="D828" s="32" t="s">
        <v>714</v>
      </c>
    </row>
    <row r="829" spans="1:4">
      <c r="A829" s="34">
        <v>825</v>
      </c>
      <c r="B829" s="34" t="s">
        <v>2738</v>
      </c>
      <c r="C829" s="316">
        <v>1200000</v>
      </c>
      <c r="D829" s="32" t="s">
        <v>714</v>
      </c>
    </row>
    <row r="830" spans="1:4">
      <c r="A830" s="34">
        <v>826</v>
      </c>
      <c r="B830" s="34" t="s">
        <v>2739</v>
      </c>
      <c r="C830" s="316">
        <v>1200000</v>
      </c>
      <c r="D830" s="32" t="s">
        <v>714</v>
      </c>
    </row>
    <row r="831" spans="1:4">
      <c r="A831" s="34">
        <v>827</v>
      </c>
      <c r="B831" s="34" t="s">
        <v>2740</v>
      </c>
      <c r="C831" s="316">
        <v>1200000</v>
      </c>
      <c r="D831" s="32" t="s">
        <v>714</v>
      </c>
    </row>
    <row r="832" spans="1:4">
      <c r="A832" s="34">
        <v>828</v>
      </c>
      <c r="B832" s="34" t="s">
        <v>2741</v>
      </c>
      <c r="C832" s="316">
        <v>1200000</v>
      </c>
      <c r="D832" s="32" t="s">
        <v>714</v>
      </c>
    </row>
    <row r="833" spans="1:4">
      <c r="A833" s="34">
        <v>829</v>
      </c>
      <c r="B833" s="34" t="s">
        <v>2742</v>
      </c>
      <c r="C833" s="316">
        <v>1200000</v>
      </c>
      <c r="D833" s="32" t="s">
        <v>714</v>
      </c>
    </row>
    <row r="834" spans="1:4">
      <c r="A834" s="34">
        <v>830</v>
      </c>
      <c r="B834" s="34" t="s">
        <v>2743</v>
      </c>
      <c r="C834" s="316">
        <v>1200000</v>
      </c>
      <c r="D834" s="32" t="s">
        <v>714</v>
      </c>
    </row>
    <row r="835" spans="1:4">
      <c r="A835" s="34">
        <v>831</v>
      </c>
      <c r="B835" s="34" t="s">
        <v>2744</v>
      </c>
      <c r="C835" s="316">
        <v>1200000</v>
      </c>
      <c r="D835" s="32" t="s">
        <v>714</v>
      </c>
    </row>
    <row r="836" spans="1:4">
      <c r="A836" s="34">
        <v>832</v>
      </c>
      <c r="B836" s="34" t="s">
        <v>2745</v>
      </c>
      <c r="C836" s="316">
        <v>1200000</v>
      </c>
      <c r="D836" s="32" t="s">
        <v>714</v>
      </c>
    </row>
    <row r="837" spans="1:4">
      <c r="A837" s="34">
        <v>833</v>
      </c>
      <c r="B837" s="34" t="s">
        <v>2746</v>
      </c>
      <c r="C837" s="316">
        <v>1200000</v>
      </c>
      <c r="D837" s="32" t="s">
        <v>714</v>
      </c>
    </row>
    <row r="838" spans="1:4">
      <c r="A838" s="34">
        <v>834</v>
      </c>
      <c r="B838" s="34" t="s">
        <v>2747</v>
      </c>
      <c r="C838" s="316">
        <v>1200000</v>
      </c>
      <c r="D838" s="32" t="s">
        <v>714</v>
      </c>
    </row>
    <row r="839" spans="1:4">
      <c r="A839" s="34">
        <v>835</v>
      </c>
      <c r="B839" s="34" t="s">
        <v>2748</v>
      </c>
      <c r="C839" s="316">
        <v>1200000</v>
      </c>
      <c r="D839" s="32" t="s">
        <v>714</v>
      </c>
    </row>
    <row r="840" spans="1:4">
      <c r="A840" s="34">
        <v>836</v>
      </c>
      <c r="B840" s="34" t="s">
        <v>2749</v>
      </c>
      <c r="C840" s="316">
        <v>1200000</v>
      </c>
      <c r="D840" s="32" t="s">
        <v>714</v>
      </c>
    </row>
    <row r="841" spans="1:4">
      <c r="A841" s="34">
        <v>837</v>
      </c>
      <c r="B841" s="34" t="s">
        <v>2750</v>
      </c>
      <c r="C841" s="316">
        <v>1200000</v>
      </c>
      <c r="D841" s="32" t="s">
        <v>714</v>
      </c>
    </row>
    <row r="842" spans="1:4">
      <c r="A842" s="34">
        <v>838</v>
      </c>
      <c r="B842" s="34" t="s">
        <v>2751</v>
      </c>
      <c r="C842" s="316">
        <v>1200000</v>
      </c>
      <c r="D842" s="32" t="s">
        <v>714</v>
      </c>
    </row>
    <row r="843" spans="1:4">
      <c r="A843" s="34">
        <v>839</v>
      </c>
      <c r="B843" s="34" t="s">
        <v>2752</v>
      </c>
      <c r="C843" s="316">
        <v>1200000</v>
      </c>
      <c r="D843" s="32" t="s">
        <v>714</v>
      </c>
    </row>
    <row r="844" spans="1:4">
      <c r="A844" s="34">
        <v>840</v>
      </c>
      <c r="B844" s="34" t="s">
        <v>2753</v>
      </c>
      <c r="C844" s="316">
        <v>1200000</v>
      </c>
      <c r="D844" s="32" t="s">
        <v>714</v>
      </c>
    </row>
    <row r="845" spans="1:4">
      <c r="A845" s="34">
        <v>841</v>
      </c>
      <c r="B845" s="34" t="s">
        <v>2754</v>
      </c>
      <c r="C845" s="316">
        <v>1200000</v>
      </c>
      <c r="D845" s="32" t="s">
        <v>714</v>
      </c>
    </row>
    <row r="846" spans="1:4">
      <c r="A846" s="34">
        <v>842</v>
      </c>
      <c r="B846" s="34" t="s">
        <v>2755</v>
      </c>
      <c r="C846" s="316">
        <v>1200000</v>
      </c>
      <c r="D846" s="32" t="s">
        <v>714</v>
      </c>
    </row>
    <row r="847" spans="1:4">
      <c r="A847" s="34">
        <v>843</v>
      </c>
      <c r="B847" s="34" t="s">
        <v>2756</v>
      </c>
      <c r="C847" s="316">
        <v>1200000</v>
      </c>
      <c r="D847" s="32" t="s">
        <v>714</v>
      </c>
    </row>
    <row r="848" spans="1:4">
      <c r="A848" s="34">
        <v>844</v>
      </c>
      <c r="B848" s="34" t="s">
        <v>2757</v>
      </c>
      <c r="C848" s="316">
        <v>1200000</v>
      </c>
      <c r="D848" s="32" t="s">
        <v>714</v>
      </c>
    </row>
    <row r="849" spans="1:4">
      <c r="A849" s="34">
        <v>845</v>
      </c>
      <c r="B849" s="34" t="s">
        <v>2758</v>
      </c>
      <c r="C849" s="316">
        <v>1200000</v>
      </c>
      <c r="D849" s="32" t="s">
        <v>714</v>
      </c>
    </row>
    <row r="850" spans="1:4">
      <c r="A850" s="34">
        <v>846</v>
      </c>
      <c r="B850" s="34" t="s">
        <v>2759</v>
      </c>
      <c r="C850" s="316">
        <v>1200000</v>
      </c>
      <c r="D850" s="32" t="s">
        <v>714</v>
      </c>
    </row>
    <row r="851" spans="1:4">
      <c r="A851" s="34">
        <v>847</v>
      </c>
      <c r="B851" s="34" t="s">
        <v>2760</v>
      </c>
      <c r="C851" s="316">
        <v>1200000</v>
      </c>
      <c r="D851" s="32" t="s">
        <v>714</v>
      </c>
    </row>
    <row r="852" spans="1:4">
      <c r="A852" s="34">
        <v>848</v>
      </c>
      <c r="B852" s="34" t="s">
        <v>2761</v>
      </c>
      <c r="C852" s="316">
        <v>1200000</v>
      </c>
      <c r="D852" s="32" t="s">
        <v>714</v>
      </c>
    </row>
    <row r="853" spans="1:4">
      <c r="A853" s="34">
        <v>849</v>
      </c>
      <c r="B853" s="34" t="s">
        <v>2762</v>
      </c>
      <c r="C853" s="316">
        <v>1200000</v>
      </c>
      <c r="D853" s="32" t="s">
        <v>714</v>
      </c>
    </row>
    <row r="854" spans="1:4">
      <c r="A854" s="34">
        <v>850</v>
      </c>
      <c r="B854" s="34" t="s">
        <v>2763</v>
      </c>
      <c r="C854" s="316">
        <v>1200000</v>
      </c>
      <c r="D854" s="32" t="s">
        <v>714</v>
      </c>
    </row>
    <row r="855" spans="1:4">
      <c r="A855" s="34">
        <v>851</v>
      </c>
      <c r="B855" s="34" t="s">
        <v>2764</v>
      </c>
      <c r="C855" s="316">
        <v>1200000</v>
      </c>
      <c r="D855" s="32" t="s">
        <v>714</v>
      </c>
    </row>
    <row r="856" spans="1:4">
      <c r="A856" s="34">
        <v>852</v>
      </c>
      <c r="B856" s="34" t="s">
        <v>2765</v>
      </c>
      <c r="C856" s="316">
        <v>1200000</v>
      </c>
      <c r="D856" s="32" t="s">
        <v>714</v>
      </c>
    </row>
    <row r="857" spans="1:4">
      <c r="A857" s="34">
        <v>853</v>
      </c>
      <c r="B857" s="34" t="s">
        <v>2766</v>
      </c>
      <c r="C857" s="316">
        <v>1200000</v>
      </c>
      <c r="D857" s="32" t="s">
        <v>714</v>
      </c>
    </row>
    <row r="858" spans="1:4">
      <c r="A858" s="34">
        <v>854</v>
      </c>
      <c r="B858" s="34" t="s">
        <v>2767</v>
      </c>
      <c r="C858" s="316">
        <v>1200000</v>
      </c>
      <c r="D858" s="32" t="s">
        <v>714</v>
      </c>
    </row>
    <row r="859" spans="1:4">
      <c r="A859" s="34">
        <v>855</v>
      </c>
      <c r="B859" s="34" t="s">
        <v>2768</v>
      </c>
      <c r="C859" s="316">
        <v>1200000</v>
      </c>
      <c r="D859" s="32" t="s">
        <v>714</v>
      </c>
    </row>
    <row r="860" spans="1:4">
      <c r="A860" s="34">
        <v>856</v>
      </c>
      <c r="B860" s="34" t="s">
        <v>2769</v>
      </c>
      <c r="C860" s="316">
        <v>1200000</v>
      </c>
      <c r="D860" s="32" t="s">
        <v>714</v>
      </c>
    </row>
    <row r="861" spans="1:4">
      <c r="A861" s="34">
        <v>857</v>
      </c>
      <c r="B861" s="34" t="s">
        <v>2770</v>
      </c>
      <c r="C861" s="316">
        <v>1200000</v>
      </c>
      <c r="D861" s="32" t="s">
        <v>714</v>
      </c>
    </row>
    <row r="862" spans="1:4">
      <c r="A862" s="34">
        <v>858</v>
      </c>
      <c r="B862" s="34" t="s">
        <v>2771</v>
      </c>
      <c r="C862" s="316">
        <v>1200000</v>
      </c>
      <c r="D862" s="32" t="s">
        <v>714</v>
      </c>
    </row>
    <row r="863" spans="1:4">
      <c r="A863" s="34">
        <v>859</v>
      </c>
      <c r="B863" s="34" t="s">
        <v>2772</v>
      </c>
      <c r="C863" s="316">
        <v>1200000</v>
      </c>
      <c r="D863" s="32" t="s">
        <v>714</v>
      </c>
    </row>
    <row r="864" spans="1:4">
      <c r="A864" s="34">
        <v>860</v>
      </c>
      <c r="B864" s="34" t="s">
        <v>2773</v>
      </c>
      <c r="C864" s="316">
        <v>1200000</v>
      </c>
      <c r="D864" s="32" t="s">
        <v>714</v>
      </c>
    </row>
    <row r="865" spans="1:4">
      <c r="A865" s="34">
        <v>861</v>
      </c>
      <c r="B865" s="34" t="s">
        <v>1388</v>
      </c>
      <c r="C865" s="316">
        <v>1200000</v>
      </c>
      <c r="D865" s="32" t="s">
        <v>714</v>
      </c>
    </row>
    <row r="866" spans="1:4">
      <c r="A866" s="34">
        <v>862</v>
      </c>
      <c r="B866" s="34" t="s">
        <v>2774</v>
      </c>
      <c r="C866" s="316">
        <v>1200000</v>
      </c>
      <c r="D866" s="32" t="s">
        <v>714</v>
      </c>
    </row>
    <row r="867" spans="1:4">
      <c r="A867" s="34">
        <v>863</v>
      </c>
      <c r="B867" s="34" t="s">
        <v>2775</v>
      </c>
      <c r="C867" s="316">
        <v>1200000</v>
      </c>
      <c r="D867" s="32" t="s">
        <v>714</v>
      </c>
    </row>
    <row r="868" spans="1:4">
      <c r="A868" s="34">
        <v>864</v>
      </c>
      <c r="B868" s="34" t="s">
        <v>2776</v>
      </c>
      <c r="C868" s="316">
        <v>1200000</v>
      </c>
      <c r="D868" s="32" t="s">
        <v>714</v>
      </c>
    </row>
    <row r="869" spans="1:4">
      <c r="A869" s="34">
        <v>865</v>
      </c>
      <c r="B869" s="34" t="s">
        <v>2777</v>
      </c>
      <c r="C869" s="316">
        <v>1200000</v>
      </c>
      <c r="D869" s="32" t="s">
        <v>714</v>
      </c>
    </row>
    <row r="870" spans="1:4">
      <c r="A870" s="34">
        <v>866</v>
      </c>
      <c r="B870" s="34" t="s">
        <v>2778</v>
      </c>
      <c r="C870" s="316">
        <v>1200000</v>
      </c>
      <c r="D870" s="32" t="s">
        <v>714</v>
      </c>
    </row>
    <row r="871" spans="1:4">
      <c r="A871" s="34">
        <v>867</v>
      </c>
      <c r="B871" s="34" t="s">
        <v>2779</v>
      </c>
      <c r="C871" s="316">
        <v>1200000</v>
      </c>
      <c r="D871" s="32" t="s">
        <v>714</v>
      </c>
    </row>
    <row r="872" spans="1:4">
      <c r="A872" s="34">
        <v>868</v>
      </c>
      <c r="B872" s="34" t="s">
        <v>2780</v>
      </c>
      <c r="C872" s="316">
        <v>1200000</v>
      </c>
      <c r="D872" s="32" t="s">
        <v>714</v>
      </c>
    </row>
    <row r="873" spans="1:4">
      <c r="A873" s="34">
        <v>869</v>
      </c>
      <c r="B873" s="34" t="s">
        <v>2781</v>
      </c>
      <c r="C873" s="316">
        <v>1200000</v>
      </c>
      <c r="D873" s="32" t="s">
        <v>714</v>
      </c>
    </row>
    <row r="874" spans="1:4">
      <c r="A874" s="34">
        <v>870</v>
      </c>
      <c r="B874" s="34" t="s">
        <v>2782</v>
      </c>
      <c r="C874" s="316">
        <v>1200000</v>
      </c>
      <c r="D874" s="32" t="s">
        <v>714</v>
      </c>
    </row>
    <row r="875" spans="1:4">
      <c r="A875" s="34">
        <v>871</v>
      </c>
      <c r="B875" s="34" t="s">
        <v>2783</v>
      </c>
      <c r="C875" s="316">
        <v>1200000</v>
      </c>
      <c r="D875" s="32" t="s">
        <v>714</v>
      </c>
    </row>
    <row r="876" spans="1:4">
      <c r="A876" s="34">
        <v>872</v>
      </c>
      <c r="B876" s="34" t="s">
        <v>2784</v>
      </c>
      <c r="C876" s="316">
        <v>1200000</v>
      </c>
      <c r="D876" s="32" t="s">
        <v>714</v>
      </c>
    </row>
    <row r="877" spans="1:4">
      <c r="A877" s="34">
        <v>873</v>
      </c>
      <c r="B877" s="34" t="s">
        <v>2785</v>
      </c>
      <c r="C877" s="316">
        <v>1200000</v>
      </c>
      <c r="D877" s="32" t="s">
        <v>714</v>
      </c>
    </row>
    <row r="878" spans="1:4">
      <c r="A878" s="34">
        <v>874</v>
      </c>
      <c r="B878" s="34" t="s">
        <v>2786</v>
      </c>
      <c r="C878" s="316">
        <v>1200000</v>
      </c>
      <c r="D878" s="32" t="s">
        <v>714</v>
      </c>
    </row>
    <row r="879" spans="1:4">
      <c r="A879" s="34">
        <v>875</v>
      </c>
      <c r="B879" s="34" t="s">
        <v>2787</v>
      </c>
      <c r="C879" s="316">
        <v>1200000</v>
      </c>
      <c r="D879" s="32" t="s">
        <v>714</v>
      </c>
    </row>
    <row r="880" spans="1:4">
      <c r="A880" s="34">
        <v>876</v>
      </c>
      <c r="B880" s="34" t="s">
        <v>2788</v>
      </c>
      <c r="C880" s="316">
        <v>1200000</v>
      </c>
      <c r="D880" s="32" t="s">
        <v>714</v>
      </c>
    </row>
    <row r="881" spans="1:4">
      <c r="A881" s="34">
        <v>877</v>
      </c>
      <c r="B881" s="34" t="s">
        <v>2789</v>
      </c>
      <c r="C881" s="316">
        <v>1200000</v>
      </c>
      <c r="D881" s="32" t="s">
        <v>714</v>
      </c>
    </row>
    <row r="882" spans="1:4">
      <c r="A882" s="34">
        <v>878</v>
      </c>
      <c r="B882" s="34" t="s">
        <v>2790</v>
      </c>
      <c r="C882" s="316">
        <v>1200000</v>
      </c>
      <c r="D882" s="32" t="s">
        <v>714</v>
      </c>
    </row>
    <row r="883" spans="1:4">
      <c r="A883" s="34">
        <v>879</v>
      </c>
      <c r="B883" s="34" t="s">
        <v>2791</v>
      </c>
      <c r="C883" s="316">
        <v>1200000</v>
      </c>
      <c r="D883" s="32" t="s">
        <v>714</v>
      </c>
    </row>
    <row r="884" spans="1:4">
      <c r="A884" s="34">
        <v>880</v>
      </c>
      <c r="B884" s="34" t="s">
        <v>2792</v>
      </c>
      <c r="C884" s="316">
        <v>1200000</v>
      </c>
      <c r="D884" s="32" t="s">
        <v>714</v>
      </c>
    </row>
    <row r="885" spans="1:4">
      <c r="A885" s="34">
        <v>881</v>
      </c>
      <c r="B885" s="34" t="s">
        <v>2793</v>
      </c>
      <c r="C885" s="316">
        <v>1200000</v>
      </c>
      <c r="D885" s="32" t="s">
        <v>714</v>
      </c>
    </row>
    <row r="886" spans="1:4">
      <c r="A886" s="34">
        <v>882</v>
      </c>
      <c r="B886" s="34" t="s">
        <v>2794</v>
      </c>
      <c r="C886" s="316">
        <v>1200000</v>
      </c>
      <c r="D886" s="32" t="s">
        <v>714</v>
      </c>
    </row>
    <row r="887" spans="1:4">
      <c r="A887" s="34">
        <v>883</v>
      </c>
      <c r="B887" s="34" t="s">
        <v>2795</v>
      </c>
      <c r="C887" s="316">
        <v>1200000</v>
      </c>
      <c r="D887" s="32" t="s">
        <v>714</v>
      </c>
    </row>
    <row r="888" spans="1:4">
      <c r="A888" s="34">
        <v>884</v>
      </c>
      <c r="B888" s="34" t="s">
        <v>2796</v>
      </c>
      <c r="C888" s="316">
        <v>1200000</v>
      </c>
      <c r="D888" s="32" t="s">
        <v>714</v>
      </c>
    </row>
    <row r="889" spans="1:4">
      <c r="A889" s="34">
        <v>885</v>
      </c>
      <c r="B889" s="34" t="s">
        <v>2797</v>
      </c>
      <c r="C889" s="316">
        <v>1200000</v>
      </c>
      <c r="D889" s="32" t="s">
        <v>714</v>
      </c>
    </row>
    <row r="890" spans="1:4">
      <c r="A890" s="34">
        <v>886</v>
      </c>
      <c r="B890" s="34" t="s">
        <v>2798</v>
      </c>
      <c r="C890" s="316">
        <v>1200000</v>
      </c>
      <c r="D890" s="32" t="s">
        <v>714</v>
      </c>
    </row>
    <row r="891" spans="1:4">
      <c r="A891" s="34">
        <v>887</v>
      </c>
      <c r="B891" s="34" t="s">
        <v>2799</v>
      </c>
      <c r="C891" s="316">
        <v>1200000</v>
      </c>
      <c r="D891" s="32" t="s">
        <v>714</v>
      </c>
    </row>
    <row r="892" spans="1:4">
      <c r="A892" s="34">
        <v>888</v>
      </c>
      <c r="B892" s="34" t="s">
        <v>2800</v>
      </c>
      <c r="C892" s="316">
        <v>1200000</v>
      </c>
      <c r="D892" s="32" t="s">
        <v>714</v>
      </c>
    </row>
    <row r="893" spans="1:4">
      <c r="A893" s="34">
        <v>889</v>
      </c>
      <c r="B893" s="34" t="s">
        <v>2801</v>
      </c>
      <c r="C893" s="316">
        <v>1200000</v>
      </c>
      <c r="D893" s="32" t="s">
        <v>714</v>
      </c>
    </row>
    <row r="894" spans="1:4">
      <c r="A894" s="34">
        <v>890</v>
      </c>
      <c r="B894" s="34" t="s">
        <v>2802</v>
      </c>
      <c r="C894" s="316">
        <v>1200000</v>
      </c>
      <c r="D894" s="32" t="s">
        <v>714</v>
      </c>
    </row>
    <row r="895" spans="1:4">
      <c r="A895" s="34">
        <v>891</v>
      </c>
      <c r="B895" s="34" t="s">
        <v>2803</v>
      </c>
      <c r="C895" s="316">
        <v>1200000</v>
      </c>
      <c r="D895" s="32" t="s">
        <v>714</v>
      </c>
    </row>
    <row r="896" spans="1:4">
      <c r="A896" s="34">
        <v>892</v>
      </c>
      <c r="B896" s="34" t="s">
        <v>2804</v>
      </c>
      <c r="C896" s="316">
        <v>1200000</v>
      </c>
      <c r="D896" s="32" t="s">
        <v>714</v>
      </c>
    </row>
    <row r="897" spans="1:4">
      <c r="A897" s="34">
        <v>893</v>
      </c>
      <c r="B897" s="34" t="s">
        <v>2805</v>
      </c>
      <c r="C897" s="316">
        <v>1200000</v>
      </c>
      <c r="D897" s="32" t="s">
        <v>714</v>
      </c>
    </row>
    <row r="898" spans="1:4">
      <c r="A898" s="34">
        <v>894</v>
      </c>
      <c r="B898" s="34" t="s">
        <v>2806</v>
      </c>
      <c r="C898" s="316">
        <v>1200000</v>
      </c>
      <c r="D898" s="32" t="s">
        <v>714</v>
      </c>
    </row>
    <row r="899" spans="1:4">
      <c r="A899" s="34">
        <v>895</v>
      </c>
      <c r="B899" s="34" t="s">
        <v>2807</v>
      </c>
      <c r="C899" s="316">
        <v>1200000</v>
      </c>
      <c r="D899" s="32" t="s">
        <v>714</v>
      </c>
    </row>
    <row r="900" spans="1:4">
      <c r="A900" s="34">
        <v>896</v>
      </c>
      <c r="B900" s="34" t="s">
        <v>2808</v>
      </c>
      <c r="C900" s="316">
        <v>1200000</v>
      </c>
      <c r="D900" s="32" t="s">
        <v>714</v>
      </c>
    </row>
    <row r="901" spans="1:4">
      <c r="A901" s="34">
        <v>897</v>
      </c>
      <c r="B901" s="34" t="s">
        <v>2809</v>
      </c>
      <c r="C901" s="316">
        <v>1200000</v>
      </c>
      <c r="D901" s="32" t="s">
        <v>714</v>
      </c>
    </row>
    <row r="902" spans="1:4">
      <c r="A902" s="34">
        <v>898</v>
      </c>
      <c r="B902" s="34" t="s">
        <v>2810</v>
      </c>
      <c r="C902" s="316">
        <v>1200000</v>
      </c>
      <c r="D902" s="32" t="s">
        <v>714</v>
      </c>
    </row>
    <row r="903" spans="1:4">
      <c r="A903" s="34">
        <v>899</v>
      </c>
      <c r="B903" s="34" t="s">
        <v>2811</v>
      </c>
      <c r="C903" s="316">
        <v>1200000</v>
      </c>
      <c r="D903" s="32" t="s">
        <v>714</v>
      </c>
    </row>
    <row r="904" spans="1:4">
      <c r="A904" s="34">
        <v>900</v>
      </c>
      <c r="B904" s="34" t="s">
        <v>2812</v>
      </c>
      <c r="C904" s="316">
        <v>1200000</v>
      </c>
      <c r="D904" s="32" t="s">
        <v>714</v>
      </c>
    </row>
    <row r="905" spans="1:4">
      <c r="A905" s="34">
        <v>901</v>
      </c>
      <c r="B905" s="34" t="s">
        <v>2813</v>
      </c>
      <c r="C905" s="316">
        <v>1200000</v>
      </c>
      <c r="D905" s="32" t="s">
        <v>714</v>
      </c>
    </row>
    <row r="906" spans="1:4">
      <c r="A906" s="34">
        <v>902</v>
      </c>
      <c r="B906" s="34" t="s">
        <v>2814</v>
      </c>
      <c r="C906" s="316">
        <v>1200000</v>
      </c>
      <c r="D906" s="32" t="s">
        <v>714</v>
      </c>
    </row>
    <row r="907" spans="1:4">
      <c r="A907" s="34">
        <v>903</v>
      </c>
      <c r="B907" s="34" t="s">
        <v>2815</v>
      </c>
      <c r="C907" s="316">
        <v>1123160</v>
      </c>
      <c r="D907" s="32" t="s">
        <v>715</v>
      </c>
    </row>
    <row r="908" spans="1:4">
      <c r="A908" s="34">
        <v>904</v>
      </c>
      <c r="B908" s="34" t="s">
        <v>2816</v>
      </c>
      <c r="C908" s="316">
        <v>1200000</v>
      </c>
      <c r="D908" s="32" t="s">
        <v>715</v>
      </c>
    </row>
    <row r="909" spans="1:4">
      <c r="A909" s="34">
        <v>905</v>
      </c>
      <c r="B909" s="34" t="s">
        <v>2817</v>
      </c>
      <c r="C909" s="316">
        <v>1200000</v>
      </c>
      <c r="D909" s="32" t="s">
        <v>715</v>
      </c>
    </row>
    <row r="910" spans="1:4">
      <c r="A910" s="34">
        <v>906</v>
      </c>
      <c r="B910" s="34" t="s">
        <v>2818</v>
      </c>
      <c r="C910" s="316">
        <v>1200000</v>
      </c>
      <c r="D910" s="32" t="s">
        <v>715</v>
      </c>
    </row>
    <row r="911" spans="1:4">
      <c r="A911" s="34">
        <v>907</v>
      </c>
      <c r="B911" s="34" t="s">
        <v>2819</v>
      </c>
      <c r="C911" s="316">
        <v>1200000</v>
      </c>
      <c r="D911" s="32" t="s">
        <v>715</v>
      </c>
    </row>
    <row r="912" spans="1:4">
      <c r="A912" s="34">
        <v>908</v>
      </c>
      <c r="B912" s="34" t="s">
        <v>2820</v>
      </c>
      <c r="C912" s="316">
        <v>1200000</v>
      </c>
      <c r="D912" s="32" t="s">
        <v>715</v>
      </c>
    </row>
    <row r="913" spans="1:4">
      <c r="A913" s="34">
        <v>909</v>
      </c>
      <c r="B913" s="34" t="s">
        <v>2821</v>
      </c>
      <c r="C913" s="316">
        <v>1200000</v>
      </c>
      <c r="D913" s="32" t="s">
        <v>715</v>
      </c>
    </row>
    <row r="914" spans="1:4">
      <c r="A914" s="34">
        <v>910</v>
      </c>
      <c r="B914" s="34" t="s">
        <v>2822</v>
      </c>
      <c r="C914" s="316">
        <v>1200000</v>
      </c>
      <c r="D914" s="32" t="s">
        <v>715</v>
      </c>
    </row>
    <row r="915" spans="1:4">
      <c r="A915" s="34">
        <v>911</v>
      </c>
      <c r="B915" s="34" t="s">
        <v>2823</v>
      </c>
      <c r="C915" s="316">
        <v>1200000</v>
      </c>
      <c r="D915" s="32" t="s">
        <v>715</v>
      </c>
    </row>
    <row r="916" spans="1:4">
      <c r="A916" s="34">
        <v>912</v>
      </c>
      <c r="B916" s="34" t="s">
        <v>2824</v>
      </c>
      <c r="C916" s="316">
        <v>1200000</v>
      </c>
      <c r="D916" s="32" t="s">
        <v>715</v>
      </c>
    </row>
    <row r="917" spans="1:4">
      <c r="A917" s="34">
        <v>913</v>
      </c>
      <c r="B917" s="34" t="s">
        <v>2825</v>
      </c>
      <c r="C917" s="316">
        <v>1200000</v>
      </c>
      <c r="D917" s="32" t="s">
        <v>715</v>
      </c>
    </row>
    <row r="918" spans="1:4">
      <c r="A918" s="34">
        <v>914</v>
      </c>
      <c r="B918" s="34" t="s">
        <v>2826</v>
      </c>
      <c r="C918" s="316">
        <v>1200000</v>
      </c>
      <c r="D918" s="32" t="s">
        <v>715</v>
      </c>
    </row>
    <row r="919" spans="1:4">
      <c r="A919" s="34">
        <v>915</v>
      </c>
      <c r="B919" s="34" t="s">
        <v>2827</v>
      </c>
      <c r="C919" s="316">
        <v>1200000</v>
      </c>
      <c r="D919" s="32" t="s">
        <v>715</v>
      </c>
    </row>
    <row r="920" spans="1:4">
      <c r="A920" s="34">
        <v>916</v>
      </c>
      <c r="B920" s="34" t="s">
        <v>2828</v>
      </c>
      <c r="C920" s="316">
        <v>1200000</v>
      </c>
      <c r="D920" s="32" t="s">
        <v>715</v>
      </c>
    </row>
    <row r="921" spans="1:4">
      <c r="A921" s="34">
        <v>917</v>
      </c>
      <c r="B921" s="34" t="s">
        <v>2829</v>
      </c>
      <c r="C921" s="316">
        <v>1200000</v>
      </c>
      <c r="D921" s="32" t="s">
        <v>715</v>
      </c>
    </row>
    <row r="922" spans="1:4">
      <c r="A922" s="34">
        <v>918</v>
      </c>
      <c r="B922" s="34" t="s">
        <v>2830</v>
      </c>
      <c r="C922" s="316">
        <v>1200000</v>
      </c>
      <c r="D922" s="32" t="s">
        <v>715</v>
      </c>
    </row>
    <row r="923" spans="1:4">
      <c r="A923" s="34">
        <v>919</v>
      </c>
      <c r="B923" s="34" t="s">
        <v>2831</v>
      </c>
      <c r="C923" s="316">
        <v>1200000</v>
      </c>
      <c r="D923" s="32" t="s">
        <v>715</v>
      </c>
    </row>
    <row r="924" spans="1:4">
      <c r="A924" s="34">
        <v>920</v>
      </c>
      <c r="B924" s="34" t="s">
        <v>2832</v>
      </c>
      <c r="C924" s="316">
        <v>1200000</v>
      </c>
      <c r="D924" s="32" t="s">
        <v>715</v>
      </c>
    </row>
    <row r="925" spans="1:4">
      <c r="A925" s="34">
        <v>921</v>
      </c>
      <c r="B925" s="34" t="s">
        <v>2833</v>
      </c>
      <c r="C925" s="316">
        <v>1200000</v>
      </c>
      <c r="D925" s="32" t="s">
        <v>715</v>
      </c>
    </row>
    <row r="926" spans="1:4">
      <c r="A926" s="34">
        <v>922</v>
      </c>
      <c r="B926" s="34" t="s">
        <v>2834</v>
      </c>
      <c r="C926" s="316">
        <v>1200000</v>
      </c>
      <c r="D926" s="32" t="s">
        <v>715</v>
      </c>
    </row>
    <row r="927" spans="1:4">
      <c r="A927" s="34">
        <v>923</v>
      </c>
      <c r="B927" s="34" t="s">
        <v>2835</v>
      </c>
      <c r="C927" s="316">
        <v>1200000</v>
      </c>
      <c r="D927" s="32" t="s">
        <v>715</v>
      </c>
    </row>
    <row r="928" spans="1:4">
      <c r="A928" s="34">
        <v>924</v>
      </c>
      <c r="B928" s="34" t="s">
        <v>2836</v>
      </c>
      <c r="C928" s="316">
        <v>1200000</v>
      </c>
      <c r="D928" s="32" t="s">
        <v>715</v>
      </c>
    </row>
    <row r="929" spans="1:4">
      <c r="A929" s="34">
        <v>925</v>
      </c>
      <c r="B929" s="34" t="s">
        <v>2837</v>
      </c>
      <c r="C929" s="316">
        <v>1200000</v>
      </c>
      <c r="D929" s="32" t="s">
        <v>715</v>
      </c>
    </row>
    <row r="930" spans="1:4">
      <c r="A930" s="34">
        <v>926</v>
      </c>
      <c r="B930" s="34" t="s">
        <v>2838</v>
      </c>
      <c r="C930" s="316">
        <v>1200000</v>
      </c>
      <c r="D930" s="32" t="s">
        <v>715</v>
      </c>
    </row>
    <row r="931" spans="1:4">
      <c r="A931" s="34">
        <v>927</v>
      </c>
      <c r="B931" s="34" t="s">
        <v>2839</v>
      </c>
      <c r="C931" s="316">
        <v>1200000</v>
      </c>
      <c r="D931" s="32" t="s">
        <v>715</v>
      </c>
    </row>
    <row r="932" spans="1:4">
      <c r="A932" s="34">
        <v>928</v>
      </c>
      <c r="B932" s="34" t="s">
        <v>2840</v>
      </c>
      <c r="C932" s="316">
        <v>1200000</v>
      </c>
      <c r="D932" s="32" t="s">
        <v>715</v>
      </c>
    </row>
    <row r="933" spans="1:4">
      <c r="A933" s="34">
        <v>929</v>
      </c>
      <c r="B933" s="34" t="s">
        <v>2841</v>
      </c>
      <c r="C933" s="316">
        <v>1200000</v>
      </c>
      <c r="D933" s="32" t="s">
        <v>715</v>
      </c>
    </row>
    <row r="934" spans="1:4">
      <c r="A934" s="34">
        <v>930</v>
      </c>
      <c r="B934" s="34" t="s">
        <v>2842</v>
      </c>
      <c r="C934" s="316">
        <v>1200000</v>
      </c>
      <c r="D934" s="32" t="s">
        <v>715</v>
      </c>
    </row>
    <row r="935" spans="1:4">
      <c r="A935" s="34">
        <v>931</v>
      </c>
      <c r="B935" s="34" t="s">
        <v>2843</v>
      </c>
      <c r="C935" s="316">
        <v>1200000</v>
      </c>
      <c r="D935" s="32" t="s">
        <v>715</v>
      </c>
    </row>
    <row r="936" spans="1:4">
      <c r="A936" s="34">
        <v>932</v>
      </c>
      <c r="B936" s="34" t="s">
        <v>2844</v>
      </c>
      <c r="C936" s="316">
        <v>1200000</v>
      </c>
      <c r="D936" s="32" t="s">
        <v>715</v>
      </c>
    </row>
    <row r="937" spans="1:4">
      <c r="A937" s="34">
        <v>933</v>
      </c>
      <c r="B937" s="34" t="s">
        <v>2845</v>
      </c>
      <c r="C937" s="316">
        <v>1200000</v>
      </c>
      <c r="D937" s="32" t="s">
        <v>715</v>
      </c>
    </row>
    <row r="938" spans="1:4">
      <c r="A938" s="34">
        <v>934</v>
      </c>
      <c r="B938" s="34" t="s">
        <v>2846</v>
      </c>
      <c r="C938" s="316">
        <v>1200000</v>
      </c>
      <c r="D938" s="32" t="s">
        <v>715</v>
      </c>
    </row>
    <row r="939" spans="1:4">
      <c r="A939" s="34">
        <v>935</v>
      </c>
      <c r="B939" s="34" t="s">
        <v>2847</v>
      </c>
      <c r="C939" s="316">
        <v>1200000</v>
      </c>
      <c r="D939" s="32" t="s">
        <v>715</v>
      </c>
    </row>
    <row r="940" spans="1:4">
      <c r="A940" s="34">
        <v>936</v>
      </c>
      <c r="B940" s="34" t="s">
        <v>2848</v>
      </c>
      <c r="C940" s="316">
        <v>1200000</v>
      </c>
      <c r="D940" s="32" t="s">
        <v>715</v>
      </c>
    </row>
    <row r="941" spans="1:4">
      <c r="A941" s="34">
        <v>937</v>
      </c>
      <c r="B941" s="34" t="s">
        <v>2849</v>
      </c>
      <c r="C941" s="316">
        <v>1200000</v>
      </c>
      <c r="D941" s="32" t="s">
        <v>715</v>
      </c>
    </row>
    <row r="942" spans="1:4">
      <c r="A942" s="34">
        <v>938</v>
      </c>
      <c r="B942" s="34" t="s">
        <v>2850</v>
      </c>
      <c r="C942" s="316">
        <v>1200000</v>
      </c>
      <c r="D942" s="32" t="s">
        <v>715</v>
      </c>
    </row>
    <row r="943" spans="1:4">
      <c r="A943" s="34">
        <v>939</v>
      </c>
      <c r="B943" s="34" t="s">
        <v>2851</v>
      </c>
      <c r="C943" s="316">
        <v>1200000</v>
      </c>
      <c r="D943" s="32" t="s">
        <v>715</v>
      </c>
    </row>
    <row r="944" spans="1:4">
      <c r="A944" s="34">
        <v>940</v>
      </c>
      <c r="B944" s="34" t="s">
        <v>2852</v>
      </c>
      <c r="C944" s="316">
        <v>1200000</v>
      </c>
      <c r="D944" s="32" t="s">
        <v>715</v>
      </c>
    </row>
    <row r="945" spans="1:4">
      <c r="A945" s="34">
        <v>941</v>
      </c>
      <c r="B945" s="34" t="s">
        <v>2853</v>
      </c>
      <c r="C945" s="316">
        <v>1200000</v>
      </c>
      <c r="D945" s="32" t="s">
        <v>715</v>
      </c>
    </row>
    <row r="946" spans="1:4">
      <c r="A946" s="34">
        <v>942</v>
      </c>
      <c r="B946" s="34" t="s">
        <v>2854</v>
      </c>
      <c r="C946" s="316">
        <v>1200000</v>
      </c>
      <c r="D946" s="32" t="s">
        <v>715</v>
      </c>
    </row>
    <row r="947" spans="1:4">
      <c r="A947" s="34">
        <v>943</v>
      </c>
      <c r="B947" s="34" t="s">
        <v>2855</v>
      </c>
      <c r="C947" s="316">
        <v>1200000</v>
      </c>
      <c r="D947" s="32" t="s">
        <v>715</v>
      </c>
    </row>
    <row r="948" spans="1:4">
      <c r="A948" s="34">
        <v>944</v>
      </c>
      <c r="B948" s="34" t="s">
        <v>2856</v>
      </c>
      <c r="C948" s="316">
        <v>1200000</v>
      </c>
      <c r="D948" s="32" t="s">
        <v>715</v>
      </c>
    </row>
    <row r="949" spans="1:4">
      <c r="A949" s="34">
        <v>945</v>
      </c>
      <c r="B949" s="34" t="s">
        <v>2857</v>
      </c>
      <c r="C949" s="316">
        <v>1200000</v>
      </c>
      <c r="D949" s="32" t="s">
        <v>715</v>
      </c>
    </row>
    <row r="950" spans="1:4">
      <c r="A950" s="34">
        <v>946</v>
      </c>
      <c r="B950" s="34" t="s">
        <v>2858</v>
      </c>
      <c r="C950" s="316">
        <v>1200000</v>
      </c>
      <c r="D950" s="32" t="s">
        <v>715</v>
      </c>
    </row>
    <row r="951" spans="1:4">
      <c r="A951" s="34">
        <v>947</v>
      </c>
      <c r="B951" s="34" t="s">
        <v>2859</v>
      </c>
      <c r="C951" s="316">
        <v>1200000</v>
      </c>
      <c r="D951" s="32" t="s">
        <v>715</v>
      </c>
    </row>
    <row r="952" spans="1:4">
      <c r="A952" s="34">
        <v>948</v>
      </c>
      <c r="B952" s="34" t="s">
        <v>2860</v>
      </c>
      <c r="C952" s="316">
        <v>1200000</v>
      </c>
      <c r="D952" s="32" t="s">
        <v>715</v>
      </c>
    </row>
    <row r="953" spans="1:4">
      <c r="A953" s="34">
        <v>949</v>
      </c>
      <c r="B953" s="34" t="s">
        <v>2861</v>
      </c>
      <c r="C953" s="316">
        <v>1200000</v>
      </c>
      <c r="D953" s="32" t="s">
        <v>715</v>
      </c>
    </row>
    <row r="954" spans="1:4">
      <c r="A954" s="34">
        <v>950</v>
      </c>
      <c r="B954" s="34" t="s">
        <v>2862</v>
      </c>
      <c r="C954" s="316">
        <v>1200000</v>
      </c>
      <c r="D954" s="32" t="s">
        <v>715</v>
      </c>
    </row>
    <row r="955" spans="1:4">
      <c r="A955" s="34">
        <v>951</v>
      </c>
      <c r="B955" s="34" t="s">
        <v>2863</v>
      </c>
      <c r="C955" s="316">
        <v>1200000</v>
      </c>
      <c r="D955" s="32" t="s">
        <v>715</v>
      </c>
    </row>
    <row r="956" spans="1:4">
      <c r="A956" s="34">
        <v>952</v>
      </c>
      <c r="B956" s="34" t="s">
        <v>2864</v>
      </c>
      <c r="C956" s="316">
        <v>1200000</v>
      </c>
      <c r="D956" s="32" t="s">
        <v>715</v>
      </c>
    </row>
    <row r="957" spans="1:4">
      <c r="A957" s="34">
        <v>953</v>
      </c>
      <c r="B957" s="34" t="s">
        <v>2865</v>
      </c>
      <c r="C957" s="316">
        <v>1200000</v>
      </c>
      <c r="D957" s="32" t="s">
        <v>715</v>
      </c>
    </row>
    <row r="958" spans="1:4">
      <c r="A958" s="34">
        <v>954</v>
      </c>
      <c r="B958" s="34" t="s">
        <v>2866</v>
      </c>
      <c r="C958" s="316">
        <v>1200000</v>
      </c>
      <c r="D958" s="32" t="s">
        <v>715</v>
      </c>
    </row>
    <row r="959" spans="1:4">
      <c r="A959" s="34">
        <v>955</v>
      </c>
      <c r="B959" s="34" t="s">
        <v>2867</v>
      </c>
      <c r="C959" s="316">
        <v>1200000</v>
      </c>
      <c r="D959" s="32" t="s">
        <v>715</v>
      </c>
    </row>
    <row r="960" spans="1:4">
      <c r="A960" s="34">
        <v>956</v>
      </c>
      <c r="B960" s="34" t="s">
        <v>2868</v>
      </c>
      <c r="C960" s="316">
        <v>1200000</v>
      </c>
      <c r="D960" s="32" t="s">
        <v>715</v>
      </c>
    </row>
    <row r="961" spans="1:4">
      <c r="A961" s="34">
        <v>957</v>
      </c>
      <c r="B961" s="34" t="s">
        <v>2869</v>
      </c>
      <c r="C961" s="316">
        <v>1200000</v>
      </c>
      <c r="D961" s="32" t="s">
        <v>715</v>
      </c>
    </row>
    <row r="962" spans="1:4">
      <c r="A962" s="34">
        <v>958</v>
      </c>
      <c r="B962" s="34" t="s">
        <v>2870</v>
      </c>
      <c r="C962" s="316">
        <v>1200000</v>
      </c>
      <c r="D962" s="32" t="s">
        <v>715</v>
      </c>
    </row>
    <row r="963" spans="1:4">
      <c r="A963" s="34">
        <v>959</v>
      </c>
      <c r="B963" s="34" t="s">
        <v>2871</v>
      </c>
      <c r="C963" s="316">
        <v>1200000</v>
      </c>
      <c r="D963" s="32" t="s">
        <v>715</v>
      </c>
    </row>
    <row r="964" spans="1:4">
      <c r="A964" s="34">
        <v>960</v>
      </c>
      <c r="B964" s="34" t="s">
        <v>2872</v>
      </c>
      <c r="C964" s="316">
        <v>1200000</v>
      </c>
      <c r="D964" s="32" t="s">
        <v>715</v>
      </c>
    </row>
    <row r="965" spans="1:4">
      <c r="A965" s="34">
        <v>961</v>
      </c>
      <c r="B965" s="34" t="s">
        <v>2873</v>
      </c>
      <c r="C965" s="316">
        <v>1200000</v>
      </c>
      <c r="D965" s="32" t="s">
        <v>715</v>
      </c>
    </row>
    <row r="966" spans="1:4">
      <c r="A966" s="34">
        <v>962</v>
      </c>
      <c r="B966" s="34" t="s">
        <v>2874</v>
      </c>
      <c r="C966" s="316">
        <v>1200000</v>
      </c>
      <c r="D966" s="32" t="s">
        <v>715</v>
      </c>
    </row>
    <row r="967" spans="1:4">
      <c r="A967" s="34">
        <v>963</v>
      </c>
      <c r="B967" s="34" t="s">
        <v>2875</v>
      </c>
      <c r="C967" s="316">
        <v>1200000</v>
      </c>
      <c r="D967" s="32" t="s">
        <v>715</v>
      </c>
    </row>
    <row r="968" spans="1:4">
      <c r="A968" s="34">
        <v>964</v>
      </c>
      <c r="B968" s="34" t="s">
        <v>2876</v>
      </c>
      <c r="C968" s="316">
        <v>1200000</v>
      </c>
      <c r="D968" s="32" t="s">
        <v>715</v>
      </c>
    </row>
    <row r="969" spans="1:4">
      <c r="A969" s="34">
        <v>965</v>
      </c>
      <c r="B969" s="34" t="s">
        <v>2877</v>
      </c>
      <c r="C969" s="316">
        <v>1200000</v>
      </c>
      <c r="D969" s="32" t="s">
        <v>715</v>
      </c>
    </row>
    <row r="970" spans="1:4">
      <c r="A970" s="34">
        <v>966</v>
      </c>
      <c r="B970" s="34" t="s">
        <v>2878</v>
      </c>
      <c r="C970" s="316">
        <v>1200000</v>
      </c>
      <c r="D970" s="32" t="s">
        <v>715</v>
      </c>
    </row>
    <row r="971" spans="1:4">
      <c r="A971" s="34">
        <v>967</v>
      </c>
      <c r="B971" s="34" t="s">
        <v>2879</v>
      </c>
      <c r="C971" s="316">
        <v>1200000</v>
      </c>
      <c r="D971" s="32" t="s">
        <v>715</v>
      </c>
    </row>
    <row r="972" spans="1:4">
      <c r="A972" s="34">
        <v>968</v>
      </c>
      <c r="B972" s="34" t="s">
        <v>2880</v>
      </c>
      <c r="C972" s="316">
        <v>1200000</v>
      </c>
      <c r="D972" s="32" t="s">
        <v>715</v>
      </c>
    </row>
    <row r="973" spans="1:4">
      <c r="A973" s="34">
        <v>969</v>
      </c>
      <c r="B973" s="34" t="s">
        <v>2881</v>
      </c>
      <c r="C973" s="316">
        <v>1200000</v>
      </c>
      <c r="D973" s="32" t="s">
        <v>715</v>
      </c>
    </row>
    <row r="974" spans="1:4">
      <c r="A974" s="34">
        <v>970</v>
      </c>
      <c r="B974" s="34" t="s">
        <v>2882</v>
      </c>
      <c r="C974" s="316">
        <v>1200000</v>
      </c>
      <c r="D974" s="32" t="s">
        <v>715</v>
      </c>
    </row>
    <row r="975" spans="1:4">
      <c r="A975" s="34">
        <v>971</v>
      </c>
      <c r="B975" s="34" t="s">
        <v>2883</v>
      </c>
      <c r="C975" s="316">
        <v>1200000</v>
      </c>
      <c r="D975" s="32" t="s">
        <v>715</v>
      </c>
    </row>
    <row r="976" spans="1:4">
      <c r="A976" s="34">
        <v>972</v>
      </c>
      <c r="B976" s="34" t="s">
        <v>2884</v>
      </c>
      <c r="C976" s="316">
        <v>1200000</v>
      </c>
      <c r="D976" s="32" t="s">
        <v>715</v>
      </c>
    </row>
    <row r="977" spans="1:4">
      <c r="A977" s="34">
        <v>973</v>
      </c>
      <c r="B977" s="34" t="s">
        <v>2885</v>
      </c>
      <c r="C977" s="316">
        <v>1200000</v>
      </c>
      <c r="D977" s="32" t="s">
        <v>715</v>
      </c>
    </row>
    <row r="978" spans="1:4">
      <c r="A978" s="34">
        <v>974</v>
      </c>
      <c r="B978" s="34" t="s">
        <v>2886</v>
      </c>
      <c r="C978" s="316">
        <v>1200000</v>
      </c>
      <c r="D978" s="32" t="s">
        <v>715</v>
      </c>
    </row>
    <row r="979" spans="1:4">
      <c r="A979" s="34">
        <v>975</v>
      </c>
      <c r="B979" s="34" t="s">
        <v>2887</v>
      </c>
      <c r="C979" s="316">
        <v>1200000</v>
      </c>
      <c r="D979" s="32" t="s">
        <v>715</v>
      </c>
    </row>
    <row r="980" spans="1:4">
      <c r="A980" s="34">
        <v>976</v>
      </c>
      <c r="B980" s="34" t="s">
        <v>2888</v>
      </c>
      <c r="C980" s="316">
        <v>1200000</v>
      </c>
      <c r="D980" s="32" t="s">
        <v>715</v>
      </c>
    </row>
    <row r="981" spans="1:4">
      <c r="A981" s="34">
        <v>977</v>
      </c>
      <c r="B981" s="34" t="s">
        <v>2889</v>
      </c>
      <c r="C981" s="316">
        <v>1200000</v>
      </c>
      <c r="D981" s="32" t="s">
        <v>715</v>
      </c>
    </row>
    <row r="982" spans="1:4">
      <c r="A982" s="34">
        <v>978</v>
      </c>
      <c r="B982" s="34" t="s">
        <v>2890</v>
      </c>
      <c r="C982" s="316">
        <v>1200000</v>
      </c>
      <c r="D982" s="32" t="s">
        <v>715</v>
      </c>
    </row>
    <row r="983" spans="1:4">
      <c r="A983" s="34">
        <v>979</v>
      </c>
      <c r="B983" s="34" t="s">
        <v>2891</v>
      </c>
      <c r="C983" s="316">
        <v>1200000</v>
      </c>
      <c r="D983" s="32" t="s">
        <v>715</v>
      </c>
    </row>
    <row r="984" spans="1:4">
      <c r="A984" s="34">
        <v>980</v>
      </c>
      <c r="B984" s="34" t="s">
        <v>2892</v>
      </c>
      <c r="C984" s="316">
        <v>1200000</v>
      </c>
      <c r="D984" s="32" t="s">
        <v>715</v>
      </c>
    </row>
    <row r="985" spans="1:4">
      <c r="A985" s="34">
        <v>981</v>
      </c>
      <c r="B985" s="34" t="s">
        <v>2893</v>
      </c>
      <c r="C985" s="316">
        <v>1200000</v>
      </c>
      <c r="D985" s="32" t="s">
        <v>715</v>
      </c>
    </row>
    <row r="986" spans="1:4">
      <c r="A986" s="34">
        <v>982</v>
      </c>
      <c r="B986" s="34" t="s">
        <v>2894</v>
      </c>
      <c r="C986" s="316">
        <v>1200000</v>
      </c>
      <c r="D986" s="32" t="s">
        <v>715</v>
      </c>
    </row>
    <row r="987" spans="1:4">
      <c r="A987" s="34">
        <v>983</v>
      </c>
      <c r="B987" s="34" t="s">
        <v>2895</v>
      </c>
      <c r="C987" s="316">
        <v>1200000</v>
      </c>
      <c r="D987" s="32" t="s">
        <v>715</v>
      </c>
    </row>
    <row r="988" spans="1:4">
      <c r="A988" s="34">
        <v>984</v>
      </c>
      <c r="B988" s="34" t="s">
        <v>2896</v>
      </c>
      <c r="C988" s="316">
        <v>1200000</v>
      </c>
      <c r="D988" s="32" t="s">
        <v>715</v>
      </c>
    </row>
    <row r="989" spans="1:4">
      <c r="A989" s="34">
        <v>985</v>
      </c>
      <c r="B989" s="34" t="s">
        <v>2897</v>
      </c>
      <c r="C989" s="316">
        <v>1200000</v>
      </c>
      <c r="D989" s="32" t="s">
        <v>715</v>
      </c>
    </row>
    <row r="990" spans="1:4">
      <c r="A990" s="34">
        <v>986</v>
      </c>
      <c r="B990" s="34" t="s">
        <v>2898</v>
      </c>
      <c r="C990" s="316">
        <v>1200000</v>
      </c>
      <c r="D990" s="32" t="s">
        <v>715</v>
      </c>
    </row>
    <row r="991" spans="1:4">
      <c r="A991" s="34">
        <v>987</v>
      </c>
      <c r="B991" s="34" t="s">
        <v>2899</v>
      </c>
      <c r="C991" s="316">
        <v>1200000</v>
      </c>
      <c r="D991" s="32" t="s">
        <v>715</v>
      </c>
    </row>
    <row r="992" spans="1:4">
      <c r="A992" s="34">
        <v>988</v>
      </c>
      <c r="B992" s="34" t="s">
        <v>2900</v>
      </c>
      <c r="C992" s="316">
        <v>1200000</v>
      </c>
      <c r="D992" s="32" t="s">
        <v>715</v>
      </c>
    </row>
    <row r="993" spans="1:4">
      <c r="A993" s="34">
        <v>989</v>
      </c>
      <c r="B993" s="34" t="s">
        <v>2901</v>
      </c>
      <c r="C993" s="316">
        <v>1200000</v>
      </c>
      <c r="D993" s="32" t="s">
        <v>715</v>
      </c>
    </row>
    <row r="994" spans="1:4">
      <c r="A994" s="34">
        <v>990</v>
      </c>
      <c r="B994" s="34" t="s">
        <v>2902</v>
      </c>
      <c r="C994" s="316">
        <v>1200000</v>
      </c>
      <c r="D994" s="32" t="s">
        <v>715</v>
      </c>
    </row>
    <row r="995" spans="1:4">
      <c r="A995" s="34">
        <v>991</v>
      </c>
      <c r="B995" s="34" t="s">
        <v>2903</v>
      </c>
      <c r="C995" s="316">
        <v>1200000</v>
      </c>
      <c r="D995" s="32" t="s">
        <v>715</v>
      </c>
    </row>
    <row r="996" spans="1:4">
      <c r="A996" s="34">
        <v>992</v>
      </c>
      <c r="B996" s="34" t="s">
        <v>2904</v>
      </c>
      <c r="C996" s="316">
        <v>1200000</v>
      </c>
      <c r="D996" s="32" t="s">
        <v>715</v>
      </c>
    </row>
    <row r="997" spans="1:4">
      <c r="A997" s="34">
        <v>993</v>
      </c>
      <c r="B997" s="34" t="s">
        <v>2905</v>
      </c>
      <c r="C997" s="316">
        <v>1200000</v>
      </c>
      <c r="D997" s="32" t="s">
        <v>715</v>
      </c>
    </row>
    <row r="998" spans="1:4">
      <c r="A998" s="34">
        <v>994</v>
      </c>
      <c r="B998" s="34" t="s">
        <v>2906</v>
      </c>
      <c r="C998" s="316">
        <v>1200000</v>
      </c>
      <c r="D998" s="32" t="s">
        <v>715</v>
      </c>
    </row>
    <row r="999" spans="1:4">
      <c r="A999" s="34">
        <v>995</v>
      </c>
      <c r="B999" s="34" t="s">
        <v>2907</v>
      </c>
      <c r="C999" s="316">
        <v>1200000</v>
      </c>
      <c r="D999" s="32" t="s">
        <v>715</v>
      </c>
    </row>
    <row r="1000" spans="1:4">
      <c r="A1000" s="34">
        <v>996</v>
      </c>
      <c r="B1000" s="34" t="s">
        <v>2908</v>
      </c>
      <c r="C1000" s="316">
        <v>1200000</v>
      </c>
      <c r="D1000" s="32" t="s">
        <v>715</v>
      </c>
    </row>
    <row r="1001" spans="1:4">
      <c r="A1001" s="34">
        <v>997</v>
      </c>
      <c r="B1001" s="34" t="s">
        <v>2909</v>
      </c>
      <c r="C1001" s="316">
        <v>1200000</v>
      </c>
      <c r="D1001" s="32" t="s">
        <v>715</v>
      </c>
    </row>
    <row r="1002" spans="1:4">
      <c r="A1002" s="34">
        <v>998</v>
      </c>
      <c r="B1002" s="34" t="s">
        <v>2910</v>
      </c>
      <c r="C1002" s="316">
        <v>1200000</v>
      </c>
      <c r="D1002" s="32" t="s">
        <v>715</v>
      </c>
    </row>
    <row r="1003" spans="1:4">
      <c r="A1003" s="34">
        <v>999</v>
      </c>
      <c r="B1003" s="34" t="s">
        <v>2911</v>
      </c>
      <c r="C1003" s="316">
        <v>1200000</v>
      </c>
      <c r="D1003" s="32" t="s">
        <v>715</v>
      </c>
    </row>
    <row r="1004" spans="1:4">
      <c r="A1004" s="34">
        <v>1000</v>
      </c>
      <c r="B1004" s="34" t="s">
        <v>2912</v>
      </c>
      <c r="C1004" s="316">
        <v>1200000</v>
      </c>
      <c r="D1004" s="32" t="s">
        <v>715</v>
      </c>
    </row>
    <row r="1005" spans="1:4">
      <c r="A1005" s="34">
        <v>1001</v>
      </c>
      <c r="B1005" s="34" t="s">
        <v>2913</v>
      </c>
      <c r="C1005" s="316">
        <v>1200000</v>
      </c>
      <c r="D1005" s="32" t="s">
        <v>715</v>
      </c>
    </row>
    <row r="1006" spans="1:4">
      <c r="A1006" s="34">
        <v>1002</v>
      </c>
      <c r="B1006" s="34" t="s">
        <v>2914</v>
      </c>
      <c r="C1006" s="316">
        <v>1200000</v>
      </c>
      <c r="D1006" s="32" t="s">
        <v>715</v>
      </c>
    </row>
    <row r="1007" spans="1:4">
      <c r="A1007" s="34">
        <v>1003</v>
      </c>
      <c r="B1007" s="34" t="s">
        <v>2915</v>
      </c>
      <c r="C1007" s="316">
        <v>1200000</v>
      </c>
      <c r="D1007" s="32" t="s">
        <v>715</v>
      </c>
    </row>
    <row r="1008" spans="1:4">
      <c r="A1008" s="34">
        <v>1004</v>
      </c>
      <c r="B1008" s="34" t="s">
        <v>2916</v>
      </c>
      <c r="C1008" s="316">
        <v>1200000</v>
      </c>
      <c r="D1008" s="32" t="s">
        <v>715</v>
      </c>
    </row>
    <row r="1009" spans="1:4">
      <c r="A1009" s="34">
        <v>1005</v>
      </c>
      <c r="B1009" s="34" t="s">
        <v>2917</v>
      </c>
      <c r="C1009" s="316">
        <v>1200000</v>
      </c>
      <c r="D1009" s="32" t="s">
        <v>715</v>
      </c>
    </row>
    <row r="1010" spans="1:4">
      <c r="A1010" s="34">
        <v>1006</v>
      </c>
      <c r="B1010" s="34" t="s">
        <v>2918</v>
      </c>
      <c r="C1010" s="316">
        <v>1200000</v>
      </c>
      <c r="D1010" s="32" t="s">
        <v>34</v>
      </c>
    </row>
    <row r="1011" spans="1:4">
      <c r="A1011" s="34">
        <v>1007</v>
      </c>
      <c r="B1011" s="34" t="s">
        <v>2919</v>
      </c>
      <c r="C1011" s="316">
        <v>1200000</v>
      </c>
      <c r="D1011" s="32" t="s">
        <v>34</v>
      </c>
    </row>
    <row r="1012" spans="1:4">
      <c r="A1012" s="34">
        <v>1008</v>
      </c>
      <c r="B1012" s="34" t="s">
        <v>2920</v>
      </c>
      <c r="C1012" s="316">
        <v>1200000</v>
      </c>
      <c r="D1012" s="32" t="s">
        <v>34</v>
      </c>
    </row>
    <row r="1013" spans="1:4">
      <c r="A1013" s="34">
        <v>1009</v>
      </c>
      <c r="B1013" s="34" t="s">
        <v>2921</v>
      </c>
      <c r="C1013" s="316">
        <v>1200000</v>
      </c>
      <c r="D1013" s="32" t="s">
        <v>34</v>
      </c>
    </row>
    <row r="1014" spans="1:4">
      <c r="A1014" s="34">
        <v>1010</v>
      </c>
      <c r="B1014" s="34" t="s">
        <v>2922</v>
      </c>
      <c r="C1014" s="316">
        <v>1200000</v>
      </c>
      <c r="D1014" s="32" t="s">
        <v>34</v>
      </c>
    </row>
    <row r="1015" spans="1:4">
      <c r="A1015" s="34">
        <v>1011</v>
      </c>
      <c r="B1015" s="34" t="s">
        <v>2923</v>
      </c>
      <c r="C1015" s="316">
        <v>1200000</v>
      </c>
      <c r="D1015" s="32" t="s">
        <v>34</v>
      </c>
    </row>
    <row r="1016" spans="1:4">
      <c r="A1016" s="34">
        <v>1012</v>
      </c>
      <c r="B1016" s="34" t="s">
        <v>2924</v>
      </c>
      <c r="C1016" s="316">
        <v>1200000</v>
      </c>
      <c r="D1016" s="32" t="s">
        <v>34</v>
      </c>
    </row>
    <row r="1017" spans="1:4">
      <c r="A1017" s="34">
        <v>1013</v>
      </c>
      <c r="B1017" s="34" t="s">
        <v>2925</v>
      </c>
      <c r="C1017" s="316">
        <v>1200000</v>
      </c>
      <c r="D1017" s="32" t="s">
        <v>34</v>
      </c>
    </row>
    <row r="1018" spans="1:4">
      <c r="A1018" s="34">
        <v>1014</v>
      </c>
      <c r="B1018" s="34" t="s">
        <v>2926</v>
      </c>
      <c r="C1018" s="316">
        <v>1200000</v>
      </c>
      <c r="D1018" s="32" t="s">
        <v>34</v>
      </c>
    </row>
    <row r="1019" spans="1:4">
      <c r="A1019" s="34">
        <v>1015</v>
      </c>
      <c r="B1019" s="34" t="s">
        <v>2927</v>
      </c>
      <c r="C1019" s="316">
        <v>1200000</v>
      </c>
      <c r="D1019" s="32" t="s">
        <v>34</v>
      </c>
    </row>
    <row r="1020" spans="1:4">
      <c r="A1020" s="34">
        <v>1016</v>
      </c>
      <c r="B1020" s="34" t="s">
        <v>2928</v>
      </c>
      <c r="C1020" s="316">
        <v>1200000</v>
      </c>
      <c r="D1020" s="32" t="s">
        <v>34</v>
      </c>
    </row>
    <row r="1021" spans="1:4">
      <c r="A1021" s="34">
        <v>1017</v>
      </c>
      <c r="B1021" s="34" t="s">
        <v>2929</v>
      </c>
      <c r="C1021" s="316">
        <v>1200000</v>
      </c>
      <c r="D1021" s="32" t="s">
        <v>34</v>
      </c>
    </row>
    <row r="1022" spans="1:4">
      <c r="A1022" s="34">
        <v>1018</v>
      </c>
      <c r="B1022" s="34" t="s">
        <v>2930</v>
      </c>
      <c r="C1022" s="316">
        <v>1200000</v>
      </c>
      <c r="D1022" s="32" t="s">
        <v>34</v>
      </c>
    </row>
    <row r="1023" spans="1:4">
      <c r="A1023" s="34">
        <v>1019</v>
      </c>
      <c r="B1023" s="34" t="s">
        <v>2931</v>
      </c>
      <c r="C1023" s="316">
        <v>1200000</v>
      </c>
      <c r="D1023" s="32" t="s">
        <v>34</v>
      </c>
    </row>
    <row r="1024" spans="1:4">
      <c r="A1024" s="34">
        <v>1020</v>
      </c>
      <c r="B1024" s="34" t="s">
        <v>2932</v>
      </c>
      <c r="C1024" s="316">
        <v>1200000</v>
      </c>
      <c r="D1024" s="32" t="s">
        <v>34</v>
      </c>
    </row>
    <row r="1025" spans="1:4">
      <c r="A1025" s="34">
        <v>1021</v>
      </c>
      <c r="B1025" s="34" t="s">
        <v>2933</v>
      </c>
      <c r="C1025" s="316">
        <v>1200000</v>
      </c>
      <c r="D1025" s="32" t="s">
        <v>34</v>
      </c>
    </row>
    <row r="1026" spans="1:4">
      <c r="A1026" s="34">
        <v>1022</v>
      </c>
      <c r="B1026" s="34" t="s">
        <v>2934</v>
      </c>
      <c r="C1026" s="316">
        <v>1200000</v>
      </c>
      <c r="D1026" s="32" t="s">
        <v>34</v>
      </c>
    </row>
    <row r="1027" spans="1:4">
      <c r="A1027" s="34">
        <v>1023</v>
      </c>
      <c r="B1027" s="34" t="s">
        <v>2935</v>
      </c>
      <c r="C1027" s="316">
        <v>1200000</v>
      </c>
      <c r="D1027" s="32" t="s">
        <v>34</v>
      </c>
    </row>
    <row r="1028" spans="1:4">
      <c r="A1028" s="34">
        <v>1024</v>
      </c>
      <c r="B1028" s="34" t="s">
        <v>2936</v>
      </c>
      <c r="C1028" s="316">
        <v>1200000</v>
      </c>
      <c r="D1028" s="32" t="s">
        <v>34</v>
      </c>
    </row>
    <row r="1029" spans="1:4">
      <c r="A1029" s="34">
        <v>1025</v>
      </c>
      <c r="B1029" s="34" t="s">
        <v>2937</v>
      </c>
      <c r="C1029" s="316">
        <v>1200000</v>
      </c>
      <c r="D1029" s="32" t="s">
        <v>34</v>
      </c>
    </row>
    <row r="1030" spans="1:4">
      <c r="A1030" s="34">
        <v>1026</v>
      </c>
      <c r="B1030" s="34" t="s">
        <v>2938</v>
      </c>
      <c r="C1030" s="316">
        <v>1200000</v>
      </c>
      <c r="D1030" s="32" t="s">
        <v>34</v>
      </c>
    </row>
    <row r="1031" spans="1:4">
      <c r="A1031" s="34">
        <v>1027</v>
      </c>
      <c r="B1031" s="34" t="s">
        <v>2939</v>
      </c>
      <c r="C1031" s="316">
        <v>1200000</v>
      </c>
      <c r="D1031" s="32" t="s">
        <v>34</v>
      </c>
    </row>
    <row r="1032" spans="1:4">
      <c r="A1032" s="34">
        <v>1028</v>
      </c>
      <c r="B1032" s="34" t="s">
        <v>2940</v>
      </c>
      <c r="C1032" s="316">
        <v>1200000</v>
      </c>
      <c r="D1032" s="32" t="s">
        <v>34</v>
      </c>
    </row>
    <row r="1033" spans="1:4">
      <c r="A1033" s="34">
        <v>1029</v>
      </c>
      <c r="B1033" s="34" t="s">
        <v>2941</v>
      </c>
      <c r="C1033" s="316">
        <v>1200000</v>
      </c>
      <c r="D1033" s="32" t="s">
        <v>34</v>
      </c>
    </row>
    <row r="1034" spans="1:4">
      <c r="A1034" s="34">
        <v>1030</v>
      </c>
      <c r="B1034" s="34" t="s">
        <v>2942</v>
      </c>
      <c r="C1034" s="316">
        <v>1200000</v>
      </c>
      <c r="D1034" s="32" t="s">
        <v>34</v>
      </c>
    </row>
    <row r="1035" spans="1:4">
      <c r="A1035" s="34">
        <v>1031</v>
      </c>
      <c r="B1035" s="34" t="s">
        <v>2943</v>
      </c>
      <c r="C1035" s="316">
        <v>1200000</v>
      </c>
      <c r="D1035" s="32" t="s">
        <v>34</v>
      </c>
    </row>
    <row r="1036" spans="1:4">
      <c r="A1036" s="34">
        <v>1032</v>
      </c>
      <c r="B1036" s="34" t="s">
        <v>2944</v>
      </c>
      <c r="C1036" s="316">
        <v>1200000</v>
      </c>
      <c r="D1036" s="32" t="s">
        <v>34</v>
      </c>
    </row>
    <row r="1037" spans="1:4">
      <c r="A1037" s="34">
        <v>1033</v>
      </c>
      <c r="B1037" s="34" t="s">
        <v>2945</v>
      </c>
      <c r="C1037" s="316">
        <v>1200000</v>
      </c>
      <c r="D1037" s="32" t="s">
        <v>34</v>
      </c>
    </row>
    <row r="1038" spans="1:4">
      <c r="A1038" s="34">
        <v>1034</v>
      </c>
      <c r="B1038" s="34" t="s">
        <v>2946</v>
      </c>
      <c r="C1038" s="316">
        <v>1200000</v>
      </c>
      <c r="D1038" s="32" t="s">
        <v>34</v>
      </c>
    </row>
    <row r="1039" spans="1:4">
      <c r="A1039" s="34">
        <v>1035</v>
      </c>
      <c r="B1039" s="34" t="s">
        <v>2947</v>
      </c>
      <c r="C1039" s="316">
        <v>1200000</v>
      </c>
      <c r="D1039" s="32" t="s">
        <v>34</v>
      </c>
    </row>
    <row r="1040" spans="1:4">
      <c r="A1040" s="34">
        <v>1036</v>
      </c>
      <c r="B1040" s="34" t="s">
        <v>2948</v>
      </c>
      <c r="C1040" s="316">
        <v>1200000</v>
      </c>
      <c r="D1040" s="32" t="s">
        <v>2949</v>
      </c>
    </row>
    <row r="1041" spans="1:4">
      <c r="A1041" s="34">
        <v>1037</v>
      </c>
      <c r="B1041" s="34" t="s">
        <v>2950</v>
      </c>
      <c r="C1041" s="316">
        <v>1200000</v>
      </c>
      <c r="D1041" s="32" t="s">
        <v>2949</v>
      </c>
    </row>
    <row r="1042" spans="1:4">
      <c r="A1042" s="34">
        <v>1038</v>
      </c>
      <c r="B1042" s="34" t="s">
        <v>2951</v>
      </c>
      <c r="C1042" s="316">
        <v>1200000</v>
      </c>
      <c r="D1042" s="32" t="s">
        <v>2949</v>
      </c>
    </row>
    <row r="1043" spans="1:4">
      <c r="A1043" s="34">
        <v>1039</v>
      </c>
      <c r="B1043" s="34" t="s">
        <v>2952</v>
      </c>
      <c r="C1043" s="316">
        <v>1200000</v>
      </c>
      <c r="D1043" s="32" t="s">
        <v>2949</v>
      </c>
    </row>
    <row r="1044" spans="1:4">
      <c r="A1044" s="34">
        <v>1040</v>
      </c>
      <c r="B1044" s="34" t="s">
        <v>2953</v>
      </c>
      <c r="C1044" s="316">
        <v>1200000</v>
      </c>
      <c r="D1044" s="32" t="s">
        <v>2949</v>
      </c>
    </row>
    <row r="1045" spans="1:4">
      <c r="A1045" s="34">
        <v>1041</v>
      </c>
      <c r="B1045" s="34" t="s">
        <v>2954</v>
      </c>
      <c r="C1045" s="316">
        <v>1200000</v>
      </c>
      <c r="D1045" s="32" t="s">
        <v>2949</v>
      </c>
    </row>
    <row r="1046" spans="1:4">
      <c r="A1046" s="34">
        <v>1042</v>
      </c>
      <c r="B1046" s="34" t="s">
        <v>2955</v>
      </c>
      <c r="C1046" s="316">
        <v>1200000</v>
      </c>
      <c r="D1046" s="32" t="s">
        <v>2949</v>
      </c>
    </row>
    <row r="1047" spans="1:4">
      <c r="A1047" s="34">
        <v>1043</v>
      </c>
      <c r="B1047" s="34" t="s">
        <v>2956</v>
      </c>
      <c r="C1047" s="316">
        <v>1200000</v>
      </c>
      <c r="D1047" s="32" t="s">
        <v>2949</v>
      </c>
    </row>
    <row r="1048" spans="1:4">
      <c r="A1048" s="34">
        <v>1044</v>
      </c>
      <c r="B1048" s="34" t="s">
        <v>2957</v>
      </c>
      <c r="C1048" s="316">
        <v>1200000</v>
      </c>
      <c r="D1048" s="32" t="s">
        <v>2949</v>
      </c>
    </row>
    <row r="1049" spans="1:4">
      <c r="A1049" s="34">
        <v>1045</v>
      </c>
      <c r="B1049" s="34" t="s">
        <v>2958</v>
      </c>
      <c r="C1049" s="316">
        <v>1200000</v>
      </c>
      <c r="D1049" s="32" t="s">
        <v>2949</v>
      </c>
    </row>
    <row r="1050" spans="1:4">
      <c r="A1050" s="34">
        <v>1046</v>
      </c>
      <c r="B1050" s="34" t="s">
        <v>2959</v>
      </c>
      <c r="C1050" s="316">
        <v>1200000</v>
      </c>
      <c r="D1050" s="32" t="s">
        <v>2949</v>
      </c>
    </row>
    <row r="1051" spans="1:4">
      <c r="A1051" s="34">
        <v>1047</v>
      </c>
      <c r="B1051" s="34" t="s">
        <v>2960</v>
      </c>
      <c r="C1051" s="316">
        <v>1200000</v>
      </c>
      <c r="D1051" s="32" t="s">
        <v>2949</v>
      </c>
    </row>
    <row r="1052" spans="1:4">
      <c r="A1052" s="34">
        <v>1048</v>
      </c>
      <c r="B1052" s="34" t="s">
        <v>2961</v>
      </c>
      <c r="C1052" s="316">
        <v>1200000</v>
      </c>
      <c r="D1052" s="32" t="s">
        <v>2949</v>
      </c>
    </row>
    <row r="1053" spans="1:4">
      <c r="A1053" s="34">
        <v>1049</v>
      </c>
      <c r="B1053" s="34" t="s">
        <v>2962</v>
      </c>
      <c r="C1053" s="316">
        <v>1200000</v>
      </c>
      <c r="D1053" s="32" t="s">
        <v>2949</v>
      </c>
    </row>
    <row r="1054" spans="1:4">
      <c r="A1054" s="34">
        <v>1050</v>
      </c>
      <c r="B1054" s="34" t="s">
        <v>2963</v>
      </c>
      <c r="C1054" s="316">
        <v>1200000</v>
      </c>
      <c r="D1054" s="32" t="s">
        <v>2949</v>
      </c>
    </row>
    <row r="1055" spans="1:4">
      <c r="A1055" s="34">
        <v>1051</v>
      </c>
      <c r="B1055" s="34" t="s">
        <v>2964</v>
      </c>
      <c r="C1055" s="316">
        <v>1200000</v>
      </c>
      <c r="D1055" s="32" t="s">
        <v>2949</v>
      </c>
    </row>
    <row r="1056" spans="1:4">
      <c r="A1056" s="34">
        <v>1052</v>
      </c>
      <c r="B1056" s="34" t="s">
        <v>2965</v>
      </c>
      <c r="C1056" s="316">
        <v>1200000</v>
      </c>
      <c r="D1056" s="32" t="s">
        <v>2949</v>
      </c>
    </row>
    <row r="1057" spans="1:4">
      <c r="A1057" s="34">
        <v>1053</v>
      </c>
      <c r="B1057" s="34" t="s">
        <v>2966</v>
      </c>
      <c r="C1057" s="316">
        <v>1200000</v>
      </c>
      <c r="D1057" s="32" t="s">
        <v>2949</v>
      </c>
    </row>
    <row r="1058" spans="1:4">
      <c r="A1058" s="34">
        <v>1054</v>
      </c>
      <c r="B1058" s="34" t="s">
        <v>2967</v>
      </c>
      <c r="C1058" s="316">
        <v>1200000</v>
      </c>
      <c r="D1058" s="32" t="s">
        <v>2949</v>
      </c>
    </row>
    <row r="1059" spans="1:4">
      <c r="A1059" s="34">
        <v>1055</v>
      </c>
      <c r="B1059" s="34" t="s">
        <v>2968</v>
      </c>
      <c r="C1059" s="316">
        <v>1200000</v>
      </c>
      <c r="D1059" s="32" t="s">
        <v>2949</v>
      </c>
    </row>
    <row r="1060" spans="1:4">
      <c r="A1060" s="34">
        <v>1056</v>
      </c>
      <c r="B1060" s="34" t="s">
        <v>2969</v>
      </c>
      <c r="C1060" s="316">
        <v>1200000</v>
      </c>
      <c r="D1060" s="32" t="s">
        <v>2949</v>
      </c>
    </row>
    <row r="1061" spans="1:4">
      <c r="A1061" s="34">
        <v>1057</v>
      </c>
      <c r="B1061" s="34" t="s">
        <v>2970</v>
      </c>
      <c r="C1061" s="316">
        <v>1200000</v>
      </c>
      <c r="D1061" s="32" t="s">
        <v>2949</v>
      </c>
    </row>
    <row r="1062" spans="1:4">
      <c r="A1062" s="34">
        <v>1058</v>
      </c>
      <c r="B1062" s="34" t="s">
        <v>2971</v>
      </c>
      <c r="C1062" s="316">
        <v>1200000</v>
      </c>
      <c r="D1062" s="32" t="s">
        <v>2949</v>
      </c>
    </row>
    <row r="1063" spans="1:4">
      <c r="A1063" s="34">
        <v>1059</v>
      </c>
      <c r="B1063" s="34" t="s">
        <v>2972</v>
      </c>
      <c r="C1063" s="316">
        <v>1200000</v>
      </c>
      <c r="D1063" s="32" t="s">
        <v>2949</v>
      </c>
    </row>
    <row r="1064" spans="1:4">
      <c r="A1064" s="34">
        <v>1060</v>
      </c>
      <c r="B1064" s="34" t="s">
        <v>2973</v>
      </c>
      <c r="C1064" s="316">
        <v>1200000</v>
      </c>
      <c r="D1064" s="32" t="s">
        <v>2949</v>
      </c>
    </row>
    <row r="1065" spans="1:4">
      <c r="A1065" s="34">
        <v>1061</v>
      </c>
      <c r="B1065" s="34" t="s">
        <v>2974</v>
      </c>
      <c r="C1065" s="316">
        <v>1200000</v>
      </c>
      <c r="D1065" s="32" t="s">
        <v>2949</v>
      </c>
    </row>
    <row r="1066" spans="1:4">
      <c r="A1066" s="34">
        <v>1062</v>
      </c>
      <c r="B1066" s="34" t="s">
        <v>2975</v>
      </c>
      <c r="C1066" s="316">
        <v>1200000</v>
      </c>
      <c r="D1066" s="32" t="s">
        <v>2949</v>
      </c>
    </row>
    <row r="1067" spans="1:4">
      <c r="A1067" s="34">
        <v>1063</v>
      </c>
      <c r="B1067" s="34" t="s">
        <v>2976</v>
      </c>
      <c r="C1067" s="316">
        <v>1200000</v>
      </c>
      <c r="D1067" s="32" t="s">
        <v>2949</v>
      </c>
    </row>
    <row r="1068" spans="1:4">
      <c r="A1068" s="34">
        <v>1064</v>
      </c>
      <c r="B1068" s="34" t="s">
        <v>2977</v>
      </c>
      <c r="C1068" s="316">
        <v>1200000</v>
      </c>
      <c r="D1068" s="32" t="s">
        <v>2949</v>
      </c>
    </row>
    <row r="1069" spans="1:4">
      <c r="A1069" s="34">
        <v>1065</v>
      </c>
      <c r="B1069" s="34" t="s">
        <v>2978</v>
      </c>
      <c r="C1069" s="316">
        <v>1200000</v>
      </c>
      <c r="D1069" s="32" t="s">
        <v>2949</v>
      </c>
    </row>
    <row r="1070" spans="1:4">
      <c r="A1070" s="34">
        <v>1066</v>
      </c>
      <c r="B1070" s="34"/>
      <c r="C1070" s="316"/>
      <c r="D1070" s="32"/>
    </row>
    <row r="1071" spans="1:4">
      <c r="A1071" s="34">
        <v>1067</v>
      </c>
      <c r="B1071" s="34"/>
      <c r="C1071" s="316"/>
      <c r="D1071" s="32"/>
    </row>
    <row r="1072" spans="1:4">
      <c r="A1072" s="34">
        <v>1068</v>
      </c>
      <c r="B1072" s="34"/>
      <c r="C1072" s="316"/>
      <c r="D1072" s="32"/>
    </row>
    <row r="1073" spans="1:4">
      <c r="A1073" s="34">
        <v>1069</v>
      </c>
      <c r="B1073" s="34"/>
      <c r="C1073" s="316"/>
      <c r="D1073" s="32"/>
    </row>
    <row r="1074" spans="1:4">
      <c r="A1074" s="34">
        <v>1070</v>
      </c>
      <c r="B1074" s="34"/>
      <c r="C1074" s="316"/>
      <c r="D1074" s="32"/>
    </row>
    <row r="1075" spans="1:4">
      <c r="A1075" s="34">
        <v>1071</v>
      </c>
      <c r="B1075" s="34"/>
      <c r="C1075" s="316"/>
      <c r="D1075" s="32"/>
    </row>
    <row r="1076" spans="1:4">
      <c r="A1076" s="34">
        <v>1072</v>
      </c>
      <c r="B1076" s="34"/>
      <c r="C1076" s="316"/>
      <c r="D1076" s="32"/>
    </row>
    <row r="1077" spans="1:4">
      <c r="A1077" s="34">
        <v>1073</v>
      </c>
      <c r="B1077" s="34"/>
      <c r="C1077" s="316"/>
      <c r="D1077" s="32"/>
    </row>
    <row r="1078" spans="1:4">
      <c r="A1078" s="34">
        <v>1074</v>
      </c>
      <c r="B1078" s="34"/>
      <c r="C1078" s="316"/>
      <c r="D1078" s="32"/>
    </row>
    <row r="1079" spans="1:4">
      <c r="A1079" s="34">
        <v>1075</v>
      </c>
      <c r="B1079" s="34"/>
      <c r="C1079" s="316"/>
      <c r="D1079" s="32"/>
    </row>
    <row r="1080" spans="1:4">
      <c r="A1080" s="34">
        <v>1076</v>
      </c>
      <c r="B1080" s="34"/>
      <c r="C1080" s="316"/>
      <c r="D1080" s="32"/>
    </row>
    <row r="1081" spans="1:4">
      <c r="A1081" s="34">
        <v>1077</v>
      </c>
      <c r="B1081" s="34"/>
      <c r="C1081" s="316"/>
      <c r="D1081" s="32"/>
    </row>
    <row r="1082" spans="1:4">
      <c r="A1082" s="34">
        <v>1078</v>
      </c>
      <c r="B1082" s="34"/>
      <c r="C1082" s="316"/>
      <c r="D1082" s="32"/>
    </row>
    <row r="1083" spans="1:4">
      <c r="A1083" s="34">
        <v>1079</v>
      </c>
      <c r="B1083" s="34"/>
      <c r="C1083" s="316"/>
      <c r="D1083" s="32"/>
    </row>
    <row r="1084" spans="1:4">
      <c r="A1084" s="34">
        <v>1080</v>
      </c>
      <c r="B1084" s="34"/>
      <c r="C1084" s="316"/>
      <c r="D1084" s="32"/>
    </row>
    <row r="1085" spans="1:4">
      <c r="A1085" s="34">
        <v>1081</v>
      </c>
      <c r="B1085" s="34"/>
      <c r="C1085" s="316"/>
      <c r="D1085" s="32"/>
    </row>
    <row r="1086" spans="1:4">
      <c r="A1086" s="34">
        <v>1082</v>
      </c>
      <c r="B1086" s="34"/>
      <c r="C1086" s="316"/>
      <c r="D1086" s="32"/>
    </row>
    <row r="1087" spans="1:4">
      <c r="A1087" s="34">
        <v>1083</v>
      </c>
      <c r="B1087" s="34"/>
      <c r="C1087" s="316"/>
      <c r="D1087" s="32"/>
    </row>
    <row r="1088" spans="1:4">
      <c r="A1088" s="34">
        <v>1084</v>
      </c>
      <c r="B1088" s="34"/>
      <c r="C1088" s="316"/>
      <c r="D1088" s="32"/>
    </row>
    <row r="1089" spans="1:4">
      <c r="A1089" s="34">
        <v>1085</v>
      </c>
      <c r="B1089" s="34"/>
      <c r="C1089" s="316"/>
      <c r="D1089" s="32"/>
    </row>
    <row r="1090" spans="1:4">
      <c r="A1090" s="34">
        <v>1086</v>
      </c>
      <c r="B1090" s="34"/>
      <c r="C1090" s="316"/>
      <c r="D1090" s="32"/>
    </row>
    <row r="1091" spans="1:4">
      <c r="A1091" s="34">
        <v>1087</v>
      </c>
      <c r="B1091" s="34"/>
      <c r="C1091" s="316"/>
      <c r="D1091" s="32"/>
    </row>
    <row r="1092" spans="1:4">
      <c r="A1092" s="34">
        <v>1088</v>
      </c>
      <c r="B1092" s="34"/>
      <c r="C1092" s="316"/>
      <c r="D1092" s="32"/>
    </row>
    <row r="1093" spans="1:4">
      <c r="A1093" s="34">
        <v>1089</v>
      </c>
      <c r="B1093" s="34"/>
      <c r="C1093" s="316"/>
      <c r="D1093" s="32"/>
    </row>
    <row r="1094" spans="1:4">
      <c r="A1094" s="34">
        <v>1090</v>
      </c>
      <c r="B1094" s="34"/>
      <c r="C1094" s="316"/>
      <c r="D1094" s="32"/>
    </row>
    <row r="1095" spans="1:4">
      <c r="A1095" s="34">
        <v>1091</v>
      </c>
      <c r="B1095" s="34"/>
      <c r="C1095" s="316"/>
      <c r="D1095" s="32"/>
    </row>
    <row r="1096" spans="1:4">
      <c r="A1096" s="34">
        <v>1092</v>
      </c>
      <c r="B1096" s="34"/>
      <c r="C1096" s="316"/>
      <c r="D1096" s="32"/>
    </row>
    <row r="1097" spans="1:4">
      <c r="A1097" s="34">
        <v>1093</v>
      </c>
      <c r="B1097" s="34"/>
      <c r="C1097" s="316"/>
      <c r="D1097" s="32"/>
    </row>
    <row r="1098" spans="1:4">
      <c r="A1098" s="34">
        <v>1094</v>
      </c>
      <c r="B1098" s="35"/>
      <c r="C1098" s="316"/>
      <c r="D1098" s="35"/>
    </row>
    <row r="1099" spans="1:4">
      <c r="A1099" s="34">
        <v>1095</v>
      </c>
      <c r="B1099" s="35"/>
      <c r="C1099" s="316"/>
      <c r="D1099" s="35"/>
    </row>
    <row r="1100" spans="1:4">
      <c r="A1100" s="34">
        <v>1096</v>
      </c>
      <c r="B1100" s="35"/>
      <c r="C1100" s="316"/>
      <c r="D1100" s="35"/>
    </row>
    <row r="1101" spans="1:4">
      <c r="A1101" s="34">
        <v>1097</v>
      </c>
      <c r="B1101" s="35"/>
      <c r="C1101" s="316"/>
      <c r="D1101" s="35"/>
    </row>
    <row r="1102" spans="1:4">
      <c r="A1102" s="34">
        <v>1098</v>
      </c>
      <c r="B1102" s="35"/>
      <c r="C1102" s="316"/>
      <c r="D1102" s="35"/>
    </row>
    <row r="1103" spans="1:4">
      <c r="A1103" s="34">
        <v>1099</v>
      </c>
      <c r="B1103" s="35"/>
      <c r="C1103" s="316"/>
      <c r="D1103" s="35"/>
    </row>
    <row r="1104" spans="1:4">
      <c r="A1104" s="34">
        <v>1100</v>
      </c>
      <c r="B1104" s="35"/>
      <c r="C1104" s="316"/>
      <c r="D1104" s="35"/>
    </row>
    <row r="1105" spans="1:4">
      <c r="A1105" s="34">
        <v>1101</v>
      </c>
      <c r="B1105" s="35"/>
      <c r="C1105" s="316"/>
      <c r="D1105" s="35"/>
    </row>
    <row r="1106" spans="1:4">
      <c r="A1106" s="34">
        <v>1102</v>
      </c>
      <c r="B1106" s="35"/>
      <c r="C1106" s="316"/>
      <c r="D1106" s="35"/>
    </row>
    <row r="1107" spans="1:4">
      <c r="A1107" s="34">
        <v>1103</v>
      </c>
      <c r="B1107" s="35"/>
      <c r="C1107" s="316"/>
      <c r="D1107" s="35"/>
    </row>
    <row r="1108" spans="1:4">
      <c r="A1108" s="34">
        <v>1104</v>
      </c>
      <c r="B1108" s="35"/>
      <c r="C1108" s="316"/>
      <c r="D1108" s="35"/>
    </row>
    <row r="1109" spans="1:4">
      <c r="A1109" s="34">
        <v>1105</v>
      </c>
      <c r="B1109" s="35"/>
      <c r="C1109" s="316"/>
      <c r="D1109" s="35"/>
    </row>
    <row r="1110" spans="1:4">
      <c r="A1110" s="34">
        <v>1106</v>
      </c>
      <c r="B1110" s="35"/>
      <c r="C1110" s="316"/>
      <c r="D1110" s="35"/>
    </row>
    <row r="1111" spans="1:4">
      <c r="A1111" s="34">
        <v>1107</v>
      </c>
      <c r="B1111" s="35"/>
      <c r="C1111" s="316"/>
      <c r="D1111" s="35"/>
    </row>
    <row r="1112" spans="1:4">
      <c r="A1112" s="34">
        <v>1108</v>
      </c>
      <c r="B1112" s="35"/>
      <c r="C1112" s="316"/>
      <c r="D1112" s="35"/>
    </row>
    <row r="1113" spans="1:4">
      <c r="A1113" s="34">
        <v>1109</v>
      </c>
      <c r="B1113" s="35"/>
      <c r="C1113" s="316"/>
      <c r="D1113" s="35"/>
    </row>
    <row r="1114" spans="1:4">
      <c r="A1114" s="34">
        <v>1110</v>
      </c>
      <c r="B1114" s="35"/>
      <c r="C1114" s="316"/>
      <c r="D1114" s="35"/>
    </row>
    <row r="1115" spans="1:4">
      <c r="A1115" s="34">
        <v>1111</v>
      </c>
      <c r="B1115" s="35"/>
      <c r="C1115" s="316"/>
      <c r="D1115" s="35"/>
    </row>
    <row r="1116" spans="1:4">
      <c r="A1116" s="34">
        <v>1112</v>
      </c>
      <c r="B1116" s="35"/>
      <c r="C1116" s="316"/>
      <c r="D1116" s="35"/>
    </row>
    <row r="1117" spans="1:4">
      <c r="A1117" s="34">
        <v>1113</v>
      </c>
      <c r="B1117" s="35"/>
      <c r="C1117" s="316"/>
      <c r="D1117" s="35"/>
    </row>
    <row r="1118" spans="1:4">
      <c r="A1118" s="34">
        <v>1114</v>
      </c>
      <c r="B1118" s="35"/>
      <c r="C1118" s="316"/>
      <c r="D1118" s="35"/>
    </row>
    <row r="1119" spans="1:4">
      <c r="A1119" s="34">
        <v>1115</v>
      </c>
      <c r="B1119" s="35"/>
      <c r="C1119" s="316"/>
      <c r="D1119" s="35"/>
    </row>
    <row r="1120" spans="1:4">
      <c r="A1120" s="34">
        <v>1116</v>
      </c>
      <c r="B1120" s="35"/>
      <c r="C1120" s="316"/>
      <c r="D1120" s="35"/>
    </row>
    <row r="1121" spans="1:4">
      <c r="A1121" s="34">
        <v>1117</v>
      </c>
      <c r="B1121" s="35"/>
      <c r="C1121" s="316"/>
      <c r="D1121" s="35"/>
    </row>
    <row r="1122" spans="1:4">
      <c r="A1122" s="34">
        <v>1118</v>
      </c>
      <c r="B1122" s="35"/>
      <c r="C1122" s="316"/>
      <c r="D1122" s="35"/>
    </row>
    <row r="1123" spans="1:4">
      <c r="A1123" s="34">
        <v>1119</v>
      </c>
      <c r="B1123" s="35"/>
      <c r="C1123" s="316"/>
      <c r="D1123" s="35"/>
    </row>
    <row r="1124" spans="1:4">
      <c r="A1124" s="34">
        <v>1120</v>
      </c>
      <c r="B1124" s="35"/>
      <c r="C1124" s="316"/>
      <c r="D1124" s="35"/>
    </row>
    <row r="1125" spans="1:4">
      <c r="A1125" s="34">
        <v>1121</v>
      </c>
      <c r="B1125" s="35"/>
      <c r="C1125" s="316"/>
      <c r="D1125" s="35"/>
    </row>
    <row r="1126" spans="1:4">
      <c r="A1126" s="34">
        <v>1122</v>
      </c>
      <c r="B1126" s="35"/>
      <c r="C1126" s="316"/>
      <c r="D1126" s="35"/>
    </row>
    <row r="1127" spans="1:4">
      <c r="A1127" s="34">
        <v>1123</v>
      </c>
      <c r="B1127" s="35"/>
      <c r="C1127" s="316"/>
      <c r="D1127" s="35"/>
    </row>
    <row r="1128" spans="1:4">
      <c r="A1128" s="34">
        <v>1124</v>
      </c>
      <c r="B1128" s="35"/>
      <c r="C1128" s="316"/>
      <c r="D1128" s="35"/>
    </row>
    <row r="1129" spans="1:4">
      <c r="A1129" s="34">
        <v>1125</v>
      </c>
      <c r="B1129" s="35"/>
      <c r="C1129" s="316"/>
      <c r="D1129" s="35"/>
    </row>
    <row r="1130" spans="1:4">
      <c r="A1130" s="34">
        <v>1126</v>
      </c>
      <c r="B1130" s="35"/>
      <c r="C1130" s="316"/>
      <c r="D1130" s="35"/>
    </row>
    <row r="1131" spans="1:4">
      <c r="A1131" s="34">
        <v>1127</v>
      </c>
      <c r="B1131" s="35"/>
      <c r="C1131" s="316"/>
      <c r="D1131" s="35"/>
    </row>
    <row r="1132" spans="1:4">
      <c r="A1132" s="34">
        <v>1128</v>
      </c>
      <c r="B1132" s="35"/>
      <c r="C1132" s="316"/>
      <c r="D1132" s="35"/>
    </row>
    <row r="1133" spans="1:4">
      <c r="A1133" s="34">
        <v>1129</v>
      </c>
      <c r="B1133" s="35"/>
      <c r="C1133" s="316"/>
      <c r="D1133" s="35"/>
    </row>
    <row r="1134" spans="1:4">
      <c r="A1134" s="34">
        <v>1130</v>
      </c>
      <c r="B1134" s="35"/>
      <c r="C1134" s="316"/>
      <c r="D1134" s="35"/>
    </row>
    <row r="1135" spans="1:4">
      <c r="A1135" s="34">
        <v>1131</v>
      </c>
      <c r="B1135" s="35"/>
      <c r="C1135" s="316"/>
      <c r="D1135" s="35"/>
    </row>
    <row r="1136" spans="1:4">
      <c r="A1136" s="34">
        <v>1132</v>
      </c>
      <c r="B1136" s="35"/>
      <c r="C1136" s="316"/>
      <c r="D1136" s="35"/>
    </row>
    <row r="1137" spans="1:4">
      <c r="A1137" s="34">
        <v>1133</v>
      </c>
      <c r="B1137" s="35"/>
      <c r="C1137" s="316"/>
      <c r="D1137" s="35"/>
    </row>
    <row r="1138" spans="1:4">
      <c r="A1138" s="34">
        <v>1134</v>
      </c>
      <c r="B1138" s="35"/>
      <c r="C1138" s="316"/>
      <c r="D1138" s="35"/>
    </row>
    <row r="1139" spans="1:4">
      <c r="A1139" s="34">
        <v>1135</v>
      </c>
      <c r="B1139" s="35"/>
      <c r="C1139" s="316"/>
      <c r="D1139" s="35"/>
    </row>
    <row r="1140" spans="1:4">
      <c r="A1140" s="34">
        <v>1136</v>
      </c>
      <c r="B1140" s="35"/>
      <c r="C1140" s="316"/>
      <c r="D1140" s="35"/>
    </row>
    <row r="1141" spans="1:4">
      <c r="A1141" s="34">
        <v>1137</v>
      </c>
      <c r="B1141" s="35"/>
      <c r="C1141" s="316"/>
      <c r="D1141" s="35"/>
    </row>
    <row r="1142" spans="1:4">
      <c r="A1142" s="34">
        <v>1138</v>
      </c>
      <c r="B1142" s="35"/>
      <c r="C1142" s="316"/>
      <c r="D1142" s="35"/>
    </row>
    <row r="1143" spans="1:4">
      <c r="A1143" s="34">
        <v>1139</v>
      </c>
      <c r="B1143" s="35"/>
      <c r="C1143" s="316"/>
      <c r="D1143" s="35"/>
    </row>
    <row r="1144" spans="1:4">
      <c r="A1144" s="34">
        <v>1140</v>
      </c>
      <c r="B1144" s="35"/>
      <c r="C1144" s="316"/>
      <c r="D1144" s="35"/>
    </row>
    <row r="1145" spans="1:4">
      <c r="A1145" s="34">
        <v>1141</v>
      </c>
      <c r="B1145" s="35"/>
      <c r="C1145" s="316"/>
      <c r="D1145" s="35"/>
    </row>
    <row r="1146" spans="1:4">
      <c r="A1146" s="34">
        <v>1142</v>
      </c>
      <c r="B1146" s="35"/>
      <c r="C1146" s="316"/>
      <c r="D1146" s="35"/>
    </row>
    <row r="1147" spans="1:4">
      <c r="A1147" s="34">
        <v>1143</v>
      </c>
      <c r="B1147" s="35"/>
      <c r="C1147" s="316"/>
      <c r="D1147" s="35"/>
    </row>
    <row r="1148" spans="1:4">
      <c r="A1148" s="34">
        <v>1144</v>
      </c>
      <c r="B1148" s="35"/>
      <c r="C1148" s="316"/>
      <c r="D1148" s="35"/>
    </row>
    <row r="1149" spans="1:4">
      <c r="A1149" s="34">
        <v>1145</v>
      </c>
      <c r="B1149" s="35"/>
      <c r="C1149" s="316"/>
      <c r="D1149" s="35"/>
    </row>
    <row r="1150" spans="1:4">
      <c r="A1150" s="34">
        <v>1146</v>
      </c>
      <c r="B1150" s="35"/>
      <c r="C1150" s="316"/>
      <c r="D1150" s="35"/>
    </row>
    <row r="1151" spans="1:4">
      <c r="A1151" s="34">
        <v>1147</v>
      </c>
      <c r="B1151" s="35"/>
      <c r="C1151" s="316"/>
      <c r="D1151" s="35"/>
    </row>
    <row r="1152" spans="1:4">
      <c r="A1152" s="34">
        <v>1148</v>
      </c>
      <c r="B1152" s="35"/>
      <c r="C1152" s="316"/>
      <c r="D1152" s="35"/>
    </row>
    <row r="1153" spans="1:4">
      <c r="A1153" s="34">
        <v>1149</v>
      </c>
      <c r="B1153" s="35"/>
      <c r="C1153" s="316"/>
      <c r="D1153" s="35"/>
    </row>
    <row r="1154" spans="1:4">
      <c r="A1154" s="34">
        <v>1150</v>
      </c>
      <c r="B1154" s="35"/>
      <c r="C1154" s="316"/>
      <c r="D1154" s="35"/>
    </row>
    <row r="1155" spans="1:4">
      <c r="A1155" s="34">
        <v>1151</v>
      </c>
      <c r="B1155" s="35"/>
      <c r="C1155" s="316"/>
      <c r="D1155" s="35"/>
    </row>
    <row r="1156" spans="1:4">
      <c r="A1156" s="34">
        <v>1152</v>
      </c>
      <c r="B1156" s="35"/>
      <c r="C1156" s="316"/>
      <c r="D1156" s="35"/>
    </row>
    <row r="1157" spans="1:4">
      <c r="A1157" s="34">
        <v>1153</v>
      </c>
      <c r="B1157" s="35"/>
      <c r="C1157" s="316"/>
      <c r="D1157" s="35"/>
    </row>
    <row r="1158" spans="1:4">
      <c r="A1158" s="34">
        <v>1154</v>
      </c>
      <c r="B1158" s="35"/>
      <c r="C1158" s="316"/>
      <c r="D1158" s="35"/>
    </row>
    <row r="1159" spans="1:4">
      <c r="A1159" s="34">
        <v>1155</v>
      </c>
      <c r="B1159" s="35"/>
      <c r="C1159" s="316"/>
      <c r="D1159" s="35"/>
    </row>
    <row r="1160" spans="1:4">
      <c r="A1160" s="34">
        <v>1156</v>
      </c>
      <c r="B1160" s="35"/>
      <c r="C1160" s="316"/>
      <c r="D1160" s="35"/>
    </row>
    <row r="1161" spans="1:4">
      <c r="A1161" s="34">
        <v>1157</v>
      </c>
      <c r="B1161" s="35"/>
      <c r="C1161" s="316"/>
      <c r="D1161" s="35"/>
    </row>
    <row r="1162" spans="1:4">
      <c r="A1162" s="34">
        <v>1158</v>
      </c>
      <c r="B1162" s="35"/>
      <c r="C1162" s="316"/>
      <c r="D1162" s="35"/>
    </row>
    <row r="1163" spans="1:4">
      <c r="A1163" s="34">
        <v>1159</v>
      </c>
      <c r="B1163" s="35"/>
      <c r="C1163" s="316"/>
      <c r="D1163" s="35"/>
    </row>
    <row r="1164" spans="1:4">
      <c r="A1164" s="34">
        <v>1160</v>
      </c>
      <c r="B1164" s="35"/>
      <c r="C1164" s="316"/>
      <c r="D1164" s="35"/>
    </row>
    <row r="1165" spans="1:4">
      <c r="A1165" s="34">
        <v>1161</v>
      </c>
      <c r="B1165" s="35"/>
      <c r="C1165" s="316"/>
      <c r="D1165" s="35"/>
    </row>
    <row r="1166" spans="1:4">
      <c r="A1166" s="34">
        <v>1162</v>
      </c>
      <c r="B1166" s="35"/>
      <c r="C1166" s="316"/>
      <c r="D1166" s="35"/>
    </row>
    <row r="1167" spans="1:4">
      <c r="A1167" s="34">
        <v>1163</v>
      </c>
      <c r="B1167" s="35"/>
      <c r="C1167" s="316"/>
      <c r="D1167" s="35"/>
    </row>
    <row r="1168" spans="1:4">
      <c r="A1168" s="34">
        <v>1164</v>
      </c>
      <c r="B1168" s="35"/>
      <c r="C1168" s="316"/>
      <c r="D1168" s="35"/>
    </row>
    <row r="1169" spans="1:4">
      <c r="A1169" s="34">
        <v>1165</v>
      </c>
      <c r="B1169" s="35"/>
      <c r="C1169" s="316"/>
      <c r="D1169" s="35"/>
    </row>
    <row r="1170" spans="1:4">
      <c r="A1170" s="34">
        <v>1166</v>
      </c>
      <c r="B1170" s="35"/>
      <c r="C1170" s="316"/>
      <c r="D1170" s="35"/>
    </row>
    <row r="1171" spans="1:4">
      <c r="A1171" s="34">
        <v>1167</v>
      </c>
      <c r="B1171" s="35"/>
      <c r="C1171" s="316"/>
      <c r="D1171" s="35"/>
    </row>
    <row r="1172" spans="1:4">
      <c r="A1172" s="34">
        <v>1168</v>
      </c>
      <c r="B1172" s="35"/>
      <c r="C1172" s="316"/>
      <c r="D1172" s="35"/>
    </row>
    <row r="1173" spans="1:4">
      <c r="A1173" s="34">
        <v>1169</v>
      </c>
      <c r="B1173" s="35"/>
      <c r="C1173" s="316"/>
      <c r="D1173" s="35"/>
    </row>
    <row r="1174" spans="1:4">
      <c r="A1174" s="34">
        <v>1170</v>
      </c>
      <c r="B1174" s="35"/>
      <c r="C1174" s="316"/>
      <c r="D1174" s="35"/>
    </row>
    <row r="1175" spans="1:4">
      <c r="A1175" s="34">
        <v>1171</v>
      </c>
      <c r="B1175" s="35"/>
      <c r="C1175" s="316"/>
      <c r="D1175" s="35"/>
    </row>
    <row r="1176" spans="1:4">
      <c r="A1176" s="34">
        <v>1172</v>
      </c>
      <c r="B1176" s="35"/>
      <c r="C1176" s="316"/>
      <c r="D1176" s="35"/>
    </row>
    <row r="1177" spans="1:4">
      <c r="A1177" s="34">
        <v>1173</v>
      </c>
      <c r="B1177" s="35"/>
      <c r="C1177" s="316"/>
      <c r="D1177" s="35"/>
    </row>
    <row r="1178" spans="1:4">
      <c r="A1178" s="34">
        <v>1174</v>
      </c>
      <c r="B1178" s="35"/>
      <c r="C1178" s="316"/>
      <c r="D1178" s="35"/>
    </row>
    <row r="1179" spans="1:4">
      <c r="A1179" s="34">
        <v>1175</v>
      </c>
      <c r="B1179" s="35"/>
      <c r="C1179" s="316"/>
      <c r="D1179" s="35"/>
    </row>
    <row r="1180" spans="1:4">
      <c r="A1180" s="34">
        <v>1176</v>
      </c>
      <c r="B1180" s="35"/>
      <c r="C1180" s="316"/>
      <c r="D1180" s="35"/>
    </row>
    <row r="1181" spans="1:4">
      <c r="A1181" s="34">
        <v>1177</v>
      </c>
      <c r="B1181" s="35"/>
      <c r="C1181" s="316"/>
      <c r="D1181" s="35"/>
    </row>
    <row r="1182" spans="1:4">
      <c r="A1182" s="34">
        <v>1178</v>
      </c>
      <c r="B1182" s="35"/>
      <c r="C1182" s="316"/>
      <c r="D1182" s="35"/>
    </row>
    <row r="1183" spans="1:4">
      <c r="A1183" s="34">
        <v>1179</v>
      </c>
      <c r="B1183" s="35"/>
      <c r="C1183" s="316"/>
      <c r="D1183" s="35"/>
    </row>
    <row r="1184" spans="1:4">
      <c r="A1184" s="34">
        <v>1180</v>
      </c>
      <c r="B1184" s="35"/>
      <c r="C1184" s="316"/>
      <c r="D1184" s="35"/>
    </row>
    <row r="1185" spans="1:4">
      <c r="A1185" s="34">
        <v>1181</v>
      </c>
      <c r="B1185" s="35"/>
      <c r="C1185" s="316"/>
      <c r="D1185" s="35"/>
    </row>
    <row r="1186" spans="1:4">
      <c r="A1186" s="34">
        <v>1182</v>
      </c>
      <c r="B1186" s="35"/>
      <c r="C1186" s="316"/>
      <c r="D1186" s="35"/>
    </row>
    <row r="1187" spans="1:4">
      <c r="A1187" s="34">
        <v>1183</v>
      </c>
      <c r="B1187" s="35"/>
      <c r="C1187" s="316"/>
      <c r="D1187" s="35"/>
    </row>
    <row r="1188" spans="1:4">
      <c r="A1188" s="34">
        <v>1184</v>
      </c>
      <c r="B1188" s="35"/>
      <c r="C1188" s="316"/>
      <c r="D1188" s="35"/>
    </row>
    <row r="1189" spans="1:4">
      <c r="A1189" s="34">
        <v>1185</v>
      </c>
      <c r="B1189" s="35"/>
      <c r="C1189" s="316"/>
      <c r="D1189" s="35"/>
    </row>
    <row r="1190" spans="1:4">
      <c r="A1190" s="34">
        <v>1186</v>
      </c>
      <c r="B1190" s="35"/>
      <c r="C1190" s="316"/>
      <c r="D1190" s="35"/>
    </row>
    <row r="1191" spans="1:4">
      <c r="A1191" s="34">
        <v>1187</v>
      </c>
      <c r="B1191" s="35"/>
      <c r="C1191" s="316"/>
      <c r="D1191" s="35"/>
    </row>
    <row r="1192" spans="1:4">
      <c r="A1192" s="34">
        <v>1188</v>
      </c>
      <c r="B1192" s="35"/>
      <c r="C1192" s="316"/>
      <c r="D1192" s="35"/>
    </row>
    <row r="1193" spans="1:4">
      <c r="A1193" s="34">
        <v>1189</v>
      </c>
      <c r="B1193" s="35"/>
      <c r="C1193" s="316"/>
      <c r="D1193" s="35"/>
    </row>
    <row r="1194" spans="1:4">
      <c r="A1194" s="34">
        <v>1190</v>
      </c>
      <c r="B1194" s="35"/>
      <c r="C1194" s="316"/>
      <c r="D1194" s="35"/>
    </row>
    <row r="1195" spans="1:4">
      <c r="A1195" s="34">
        <v>1191</v>
      </c>
      <c r="B1195" s="35"/>
      <c r="C1195" s="316"/>
      <c r="D1195" s="35"/>
    </row>
    <row r="1196" spans="1:4">
      <c r="A1196" s="34">
        <v>1192</v>
      </c>
      <c r="B1196" s="35"/>
      <c r="C1196" s="316"/>
      <c r="D1196" s="35"/>
    </row>
    <row r="1197" spans="1:4">
      <c r="A1197" s="34">
        <v>1193</v>
      </c>
      <c r="B1197" s="35"/>
      <c r="C1197" s="316"/>
      <c r="D1197" s="35"/>
    </row>
    <row r="1198" spans="1:4">
      <c r="A1198" s="34">
        <v>1194</v>
      </c>
      <c r="B1198" s="35"/>
      <c r="C1198" s="316"/>
      <c r="D1198" s="35"/>
    </row>
    <row r="1199" spans="1:4">
      <c r="A1199" s="34">
        <v>1195</v>
      </c>
      <c r="B1199" s="35"/>
      <c r="C1199" s="316"/>
      <c r="D1199" s="35"/>
    </row>
    <row r="1200" spans="1:4">
      <c r="A1200" s="34">
        <v>1196</v>
      </c>
      <c r="B1200" s="35"/>
      <c r="C1200" s="316"/>
      <c r="D1200" s="35"/>
    </row>
    <row r="1201" spans="1:4">
      <c r="A1201" s="34">
        <v>1197</v>
      </c>
      <c r="B1201" s="35"/>
      <c r="C1201" s="316"/>
      <c r="D1201" s="35"/>
    </row>
    <row r="1202" spans="1:4">
      <c r="A1202" s="34">
        <v>1198</v>
      </c>
      <c r="B1202" s="35"/>
      <c r="C1202" s="316"/>
      <c r="D1202" s="35"/>
    </row>
    <row r="1203" spans="1:4">
      <c r="A1203" s="34">
        <v>1199</v>
      </c>
      <c r="B1203" s="35"/>
      <c r="C1203" s="316"/>
      <c r="D1203" s="35"/>
    </row>
    <row r="1204" spans="1:4">
      <c r="A1204" s="34">
        <v>1200</v>
      </c>
      <c r="B1204" s="35"/>
      <c r="C1204" s="316"/>
      <c r="D1204" s="35"/>
    </row>
    <row r="1205" spans="1:4">
      <c r="A1205" s="34">
        <v>1201</v>
      </c>
      <c r="B1205" s="35"/>
      <c r="C1205" s="316"/>
      <c r="D1205" s="35"/>
    </row>
    <row r="1206" spans="1:4">
      <c r="A1206" s="34">
        <v>1202</v>
      </c>
      <c r="B1206" s="35"/>
      <c r="C1206" s="316"/>
      <c r="D1206" s="35"/>
    </row>
    <row r="1207" spans="1:4">
      <c r="A1207" s="34">
        <v>1203</v>
      </c>
      <c r="B1207" s="35"/>
      <c r="C1207" s="316"/>
      <c r="D1207" s="35"/>
    </row>
    <row r="1208" spans="1:4">
      <c r="A1208" s="34">
        <v>1204</v>
      </c>
      <c r="B1208" s="35"/>
      <c r="C1208" s="316"/>
      <c r="D1208" s="35"/>
    </row>
    <row r="1209" spans="1:4">
      <c r="A1209" s="34">
        <v>1205</v>
      </c>
      <c r="B1209" s="35"/>
      <c r="C1209" s="316"/>
      <c r="D1209" s="35"/>
    </row>
    <row r="1210" spans="1:4">
      <c r="A1210" s="34">
        <v>1206</v>
      </c>
      <c r="B1210" s="35"/>
      <c r="C1210" s="316"/>
      <c r="D1210" s="35"/>
    </row>
    <row r="1211" spans="1:4">
      <c r="A1211" s="34">
        <v>1207</v>
      </c>
      <c r="B1211" s="35"/>
      <c r="C1211" s="316"/>
      <c r="D1211" s="35"/>
    </row>
    <row r="1212" spans="1:4">
      <c r="A1212" s="34">
        <v>1208</v>
      </c>
      <c r="B1212" s="35"/>
      <c r="C1212" s="316"/>
      <c r="D1212" s="35"/>
    </row>
    <row r="1213" spans="1:4">
      <c r="A1213" s="34">
        <v>1209</v>
      </c>
      <c r="B1213" s="35"/>
      <c r="C1213" s="316"/>
      <c r="D1213" s="35"/>
    </row>
    <row r="1214" spans="1:4">
      <c r="A1214" s="34">
        <v>1210</v>
      </c>
      <c r="B1214" s="35"/>
      <c r="C1214" s="316"/>
      <c r="D1214" s="35"/>
    </row>
    <row r="1215" spans="1:4">
      <c r="A1215" s="34">
        <v>1211</v>
      </c>
      <c r="B1215" s="35"/>
      <c r="C1215" s="316"/>
      <c r="D1215" s="35"/>
    </row>
    <row r="1216" spans="1:4">
      <c r="A1216" s="34">
        <v>1212</v>
      </c>
      <c r="B1216" s="35"/>
      <c r="C1216" s="316"/>
      <c r="D1216" s="35"/>
    </row>
    <row r="1217" spans="1:4">
      <c r="A1217" s="34">
        <v>1213</v>
      </c>
      <c r="B1217" s="35"/>
      <c r="C1217" s="316"/>
      <c r="D1217" s="35"/>
    </row>
    <row r="1218" spans="1:4">
      <c r="A1218" s="34">
        <v>1214</v>
      </c>
      <c r="B1218" s="35"/>
      <c r="C1218" s="316"/>
      <c r="D1218" s="35"/>
    </row>
    <row r="1219" spans="1:4">
      <c r="A1219" s="34">
        <v>1215</v>
      </c>
      <c r="B1219" s="35"/>
      <c r="C1219" s="316"/>
      <c r="D1219" s="35"/>
    </row>
    <row r="1220" spans="1:4">
      <c r="A1220" s="34">
        <v>1216</v>
      </c>
      <c r="B1220" s="35"/>
      <c r="C1220" s="316"/>
      <c r="D1220" s="35"/>
    </row>
    <row r="1221" spans="1:4">
      <c r="A1221" s="34">
        <v>1217</v>
      </c>
      <c r="B1221" s="35"/>
      <c r="C1221" s="316"/>
      <c r="D1221" s="35"/>
    </row>
    <row r="1222" spans="1:4">
      <c r="A1222" s="34">
        <v>1218</v>
      </c>
      <c r="B1222" s="35"/>
      <c r="C1222" s="316"/>
      <c r="D1222" s="35"/>
    </row>
    <row r="1223" spans="1:4">
      <c r="A1223" s="34">
        <v>1219</v>
      </c>
      <c r="B1223" s="35"/>
      <c r="C1223" s="316"/>
      <c r="D1223" s="35"/>
    </row>
    <row r="1224" spans="1:4">
      <c r="A1224" s="34">
        <v>1220</v>
      </c>
      <c r="B1224" s="35"/>
      <c r="C1224" s="316"/>
      <c r="D1224" s="35"/>
    </row>
    <row r="1225" spans="1:4">
      <c r="A1225" s="34">
        <v>1221</v>
      </c>
      <c r="B1225" s="35"/>
      <c r="C1225" s="316"/>
      <c r="D1225" s="35"/>
    </row>
    <row r="1226" spans="1:4">
      <c r="A1226" s="34">
        <v>1222</v>
      </c>
      <c r="B1226" s="35"/>
      <c r="C1226" s="316"/>
      <c r="D1226" s="35"/>
    </row>
    <row r="1227" spans="1:4">
      <c r="A1227" s="34">
        <v>1223</v>
      </c>
      <c r="B1227" s="35"/>
      <c r="C1227" s="316"/>
      <c r="D1227" s="35"/>
    </row>
    <row r="1228" spans="1:4">
      <c r="A1228" s="34">
        <v>1224</v>
      </c>
      <c r="B1228" s="35"/>
      <c r="C1228" s="316"/>
      <c r="D1228" s="35"/>
    </row>
    <row r="1229" spans="1:4">
      <c r="A1229" s="34">
        <v>1225</v>
      </c>
      <c r="B1229" s="35"/>
      <c r="C1229" s="316"/>
      <c r="D1229" s="35"/>
    </row>
    <row r="1230" spans="1:4">
      <c r="A1230" s="34">
        <v>1226</v>
      </c>
      <c r="B1230" s="35"/>
      <c r="C1230" s="316"/>
      <c r="D1230" s="35"/>
    </row>
    <row r="1231" spans="1:4">
      <c r="A1231" s="34">
        <v>1227</v>
      </c>
      <c r="B1231" s="35"/>
      <c r="C1231" s="316"/>
      <c r="D1231" s="35"/>
    </row>
    <row r="1232" spans="1:4">
      <c r="A1232" s="34">
        <v>1228</v>
      </c>
      <c r="B1232" s="35"/>
      <c r="C1232" s="316"/>
      <c r="D1232" s="35"/>
    </row>
    <row r="1233" spans="1:4">
      <c r="A1233" s="34">
        <v>1229</v>
      </c>
      <c r="B1233" s="35"/>
      <c r="C1233" s="316"/>
      <c r="D1233" s="35"/>
    </row>
    <row r="1234" spans="1:4">
      <c r="A1234" s="34">
        <v>1230</v>
      </c>
      <c r="B1234" s="35"/>
      <c r="C1234" s="316"/>
      <c r="D1234" s="35"/>
    </row>
    <row r="1235" spans="1:4">
      <c r="A1235" s="34">
        <v>1231</v>
      </c>
      <c r="B1235" s="35"/>
      <c r="C1235" s="316"/>
      <c r="D1235" s="35"/>
    </row>
    <row r="1236" spans="1:4">
      <c r="A1236" s="34">
        <v>1232</v>
      </c>
      <c r="B1236" s="35"/>
      <c r="C1236" s="316"/>
      <c r="D1236" s="35"/>
    </row>
    <row r="1237" spans="1:4">
      <c r="A1237" s="34">
        <v>1233</v>
      </c>
      <c r="B1237" s="35"/>
      <c r="C1237" s="316"/>
      <c r="D1237" s="35"/>
    </row>
    <row r="1238" spans="1:4">
      <c r="A1238" s="34">
        <v>1234</v>
      </c>
      <c r="B1238" s="35"/>
      <c r="C1238" s="316"/>
      <c r="D1238" s="35"/>
    </row>
    <row r="1239" spans="1:4">
      <c r="A1239" s="34">
        <v>1235</v>
      </c>
      <c r="B1239" s="35"/>
      <c r="C1239" s="316"/>
      <c r="D1239" s="35"/>
    </row>
    <row r="1240" spans="1:4">
      <c r="A1240" s="34">
        <v>1236</v>
      </c>
      <c r="B1240" s="35"/>
      <c r="C1240" s="316"/>
      <c r="D1240" s="35"/>
    </row>
    <row r="1241" spans="1:4">
      <c r="A1241" s="34">
        <v>1237</v>
      </c>
      <c r="B1241" s="35"/>
      <c r="C1241" s="316"/>
      <c r="D1241" s="35"/>
    </row>
    <row r="1242" spans="1:4">
      <c r="A1242" s="34">
        <v>1238</v>
      </c>
      <c r="B1242" s="35"/>
      <c r="C1242" s="316"/>
      <c r="D1242" s="35"/>
    </row>
    <row r="1243" spans="1:4">
      <c r="A1243" s="34">
        <v>1239</v>
      </c>
      <c r="B1243" s="35"/>
      <c r="C1243" s="316"/>
      <c r="D1243" s="35"/>
    </row>
    <row r="1244" spans="1:4">
      <c r="A1244" s="34">
        <v>1240</v>
      </c>
      <c r="B1244" s="35"/>
      <c r="C1244" s="316"/>
      <c r="D1244" s="35"/>
    </row>
    <row r="1245" spans="1:4">
      <c r="A1245" s="34">
        <v>1241</v>
      </c>
      <c r="B1245" s="35"/>
      <c r="C1245" s="316"/>
      <c r="D1245" s="35"/>
    </row>
    <row r="1246" spans="1:4">
      <c r="A1246" s="34">
        <v>1242</v>
      </c>
      <c r="B1246" s="35"/>
      <c r="C1246" s="316"/>
      <c r="D1246" s="35"/>
    </row>
    <row r="1247" spans="1:4">
      <c r="A1247" s="34">
        <v>1243</v>
      </c>
      <c r="B1247" s="35"/>
      <c r="C1247" s="316"/>
      <c r="D1247" s="35"/>
    </row>
    <row r="1248" spans="1:4">
      <c r="A1248" s="34">
        <v>1244</v>
      </c>
      <c r="B1248" s="35"/>
      <c r="C1248" s="316"/>
      <c r="D1248" s="35"/>
    </row>
    <row r="1249" spans="1:4">
      <c r="A1249" s="34">
        <v>1245</v>
      </c>
      <c r="B1249" s="35"/>
      <c r="C1249" s="316"/>
      <c r="D1249" s="35"/>
    </row>
    <row r="1250" spans="1:4">
      <c r="A1250" s="34">
        <v>1246</v>
      </c>
      <c r="B1250" s="35"/>
      <c r="C1250" s="316"/>
      <c r="D1250" s="35"/>
    </row>
    <row r="1251" spans="1:4">
      <c r="A1251" s="34">
        <v>1247</v>
      </c>
      <c r="B1251" s="35"/>
      <c r="C1251" s="316"/>
      <c r="D1251" s="35"/>
    </row>
    <row r="1252" spans="1:4">
      <c r="A1252" s="34">
        <v>1248</v>
      </c>
      <c r="B1252" s="35"/>
      <c r="C1252" s="316"/>
      <c r="D1252" s="35"/>
    </row>
    <row r="1253" spans="1:4">
      <c r="A1253" s="34">
        <v>1249</v>
      </c>
      <c r="B1253" s="35"/>
      <c r="C1253" s="316"/>
      <c r="D1253" s="35"/>
    </row>
    <row r="1254" spans="1:4">
      <c r="A1254" s="34">
        <v>1250</v>
      </c>
      <c r="B1254" s="35"/>
      <c r="C1254" s="316"/>
      <c r="D1254" s="35"/>
    </row>
    <row r="1255" spans="1:4">
      <c r="A1255" s="34">
        <v>1251</v>
      </c>
      <c r="B1255" s="35"/>
      <c r="C1255" s="316"/>
      <c r="D1255" s="35"/>
    </row>
    <row r="1256" spans="1:4">
      <c r="A1256" s="34">
        <v>1252</v>
      </c>
      <c r="B1256" s="35"/>
      <c r="C1256" s="316"/>
      <c r="D1256" s="35"/>
    </row>
    <row r="1257" spans="1:4">
      <c r="A1257" s="34">
        <v>1253</v>
      </c>
      <c r="B1257" s="35"/>
      <c r="C1257" s="316"/>
      <c r="D1257" s="35"/>
    </row>
    <row r="1258" spans="1:4">
      <c r="A1258" s="34">
        <v>1254</v>
      </c>
      <c r="B1258" s="35"/>
      <c r="C1258" s="316"/>
      <c r="D1258" s="35"/>
    </row>
    <row r="1259" spans="1:4">
      <c r="A1259" s="34">
        <v>1255</v>
      </c>
      <c r="B1259" s="35"/>
      <c r="C1259" s="316"/>
      <c r="D1259" s="35"/>
    </row>
    <row r="1260" spans="1:4">
      <c r="A1260" s="34">
        <v>1256</v>
      </c>
      <c r="B1260" s="35"/>
      <c r="C1260" s="316"/>
      <c r="D1260" s="35"/>
    </row>
    <row r="1261" spans="1:4">
      <c r="A1261" s="34">
        <v>1257</v>
      </c>
      <c r="B1261" s="35"/>
      <c r="C1261" s="316"/>
      <c r="D1261" s="35"/>
    </row>
    <row r="1262" spans="1:4">
      <c r="A1262" s="34">
        <v>1258</v>
      </c>
      <c r="B1262" s="35"/>
      <c r="C1262" s="316"/>
      <c r="D1262" s="35"/>
    </row>
    <row r="1263" spans="1:4">
      <c r="A1263" s="34">
        <v>1259</v>
      </c>
      <c r="B1263" s="35"/>
      <c r="C1263" s="316"/>
      <c r="D1263" s="35"/>
    </row>
    <row r="1264" spans="1:4">
      <c r="A1264" s="34">
        <v>1260</v>
      </c>
      <c r="B1264" s="35"/>
      <c r="C1264" s="316"/>
      <c r="D1264" s="35"/>
    </row>
    <row r="1265" spans="1:4">
      <c r="A1265" s="34">
        <v>1261</v>
      </c>
      <c r="B1265" s="35"/>
      <c r="C1265" s="316"/>
      <c r="D1265" s="35"/>
    </row>
    <row r="1266" spans="1:4">
      <c r="A1266" s="34">
        <v>1262</v>
      </c>
      <c r="B1266" s="35"/>
      <c r="C1266" s="316"/>
      <c r="D1266" s="35"/>
    </row>
    <row r="1267" spans="1:4">
      <c r="A1267" s="34">
        <v>1263</v>
      </c>
      <c r="B1267" s="35"/>
      <c r="C1267" s="316"/>
      <c r="D1267" s="35"/>
    </row>
    <row r="1268" spans="1:4">
      <c r="A1268" s="34">
        <v>1264</v>
      </c>
      <c r="B1268" s="35"/>
      <c r="C1268" s="316"/>
      <c r="D1268" s="35"/>
    </row>
    <row r="1269" spans="1:4">
      <c r="A1269" s="34">
        <v>1265</v>
      </c>
      <c r="B1269" s="35"/>
      <c r="C1269" s="316"/>
      <c r="D1269" s="35"/>
    </row>
    <row r="1270" spans="1:4">
      <c r="A1270" s="34">
        <v>1266</v>
      </c>
      <c r="B1270" s="35"/>
      <c r="C1270" s="316"/>
      <c r="D1270" s="35"/>
    </row>
    <row r="1271" spans="1:4">
      <c r="A1271" s="34">
        <v>1267</v>
      </c>
      <c r="B1271" s="35"/>
      <c r="C1271" s="316"/>
      <c r="D1271" s="35"/>
    </row>
    <row r="1272" spans="1:4">
      <c r="A1272" s="34">
        <v>1268</v>
      </c>
      <c r="B1272" s="35"/>
      <c r="C1272" s="316"/>
      <c r="D1272" s="35"/>
    </row>
    <row r="1273" spans="1:4">
      <c r="A1273" s="34">
        <v>1269</v>
      </c>
      <c r="B1273" s="35"/>
      <c r="C1273" s="316"/>
      <c r="D1273" s="35"/>
    </row>
    <row r="1274" spans="1:4">
      <c r="A1274" s="34">
        <v>1270</v>
      </c>
      <c r="B1274" s="35"/>
      <c r="C1274" s="316"/>
      <c r="D1274" s="35"/>
    </row>
    <row r="1275" spans="1:4">
      <c r="A1275" s="34">
        <v>1271</v>
      </c>
      <c r="B1275" s="35"/>
      <c r="C1275" s="316"/>
      <c r="D1275" s="35"/>
    </row>
    <row r="1276" spans="1:4">
      <c r="A1276" s="34">
        <v>1272</v>
      </c>
      <c r="B1276" s="35"/>
      <c r="C1276" s="316"/>
      <c r="D1276" s="35"/>
    </row>
    <row r="1277" spans="1:4">
      <c r="A1277" s="34">
        <v>1273</v>
      </c>
      <c r="B1277" s="35"/>
      <c r="C1277" s="316"/>
      <c r="D1277" s="35"/>
    </row>
    <row r="1278" spans="1:4">
      <c r="A1278" s="34">
        <v>1274</v>
      </c>
      <c r="B1278" s="35"/>
      <c r="C1278" s="316"/>
      <c r="D1278" s="35"/>
    </row>
    <row r="1279" spans="1:4">
      <c r="A1279" s="34">
        <v>1275</v>
      </c>
      <c r="B1279" s="35"/>
      <c r="C1279" s="316"/>
      <c r="D1279" s="35"/>
    </row>
    <row r="1280" spans="1:4">
      <c r="A1280" s="34">
        <v>1276</v>
      </c>
      <c r="B1280" s="35"/>
      <c r="C1280" s="316"/>
      <c r="D1280" s="35"/>
    </row>
    <row r="1281" spans="1:4">
      <c r="A1281" s="34">
        <v>1277</v>
      </c>
      <c r="B1281" s="35"/>
      <c r="C1281" s="316"/>
      <c r="D1281" s="35"/>
    </row>
    <row r="1282" spans="1:4">
      <c r="A1282" s="34">
        <v>1278</v>
      </c>
      <c r="B1282" s="35"/>
      <c r="C1282" s="316"/>
      <c r="D1282" s="35"/>
    </row>
    <row r="1283" spans="1:4">
      <c r="A1283" s="34">
        <v>1279</v>
      </c>
      <c r="B1283" s="35"/>
      <c r="C1283" s="316"/>
      <c r="D1283" s="35"/>
    </row>
    <row r="1284" spans="1:4">
      <c r="A1284" s="34">
        <v>1280</v>
      </c>
      <c r="B1284" s="35"/>
      <c r="C1284" s="316"/>
      <c r="D1284" s="35"/>
    </row>
    <row r="1285" spans="1:4">
      <c r="A1285" s="34">
        <v>1281</v>
      </c>
      <c r="B1285" s="35"/>
      <c r="C1285" s="316"/>
      <c r="D1285" s="35"/>
    </row>
    <row r="1286" spans="1:4">
      <c r="A1286" s="34">
        <v>1282</v>
      </c>
      <c r="B1286" s="35"/>
      <c r="C1286" s="316"/>
      <c r="D1286" s="35"/>
    </row>
    <row r="1287" spans="1:4">
      <c r="A1287" s="34">
        <v>1283</v>
      </c>
      <c r="B1287" s="35"/>
      <c r="C1287" s="316"/>
      <c r="D1287" s="35"/>
    </row>
    <row r="1288" spans="1:4">
      <c r="A1288" s="34">
        <v>1284</v>
      </c>
      <c r="B1288" s="35"/>
      <c r="C1288" s="316"/>
      <c r="D1288" s="35"/>
    </row>
    <row r="1289" spans="1:4">
      <c r="A1289" s="34">
        <v>1285</v>
      </c>
      <c r="B1289" s="35"/>
      <c r="C1289" s="316"/>
      <c r="D1289" s="35"/>
    </row>
    <row r="1290" spans="1:4">
      <c r="A1290" s="34">
        <v>1286</v>
      </c>
      <c r="B1290" s="35"/>
      <c r="C1290" s="316"/>
      <c r="D1290" s="35"/>
    </row>
    <row r="1291" spans="1:4">
      <c r="A1291" s="34">
        <v>1287</v>
      </c>
      <c r="B1291" s="35"/>
      <c r="C1291" s="316"/>
      <c r="D1291" s="35"/>
    </row>
    <row r="1292" spans="1:4">
      <c r="A1292" s="34">
        <v>1288</v>
      </c>
      <c r="B1292" s="35"/>
      <c r="C1292" s="316"/>
      <c r="D1292" s="35"/>
    </row>
    <row r="1293" spans="1:4">
      <c r="A1293" s="34">
        <v>1289</v>
      </c>
      <c r="B1293" s="35"/>
      <c r="C1293" s="316"/>
      <c r="D1293" s="35"/>
    </row>
    <row r="1294" spans="1:4">
      <c r="A1294" s="34">
        <v>1290</v>
      </c>
      <c r="B1294" s="35"/>
      <c r="C1294" s="316"/>
      <c r="D1294" s="35"/>
    </row>
    <row r="1295" spans="1:4">
      <c r="A1295" s="34">
        <v>1291</v>
      </c>
      <c r="B1295" s="35"/>
      <c r="C1295" s="316"/>
      <c r="D1295" s="35"/>
    </row>
    <row r="1296" spans="1:4">
      <c r="A1296" s="34">
        <v>1292</v>
      </c>
      <c r="B1296" s="35"/>
      <c r="C1296" s="316"/>
      <c r="D1296" s="35"/>
    </row>
    <row r="1297" spans="1:4">
      <c r="A1297" s="34">
        <v>1293</v>
      </c>
      <c r="B1297" s="35"/>
      <c r="C1297" s="316"/>
      <c r="D1297" s="35"/>
    </row>
    <row r="1298" spans="1:4">
      <c r="A1298" s="34">
        <v>1294</v>
      </c>
      <c r="B1298" s="35"/>
      <c r="C1298" s="316"/>
      <c r="D1298" s="35"/>
    </row>
    <row r="1299" spans="1:4">
      <c r="A1299" s="34">
        <v>1295</v>
      </c>
      <c r="B1299" s="35"/>
      <c r="C1299" s="316"/>
      <c r="D1299" s="35"/>
    </row>
    <row r="1300" spans="1:4">
      <c r="A1300" s="34">
        <v>1296</v>
      </c>
      <c r="B1300" s="35"/>
      <c r="C1300" s="316"/>
      <c r="D1300" s="35"/>
    </row>
    <row r="1301" spans="1:4">
      <c r="A1301" s="34">
        <v>1297</v>
      </c>
      <c r="B1301" s="35"/>
      <c r="C1301" s="316"/>
      <c r="D1301" s="35"/>
    </row>
    <row r="1302" spans="1:4">
      <c r="A1302" s="34">
        <v>1298</v>
      </c>
      <c r="B1302" s="35"/>
      <c r="C1302" s="316"/>
      <c r="D1302" s="35"/>
    </row>
    <row r="1303" spans="1:4">
      <c r="A1303" s="34">
        <v>1299</v>
      </c>
      <c r="B1303" s="35"/>
      <c r="C1303" s="316"/>
      <c r="D1303" s="35"/>
    </row>
    <row r="1304" spans="1:4">
      <c r="A1304" s="34">
        <v>1300</v>
      </c>
      <c r="B1304" s="35"/>
      <c r="C1304" s="316"/>
      <c r="D1304" s="35"/>
    </row>
    <row r="1305" spans="1:4">
      <c r="A1305" s="34">
        <v>1301</v>
      </c>
      <c r="B1305" s="35"/>
      <c r="C1305" s="316"/>
      <c r="D1305" s="35"/>
    </row>
    <row r="1306" spans="1:4">
      <c r="A1306" s="34">
        <v>1302</v>
      </c>
      <c r="B1306" s="35"/>
      <c r="C1306" s="316"/>
      <c r="D1306" s="35"/>
    </row>
    <row r="1307" spans="1:4">
      <c r="A1307" s="34">
        <v>1303</v>
      </c>
      <c r="B1307" s="35"/>
      <c r="C1307" s="316"/>
      <c r="D1307" s="35"/>
    </row>
    <row r="1308" spans="1:4">
      <c r="A1308" s="34">
        <v>1304</v>
      </c>
      <c r="B1308" s="35"/>
      <c r="C1308" s="316"/>
      <c r="D1308" s="35"/>
    </row>
    <row r="1309" spans="1:4">
      <c r="A1309" s="34">
        <v>1305</v>
      </c>
      <c r="B1309" s="35"/>
      <c r="C1309" s="316"/>
      <c r="D1309" s="35"/>
    </row>
    <row r="1310" spans="1:4">
      <c r="A1310" s="34">
        <v>1306</v>
      </c>
      <c r="B1310" s="35"/>
      <c r="C1310" s="316"/>
      <c r="D1310" s="35"/>
    </row>
    <row r="1311" spans="1:4">
      <c r="A1311" s="34">
        <v>1307</v>
      </c>
      <c r="B1311" s="35"/>
      <c r="C1311" s="316"/>
      <c r="D1311" s="35"/>
    </row>
    <row r="1312" spans="1:4">
      <c r="A1312" s="34">
        <v>1308</v>
      </c>
      <c r="B1312" s="35"/>
      <c r="C1312" s="316"/>
      <c r="D1312" s="35"/>
    </row>
    <row r="1313" spans="1:4">
      <c r="A1313" s="34">
        <v>1309</v>
      </c>
      <c r="B1313" s="35"/>
      <c r="C1313" s="316"/>
      <c r="D1313" s="35"/>
    </row>
    <row r="1314" spans="1:4">
      <c r="A1314" s="34">
        <v>1310</v>
      </c>
      <c r="B1314" s="35"/>
      <c r="C1314" s="316"/>
      <c r="D1314" s="35"/>
    </row>
    <row r="1315" spans="1:4">
      <c r="A1315" s="34">
        <v>1311</v>
      </c>
      <c r="B1315" s="35"/>
      <c r="C1315" s="316"/>
      <c r="D1315" s="35"/>
    </row>
    <row r="1316" spans="1:4">
      <c r="A1316" s="34">
        <v>1312</v>
      </c>
      <c r="B1316" s="35"/>
      <c r="C1316" s="316"/>
      <c r="D1316" s="35"/>
    </row>
    <row r="1317" spans="1:4">
      <c r="A1317" s="34">
        <v>1313</v>
      </c>
      <c r="B1317" s="35"/>
      <c r="C1317" s="316"/>
      <c r="D1317" s="35"/>
    </row>
    <row r="1318" spans="1:4">
      <c r="A1318" s="34">
        <v>1314</v>
      </c>
      <c r="B1318" s="35"/>
      <c r="C1318" s="316"/>
      <c r="D1318" s="35"/>
    </row>
    <row r="1319" spans="1:4">
      <c r="A1319" s="34">
        <v>1315</v>
      </c>
      <c r="B1319" s="35"/>
      <c r="C1319" s="316"/>
      <c r="D1319" s="35"/>
    </row>
    <row r="1320" spans="1:4">
      <c r="A1320" s="34">
        <v>1316</v>
      </c>
      <c r="B1320" s="35"/>
      <c r="C1320" s="316"/>
      <c r="D1320" s="35"/>
    </row>
    <row r="1321" spans="1:4">
      <c r="A1321" s="34">
        <v>1317</v>
      </c>
      <c r="B1321" s="35"/>
      <c r="C1321" s="316"/>
      <c r="D1321" s="35"/>
    </row>
    <row r="1322" spans="1:4">
      <c r="A1322" s="34">
        <v>1318</v>
      </c>
      <c r="B1322" s="35"/>
      <c r="C1322" s="316"/>
      <c r="D1322" s="35"/>
    </row>
    <row r="1323" spans="1:4">
      <c r="A1323" s="34">
        <v>1319</v>
      </c>
      <c r="B1323" s="35"/>
      <c r="C1323" s="316"/>
      <c r="D1323" s="35"/>
    </row>
    <row r="1324" spans="1:4">
      <c r="A1324" s="34">
        <v>1320</v>
      </c>
      <c r="B1324" s="35"/>
      <c r="C1324" s="316"/>
      <c r="D1324" s="35"/>
    </row>
    <row r="1325" spans="1:4">
      <c r="A1325" s="34">
        <v>1321</v>
      </c>
      <c r="B1325" s="35"/>
      <c r="C1325" s="316"/>
      <c r="D1325" s="35"/>
    </row>
    <row r="1326" spans="1:4">
      <c r="A1326" s="34">
        <v>1322</v>
      </c>
      <c r="B1326" s="35"/>
      <c r="C1326" s="316"/>
      <c r="D1326" s="35"/>
    </row>
    <row r="1327" spans="1:4">
      <c r="A1327" s="34">
        <v>1323</v>
      </c>
      <c r="B1327" s="35"/>
      <c r="C1327" s="316"/>
      <c r="D1327" s="35"/>
    </row>
    <row r="1328" spans="1:4">
      <c r="A1328" s="34">
        <v>1324</v>
      </c>
      <c r="B1328" s="35"/>
      <c r="C1328" s="316"/>
      <c r="D1328" s="35"/>
    </row>
    <row r="1329" spans="1:4">
      <c r="A1329" s="34">
        <v>1325</v>
      </c>
      <c r="B1329" s="35"/>
      <c r="C1329" s="316"/>
      <c r="D1329" s="35"/>
    </row>
    <row r="1330" spans="1:4">
      <c r="A1330" s="34">
        <v>1326</v>
      </c>
      <c r="B1330" s="35"/>
      <c r="C1330" s="316"/>
      <c r="D1330" s="35"/>
    </row>
    <row r="1331" spans="1:4">
      <c r="A1331" s="34">
        <v>1327</v>
      </c>
      <c r="B1331" s="35"/>
      <c r="C1331" s="316"/>
      <c r="D1331" s="35"/>
    </row>
    <row r="1332" spans="1:4">
      <c r="A1332" s="34">
        <v>1328</v>
      </c>
      <c r="B1332" s="35"/>
      <c r="C1332" s="316"/>
      <c r="D1332" s="35"/>
    </row>
    <row r="1333" spans="1:4">
      <c r="A1333" s="34">
        <v>1329</v>
      </c>
      <c r="B1333" s="35"/>
      <c r="C1333" s="316"/>
      <c r="D1333" s="35"/>
    </row>
    <row r="1334" spans="1:4">
      <c r="A1334" s="34">
        <v>1330</v>
      </c>
      <c r="B1334" s="35"/>
      <c r="C1334" s="316"/>
      <c r="D1334" s="35"/>
    </row>
    <row r="1335" spans="1:4">
      <c r="A1335" s="34">
        <v>1331</v>
      </c>
      <c r="B1335" s="35"/>
      <c r="C1335" s="316"/>
      <c r="D1335" s="35"/>
    </row>
    <row r="1336" spans="1:4">
      <c r="A1336" s="34">
        <v>1332</v>
      </c>
      <c r="B1336" s="35"/>
      <c r="C1336" s="316"/>
      <c r="D1336" s="35"/>
    </row>
    <row r="1337" spans="1:4">
      <c r="A1337" s="34">
        <v>1333</v>
      </c>
      <c r="B1337" s="35"/>
      <c r="C1337" s="316"/>
      <c r="D1337" s="35"/>
    </row>
    <row r="1338" spans="1:4">
      <c r="A1338" s="34">
        <v>1334</v>
      </c>
      <c r="B1338" s="35"/>
      <c r="C1338" s="316"/>
      <c r="D1338" s="35"/>
    </row>
    <row r="1339" spans="1:4">
      <c r="A1339" s="34">
        <v>1335</v>
      </c>
      <c r="B1339" s="35"/>
      <c r="C1339" s="316"/>
      <c r="D1339" s="35"/>
    </row>
    <row r="1340" spans="1:4">
      <c r="A1340" s="34">
        <v>1336</v>
      </c>
      <c r="B1340" s="35"/>
      <c r="C1340" s="316"/>
      <c r="D1340" s="35"/>
    </row>
    <row r="1341" spans="1:4">
      <c r="A1341" s="34">
        <v>1337</v>
      </c>
      <c r="B1341" s="35"/>
      <c r="C1341" s="316"/>
      <c r="D1341" s="35"/>
    </row>
    <row r="1342" spans="1:4">
      <c r="A1342" s="34">
        <v>1338</v>
      </c>
      <c r="B1342" s="35"/>
      <c r="C1342" s="316"/>
      <c r="D1342" s="35"/>
    </row>
    <row r="1343" spans="1:4">
      <c r="A1343" s="34">
        <v>1339</v>
      </c>
      <c r="B1343" s="35"/>
      <c r="C1343" s="316"/>
      <c r="D1343" s="35"/>
    </row>
    <row r="1344" spans="1:4">
      <c r="A1344" s="34">
        <v>1340</v>
      </c>
      <c r="B1344" s="35"/>
      <c r="C1344" s="316"/>
      <c r="D1344" s="35"/>
    </row>
    <row r="1345" spans="1:4">
      <c r="A1345" s="34">
        <v>1341</v>
      </c>
      <c r="B1345" s="35"/>
      <c r="C1345" s="316"/>
      <c r="D1345" s="35"/>
    </row>
    <row r="1346" spans="1:4">
      <c r="A1346" s="34">
        <v>1342</v>
      </c>
      <c r="B1346" s="35"/>
      <c r="C1346" s="316"/>
      <c r="D1346" s="35"/>
    </row>
    <row r="1347" spans="1:4">
      <c r="A1347" s="34">
        <v>1343</v>
      </c>
      <c r="B1347" s="35"/>
      <c r="C1347" s="316"/>
      <c r="D1347" s="35"/>
    </row>
    <row r="1348" spans="1:4">
      <c r="A1348" s="34">
        <v>1344</v>
      </c>
      <c r="B1348" s="35"/>
      <c r="C1348" s="316"/>
      <c r="D1348" s="35"/>
    </row>
    <row r="1349" spans="1:4">
      <c r="A1349" s="34">
        <v>1345</v>
      </c>
      <c r="B1349" s="35"/>
      <c r="C1349" s="316"/>
      <c r="D1349" s="35"/>
    </row>
    <row r="1350" spans="1:4">
      <c r="A1350" s="34">
        <v>1346</v>
      </c>
      <c r="B1350" s="35"/>
      <c r="C1350" s="316"/>
      <c r="D1350" s="35"/>
    </row>
    <row r="1351" spans="1:4">
      <c r="A1351" s="34">
        <v>1347</v>
      </c>
      <c r="B1351" s="35"/>
      <c r="C1351" s="316"/>
      <c r="D1351" s="35"/>
    </row>
    <row r="1352" spans="1:4">
      <c r="A1352" s="34">
        <v>1348</v>
      </c>
      <c r="B1352" s="35"/>
      <c r="C1352" s="316"/>
      <c r="D1352" s="35"/>
    </row>
    <row r="1353" spans="1:4">
      <c r="A1353" s="34">
        <v>1349</v>
      </c>
      <c r="B1353" s="35"/>
      <c r="C1353" s="316"/>
      <c r="D1353" s="35"/>
    </row>
    <row r="1354" spans="1:4">
      <c r="A1354" s="34">
        <v>1350</v>
      </c>
      <c r="B1354" s="35"/>
      <c r="C1354" s="316"/>
      <c r="D1354" s="35"/>
    </row>
    <row r="1355" spans="1:4">
      <c r="A1355" s="34">
        <v>1351</v>
      </c>
      <c r="B1355" s="35"/>
      <c r="C1355" s="316"/>
      <c r="D1355" s="35"/>
    </row>
    <row r="1356" spans="1:4">
      <c r="A1356" s="34">
        <v>1352</v>
      </c>
      <c r="B1356" s="35"/>
      <c r="C1356" s="316"/>
      <c r="D1356" s="35"/>
    </row>
    <row r="1357" spans="1:4">
      <c r="A1357" s="34">
        <v>1353</v>
      </c>
      <c r="B1357" s="35"/>
      <c r="C1357" s="316"/>
      <c r="D1357" s="35"/>
    </row>
    <row r="1358" spans="1:4">
      <c r="A1358" s="34">
        <v>1354</v>
      </c>
      <c r="B1358" s="35"/>
      <c r="C1358" s="316"/>
      <c r="D1358" s="35"/>
    </row>
    <row r="1359" spans="1:4">
      <c r="A1359" s="34">
        <v>1355</v>
      </c>
      <c r="B1359" s="35"/>
      <c r="C1359" s="316"/>
      <c r="D1359" s="35"/>
    </row>
    <row r="1360" spans="1:4">
      <c r="A1360" s="34">
        <v>1356</v>
      </c>
      <c r="B1360" s="35"/>
      <c r="C1360" s="316"/>
      <c r="D1360" s="35"/>
    </row>
    <row r="1361" spans="1:4">
      <c r="A1361" s="34">
        <v>1357</v>
      </c>
      <c r="B1361" s="35"/>
      <c r="C1361" s="316"/>
      <c r="D1361" s="35"/>
    </row>
    <row r="1362" spans="1:4">
      <c r="A1362" s="34">
        <v>1358</v>
      </c>
      <c r="B1362" s="35"/>
      <c r="C1362" s="316"/>
      <c r="D1362" s="35"/>
    </row>
    <row r="1363" spans="1:4">
      <c r="A1363" s="34">
        <v>1359</v>
      </c>
      <c r="B1363" s="35"/>
      <c r="C1363" s="316"/>
      <c r="D1363" s="35"/>
    </row>
    <row r="1364" spans="1:4">
      <c r="A1364" s="34">
        <v>1360</v>
      </c>
      <c r="B1364" s="35"/>
      <c r="C1364" s="316"/>
      <c r="D1364" s="35"/>
    </row>
    <row r="1365" spans="1:4">
      <c r="A1365" s="34">
        <v>1361</v>
      </c>
      <c r="B1365" s="35"/>
      <c r="C1365" s="316"/>
      <c r="D1365" s="35"/>
    </row>
    <row r="1366" spans="1:4">
      <c r="A1366" s="34">
        <v>1362</v>
      </c>
      <c r="B1366" s="35"/>
      <c r="C1366" s="316"/>
      <c r="D1366" s="35"/>
    </row>
    <row r="1367" spans="1:4">
      <c r="A1367" s="34">
        <v>1363</v>
      </c>
      <c r="B1367" s="35"/>
      <c r="C1367" s="316"/>
      <c r="D1367" s="35"/>
    </row>
    <row r="1368" spans="1:4">
      <c r="A1368" s="34">
        <v>1364</v>
      </c>
      <c r="B1368" s="35"/>
      <c r="C1368" s="316"/>
      <c r="D1368" s="35"/>
    </row>
    <row r="1369" spans="1:4">
      <c r="A1369" s="34">
        <v>1365</v>
      </c>
      <c r="B1369" s="35"/>
      <c r="C1369" s="316"/>
      <c r="D1369" s="35"/>
    </row>
    <row r="1370" spans="1:4">
      <c r="A1370" s="34">
        <v>1366</v>
      </c>
      <c r="B1370" s="35"/>
      <c r="C1370" s="316"/>
      <c r="D1370" s="35"/>
    </row>
    <row r="1371" spans="1:4">
      <c r="A1371" s="34">
        <v>1367</v>
      </c>
      <c r="B1371" s="35"/>
      <c r="C1371" s="316"/>
      <c r="D1371" s="35"/>
    </row>
    <row r="1372" spans="1:4">
      <c r="A1372" s="34">
        <v>1368</v>
      </c>
      <c r="B1372" s="35"/>
      <c r="C1372" s="316"/>
      <c r="D1372" s="35"/>
    </row>
    <row r="1373" spans="1:4">
      <c r="A1373" s="34">
        <v>1369</v>
      </c>
      <c r="B1373" s="35"/>
      <c r="C1373" s="316"/>
      <c r="D1373" s="35"/>
    </row>
    <row r="1374" spans="1:4">
      <c r="A1374" s="34">
        <v>1370</v>
      </c>
      <c r="B1374" s="35"/>
      <c r="C1374" s="316"/>
      <c r="D1374" s="35"/>
    </row>
    <row r="1375" spans="1:4">
      <c r="A1375" s="34">
        <v>1371</v>
      </c>
      <c r="B1375" s="35"/>
      <c r="C1375" s="316"/>
      <c r="D1375" s="35"/>
    </row>
    <row r="1376" spans="1:4">
      <c r="A1376" s="34">
        <v>1372</v>
      </c>
      <c r="B1376" s="35"/>
      <c r="C1376" s="316"/>
      <c r="D1376" s="35"/>
    </row>
    <row r="1377" spans="1:4">
      <c r="A1377" s="34">
        <v>1373</v>
      </c>
      <c r="B1377" s="35"/>
      <c r="C1377" s="316"/>
      <c r="D1377" s="35"/>
    </row>
    <row r="1378" spans="1:4">
      <c r="A1378" s="34">
        <v>1374</v>
      </c>
      <c r="B1378" s="35"/>
      <c r="C1378" s="316"/>
      <c r="D1378" s="35"/>
    </row>
    <row r="1379" spans="1:4">
      <c r="A1379" s="34">
        <v>1375</v>
      </c>
      <c r="B1379" s="35"/>
      <c r="C1379" s="316"/>
      <c r="D1379" s="35"/>
    </row>
    <row r="1380" spans="1:4">
      <c r="A1380" s="34">
        <v>1376</v>
      </c>
      <c r="B1380" s="35"/>
      <c r="C1380" s="316"/>
      <c r="D1380" s="35"/>
    </row>
    <row r="1381" spans="1:4">
      <c r="A1381" s="34">
        <v>1377</v>
      </c>
      <c r="B1381" s="35"/>
      <c r="C1381" s="316"/>
      <c r="D1381" s="35"/>
    </row>
    <row r="1382" spans="1:4">
      <c r="A1382" s="34">
        <v>1378</v>
      </c>
      <c r="B1382" s="35"/>
      <c r="C1382" s="316"/>
      <c r="D1382" s="35"/>
    </row>
    <row r="1383" spans="1:4">
      <c r="A1383" s="34">
        <v>1379</v>
      </c>
      <c r="B1383" s="35"/>
      <c r="C1383" s="316"/>
      <c r="D1383" s="35"/>
    </row>
    <row r="1384" spans="1:4">
      <c r="A1384" s="34">
        <v>1380</v>
      </c>
      <c r="B1384" s="35"/>
      <c r="C1384" s="316"/>
      <c r="D1384" s="35"/>
    </row>
    <row r="1385" spans="1:4">
      <c r="A1385" s="34">
        <v>1381</v>
      </c>
      <c r="B1385" s="35"/>
      <c r="C1385" s="316"/>
      <c r="D1385" s="35"/>
    </row>
    <row r="1386" spans="1:4">
      <c r="A1386" s="34">
        <v>1382</v>
      </c>
      <c r="B1386" s="35"/>
      <c r="C1386" s="316"/>
      <c r="D1386" s="35"/>
    </row>
    <row r="1387" spans="1:4">
      <c r="A1387" s="34">
        <v>1383</v>
      </c>
      <c r="B1387" s="35"/>
      <c r="C1387" s="316"/>
      <c r="D1387" s="35"/>
    </row>
    <row r="1388" spans="1:4">
      <c r="A1388" s="34">
        <v>1384</v>
      </c>
      <c r="B1388" s="35"/>
      <c r="C1388" s="316"/>
      <c r="D1388" s="35"/>
    </row>
    <row r="1389" spans="1:4">
      <c r="A1389" s="34">
        <v>1385</v>
      </c>
      <c r="B1389" s="35"/>
      <c r="C1389" s="316"/>
      <c r="D1389" s="35"/>
    </row>
    <row r="1390" spans="1:4">
      <c r="A1390" s="34">
        <v>1386</v>
      </c>
      <c r="B1390" s="35"/>
      <c r="C1390" s="316"/>
      <c r="D1390" s="35"/>
    </row>
    <row r="1391" spans="1:4">
      <c r="A1391" s="34">
        <v>1387</v>
      </c>
      <c r="B1391" s="35"/>
      <c r="C1391" s="316"/>
      <c r="D1391" s="35"/>
    </row>
    <row r="1392" spans="1:4">
      <c r="A1392" s="34">
        <v>1388</v>
      </c>
      <c r="B1392" s="35"/>
      <c r="C1392" s="316"/>
      <c r="D1392" s="35"/>
    </row>
    <row r="1393" spans="1:4">
      <c r="A1393" s="34">
        <v>1389</v>
      </c>
      <c r="B1393" s="35"/>
      <c r="C1393" s="316"/>
      <c r="D1393" s="35"/>
    </row>
    <row r="1394" spans="1:4">
      <c r="A1394" s="34">
        <v>1390</v>
      </c>
      <c r="B1394" s="35"/>
      <c r="C1394" s="316"/>
      <c r="D1394" s="35"/>
    </row>
    <row r="1395" spans="1:4">
      <c r="A1395" s="34">
        <v>1391</v>
      </c>
      <c r="B1395" s="35"/>
      <c r="C1395" s="316"/>
      <c r="D1395" s="35"/>
    </row>
    <row r="1396" spans="1:4">
      <c r="A1396" s="34">
        <v>1392</v>
      </c>
      <c r="B1396" s="35"/>
      <c r="C1396" s="316"/>
      <c r="D1396" s="35"/>
    </row>
    <row r="1397" spans="1:4">
      <c r="A1397" s="34">
        <v>1393</v>
      </c>
      <c r="B1397" s="35"/>
      <c r="C1397" s="316"/>
      <c r="D1397" s="35"/>
    </row>
    <row r="1398" spans="1:4">
      <c r="A1398" s="34">
        <v>1394</v>
      </c>
      <c r="B1398" s="35"/>
      <c r="C1398" s="316"/>
      <c r="D1398" s="35"/>
    </row>
    <row r="1399" spans="1:4">
      <c r="A1399" s="34">
        <v>1395</v>
      </c>
      <c r="B1399" s="35"/>
      <c r="C1399" s="316"/>
      <c r="D1399" s="35"/>
    </row>
    <row r="1400" spans="1:4">
      <c r="A1400" s="34">
        <v>1396</v>
      </c>
      <c r="B1400" s="35"/>
      <c r="C1400" s="316"/>
      <c r="D1400" s="35"/>
    </row>
    <row r="1401" spans="1:4">
      <c r="A1401" s="34">
        <v>1397</v>
      </c>
      <c r="B1401" s="35"/>
      <c r="C1401" s="316"/>
      <c r="D1401" s="35"/>
    </row>
    <row r="1402" spans="1:4">
      <c r="A1402" s="34">
        <v>1398</v>
      </c>
      <c r="B1402" s="35"/>
      <c r="C1402" s="316"/>
      <c r="D1402" s="35"/>
    </row>
    <row r="1403" spans="1:4">
      <c r="A1403" s="34">
        <v>1399</v>
      </c>
      <c r="B1403" s="35"/>
      <c r="C1403" s="316"/>
      <c r="D1403" s="35"/>
    </row>
    <row r="1404" spans="1:4">
      <c r="A1404" s="34">
        <v>1400</v>
      </c>
      <c r="B1404" s="35"/>
      <c r="C1404" s="316"/>
      <c r="D1404" s="35"/>
    </row>
    <row r="1405" spans="1:4">
      <c r="A1405" s="34">
        <v>1401</v>
      </c>
      <c r="B1405" s="35"/>
      <c r="C1405" s="316"/>
      <c r="D1405" s="35"/>
    </row>
    <row r="1406" spans="1:4">
      <c r="A1406" s="34">
        <v>1402</v>
      </c>
      <c r="B1406" s="35"/>
      <c r="C1406" s="316"/>
      <c r="D1406" s="35"/>
    </row>
    <row r="1407" spans="1:4">
      <c r="A1407" s="34">
        <v>1403</v>
      </c>
      <c r="B1407" s="35"/>
      <c r="C1407" s="316"/>
      <c r="D1407" s="35"/>
    </row>
    <row r="1408" spans="1:4">
      <c r="A1408" s="34">
        <v>1404</v>
      </c>
      <c r="B1408" s="35"/>
      <c r="C1408" s="316"/>
      <c r="D1408" s="35"/>
    </row>
    <row r="1409" spans="1:4">
      <c r="A1409" s="34">
        <v>1405</v>
      </c>
      <c r="B1409" s="35"/>
      <c r="C1409" s="316"/>
      <c r="D1409" s="35"/>
    </row>
    <row r="1410" spans="1:4">
      <c r="A1410" s="34">
        <v>1406</v>
      </c>
      <c r="B1410" s="35"/>
      <c r="C1410" s="316"/>
      <c r="D1410" s="35"/>
    </row>
    <row r="1411" spans="1:4">
      <c r="A1411" s="34">
        <v>1407</v>
      </c>
      <c r="B1411" s="35"/>
      <c r="C1411" s="316"/>
      <c r="D1411" s="35"/>
    </row>
    <row r="1412" spans="1:4">
      <c r="A1412" s="34">
        <v>1408</v>
      </c>
      <c r="B1412" s="35"/>
      <c r="C1412" s="316"/>
      <c r="D1412" s="35"/>
    </row>
    <row r="1413" spans="1:4">
      <c r="A1413" s="34">
        <v>1409</v>
      </c>
      <c r="B1413" s="35"/>
      <c r="C1413" s="316"/>
      <c r="D1413" s="35"/>
    </row>
    <row r="1414" spans="1:4">
      <c r="A1414" s="34">
        <v>1410</v>
      </c>
      <c r="B1414" s="35"/>
      <c r="C1414" s="316"/>
      <c r="D1414" s="35"/>
    </row>
    <row r="1415" spans="1:4">
      <c r="A1415" s="34">
        <v>1411</v>
      </c>
      <c r="B1415" s="35"/>
      <c r="C1415" s="316"/>
      <c r="D1415" s="35"/>
    </row>
    <row r="1416" spans="1:4">
      <c r="A1416" s="34">
        <v>1412</v>
      </c>
      <c r="B1416" s="35"/>
      <c r="C1416" s="316"/>
      <c r="D1416" s="35"/>
    </row>
    <row r="1417" spans="1:4">
      <c r="A1417" s="34">
        <v>1413</v>
      </c>
      <c r="B1417" s="35"/>
      <c r="C1417" s="316"/>
      <c r="D1417" s="35"/>
    </row>
    <row r="1418" spans="1:4">
      <c r="A1418" s="34">
        <v>1414</v>
      </c>
      <c r="B1418" s="35"/>
      <c r="C1418" s="316"/>
      <c r="D1418" s="35"/>
    </row>
    <row r="1419" spans="1:4">
      <c r="A1419" s="34">
        <v>1415</v>
      </c>
      <c r="B1419" s="35"/>
      <c r="C1419" s="316"/>
      <c r="D1419" s="35"/>
    </row>
    <row r="1420" spans="1:4">
      <c r="A1420" s="34">
        <v>1416</v>
      </c>
      <c r="B1420" s="35"/>
      <c r="C1420" s="316"/>
      <c r="D1420" s="35"/>
    </row>
    <row r="1421" spans="1:4">
      <c r="A1421" s="34">
        <v>1417</v>
      </c>
      <c r="B1421" s="35"/>
      <c r="C1421" s="316"/>
      <c r="D1421" s="35"/>
    </row>
    <row r="1422" spans="1:4">
      <c r="A1422" s="34">
        <v>1418</v>
      </c>
      <c r="B1422" s="35"/>
      <c r="C1422" s="316"/>
      <c r="D1422" s="35"/>
    </row>
    <row r="1423" spans="1:4">
      <c r="A1423" s="34">
        <v>1419</v>
      </c>
      <c r="B1423" s="35"/>
      <c r="C1423" s="316"/>
      <c r="D1423" s="35"/>
    </row>
    <row r="1424" spans="1:4">
      <c r="A1424" s="34">
        <v>1420</v>
      </c>
      <c r="B1424" s="35"/>
      <c r="C1424" s="316"/>
      <c r="D1424" s="35"/>
    </row>
    <row r="1425" spans="1:4">
      <c r="A1425" s="34">
        <v>1421</v>
      </c>
      <c r="B1425" s="35"/>
      <c r="C1425" s="316"/>
      <c r="D1425" s="35"/>
    </row>
    <row r="1426" spans="1:4">
      <c r="A1426" s="34">
        <v>1422</v>
      </c>
      <c r="B1426" s="35"/>
      <c r="C1426" s="316"/>
      <c r="D1426" s="35"/>
    </row>
    <row r="1427" spans="1:4">
      <c r="A1427" s="34">
        <v>1423</v>
      </c>
      <c r="B1427" s="35"/>
      <c r="C1427" s="316"/>
      <c r="D1427" s="35"/>
    </row>
    <row r="1428" spans="1:4">
      <c r="A1428" s="34">
        <v>1424</v>
      </c>
      <c r="B1428" s="35"/>
      <c r="C1428" s="316"/>
      <c r="D1428" s="35"/>
    </row>
    <row r="1429" spans="1:4">
      <c r="A1429" s="34">
        <v>1425</v>
      </c>
      <c r="B1429" s="35"/>
      <c r="C1429" s="316"/>
      <c r="D1429" s="35"/>
    </row>
    <row r="1430" spans="1:4">
      <c r="A1430" s="34">
        <v>1426</v>
      </c>
      <c r="B1430" s="35"/>
      <c r="C1430" s="316"/>
      <c r="D1430" s="35"/>
    </row>
    <row r="1431" spans="1:4">
      <c r="A1431" s="34">
        <v>1427</v>
      </c>
      <c r="B1431" s="35"/>
      <c r="C1431" s="316"/>
      <c r="D1431" s="35"/>
    </row>
    <row r="1432" spans="1:4">
      <c r="A1432" s="34">
        <v>1428</v>
      </c>
      <c r="B1432" s="35"/>
      <c r="C1432" s="316"/>
      <c r="D1432" s="35"/>
    </row>
    <row r="1433" spans="1:4">
      <c r="A1433" s="34">
        <v>1429</v>
      </c>
      <c r="B1433" s="35"/>
      <c r="C1433" s="316"/>
      <c r="D1433" s="35"/>
    </row>
    <row r="1434" spans="1:4">
      <c r="A1434" s="34">
        <v>1430</v>
      </c>
      <c r="B1434" s="35"/>
      <c r="C1434" s="316"/>
      <c r="D1434" s="35"/>
    </row>
    <row r="1435" spans="1:4">
      <c r="A1435" s="34">
        <v>1431</v>
      </c>
      <c r="B1435" s="35"/>
      <c r="C1435" s="316"/>
      <c r="D1435" s="35"/>
    </row>
    <row r="1436" spans="1:4">
      <c r="A1436" s="34">
        <v>1432</v>
      </c>
      <c r="B1436" s="35"/>
      <c r="C1436" s="316"/>
      <c r="D1436" s="35"/>
    </row>
    <row r="1437" spans="1:4">
      <c r="A1437" s="34">
        <v>1433</v>
      </c>
      <c r="B1437" s="35"/>
      <c r="C1437" s="316"/>
      <c r="D1437" s="35"/>
    </row>
    <row r="1438" spans="1:4">
      <c r="A1438" s="34">
        <v>1434</v>
      </c>
      <c r="B1438" s="35"/>
      <c r="C1438" s="316"/>
      <c r="D1438" s="35"/>
    </row>
    <row r="1439" spans="1:4">
      <c r="A1439" s="34">
        <v>1435</v>
      </c>
      <c r="B1439" s="35"/>
      <c r="C1439" s="316"/>
      <c r="D1439" s="35"/>
    </row>
    <row r="1440" spans="1:4">
      <c r="A1440" s="34">
        <v>1436</v>
      </c>
      <c r="B1440" s="35"/>
      <c r="C1440" s="316"/>
      <c r="D1440" s="35"/>
    </row>
    <row r="1441" spans="1:4">
      <c r="A1441" s="34">
        <v>1437</v>
      </c>
      <c r="B1441" s="35"/>
      <c r="C1441" s="316"/>
      <c r="D1441" s="35"/>
    </row>
    <row r="1442" spans="1:4">
      <c r="A1442" s="34">
        <v>1438</v>
      </c>
      <c r="B1442" s="35"/>
      <c r="C1442" s="316"/>
      <c r="D1442" s="35"/>
    </row>
    <row r="1443" spans="1:4">
      <c r="A1443" s="34">
        <v>1439</v>
      </c>
      <c r="B1443" s="35"/>
      <c r="C1443" s="316"/>
      <c r="D1443" s="35"/>
    </row>
    <row r="1444" spans="1:4">
      <c r="A1444" s="34">
        <v>1440</v>
      </c>
      <c r="B1444" s="35"/>
      <c r="C1444" s="316"/>
      <c r="D1444" s="35"/>
    </row>
    <row r="1445" spans="1:4">
      <c r="A1445" s="34">
        <v>1441</v>
      </c>
      <c r="B1445" s="35"/>
      <c r="C1445" s="316"/>
      <c r="D1445" s="35"/>
    </row>
    <row r="1446" spans="1:4">
      <c r="A1446" s="34">
        <v>1442</v>
      </c>
      <c r="B1446" s="35"/>
      <c r="C1446" s="316"/>
      <c r="D1446" s="35"/>
    </row>
    <row r="1447" spans="1:4">
      <c r="A1447" s="34">
        <v>1443</v>
      </c>
      <c r="B1447" s="35"/>
      <c r="C1447" s="316"/>
      <c r="D1447" s="35"/>
    </row>
    <row r="1448" spans="1:4">
      <c r="A1448" s="34">
        <v>1444</v>
      </c>
      <c r="B1448" s="35"/>
      <c r="C1448" s="316"/>
      <c r="D1448" s="35"/>
    </row>
    <row r="1449" spans="1:4">
      <c r="A1449" s="34">
        <v>1445</v>
      </c>
      <c r="B1449" s="35"/>
      <c r="C1449" s="316"/>
      <c r="D1449" s="35"/>
    </row>
    <row r="1450" spans="1:4">
      <c r="A1450" s="34">
        <v>1446</v>
      </c>
      <c r="B1450" s="35"/>
      <c r="C1450" s="316"/>
      <c r="D1450" s="35"/>
    </row>
    <row r="1451" spans="1:4">
      <c r="A1451" s="34">
        <v>1447</v>
      </c>
      <c r="B1451" s="35"/>
      <c r="C1451" s="316"/>
      <c r="D1451" s="35"/>
    </row>
    <row r="1452" spans="1:4">
      <c r="A1452" s="34">
        <v>1448</v>
      </c>
      <c r="B1452" s="35"/>
      <c r="C1452" s="316"/>
      <c r="D1452" s="35"/>
    </row>
    <row r="1453" spans="1:4">
      <c r="A1453" s="34">
        <v>1449</v>
      </c>
      <c r="B1453" s="35"/>
      <c r="C1453" s="316"/>
      <c r="D1453" s="35"/>
    </row>
    <row r="1454" spans="1:4">
      <c r="A1454" s="34">
        <v>1450</v>
      </c>
      <c r="B1454" s="35"/>
      <c r="C1454" s="316"/>
      <c r="D1454" s="35"/>
    </row>
    <row r="1455" spans="1:4">
      <c r="A1455" s="34">
        <v>1451</v>
      </c>
      <c r="B1455" s="35"/>
      <c r="C1455" s="316"/>
      <c r="D1455" s="35"/>
    </row>
    <row r="1456" spans="1:4">
      <c r="A1456" s="34">
        <v>1452</v>
      </c>
      <c r="B1456" s="35"/>
      <c r="C1456" s="316"/>
      <c r="D1456" s="35"/>
    </row>
    <row r="1457" spans="1:4">
      <c r="A1457" s="34">
        <v>1453</v>
      </c>
      <c r="B1457" s="35"/>
      <c r="C1457" s="316"/>
      <c r="D1457" s="35"/>
    </row>
    <row r="1458" spans="1:4">
      <c r="A1458" s="34">
        <v>1454</v>
      </c>
      <c r="B1458" s="35"/>
      <c r="C1458" s="316"/>
      <c r="D1458" s="35"/>
    </row>
    <row r="1459" spans="1:4">
      <c r="A1459" s="34">
        <v>1455</v>
      </c>
      <c r="B1459" s="35"/>
      <c r="C1459" s="316"/>
      <c r="D1459" s="35"/>
    </row>
    <row r="1460" spans="1:4">
      <c r="A1460" s="34">
        <v>1456</v>
      </c>
      <c r="B1460" s="35"/>
      <c r="C1460" s="316"/>
      <c r="D1460" s="35"/>
    </row>
    <row r="1461" spans="1:4">
      <c r="A1461" s="34">
        <v>1457</v>
      </c>
      <c r="B1461" s="35"/>
      <c r="C1461" s="316"/>
      <c r="D1461" s="35"/>
    </row>
    <row r="1462" spans="1:4">
      <c r="A1462" s="34">
        <v>1458</v>
      </c>
      <c r="B1462" s="35"/>
      <c r="C1462" s="316"/>
      <c r="D1462" s="35"/>
    </row>
    <row r="1463" spans="1:4">
      <c r="A1463" s="34">
        <v>1459</v>
      </c>
      <c r="B1463" s="35"/>
      <c r="C1463" s="316"/>
      <c r="D1463" s="35"/>
    </row>
    <row r="1464" spans="1:4">
      <c r="A1464" s="34">
        <v>1460</v>
      </c>
      <c r="B1464" s="35"/>
      <c r="C1464" s="316"/>
      <c r="D1464" s="35"/>
    </row>
    <row r="1465" spans="1:4">
      <c r="A1465" s="34">
        <v>1461</v>
      </c>
      <c r="B1465" s="35"/>
      <c r="C1465" s="316"/>
      <c r="D1465" s="35"/>
    </row>
    <row r="1466" spans="1:4">
      <c r="A1466" s="34">
        <v>1462</v>
      </c>
      <c r="B1466" s="35"/>
      <c r="C1466" s="316"/>
      <c r="D1466" s="35"/>
    </row>
    <row r="1467" spans="1:4">
      <c r="A1467" s="34">
        <v>1463</v>
      </c>
      <c r="B1467" s="35"/>
      <c r="C1467" s="316"/>
      <c r="D1467" s="35"/>
    </row>
    <row r="1468" spans="1:4">
      <c r="A1468" s="34">
        <v>1464</v>
      </c>
      <c r="B1468" s="35"/>
      <c r="C1468" s="316"/>
      <c r="D1468" s="35"/>
    </row>
    <row r="1469" spans="1:4">
      <c r="A1469" s="34">
        <v>1465</v>
      </c>
      <c r="B1469" s="35"/>
      <c r="C1469" s="316"/>
      <c r="D1469" s="35"/>
    </row>
    <row r="1470" spans="1:4">
      <c r="A1470" s="34">
        <v>1466</v>
      </c>
      <c r="B1470" s="35"/>
      <c r="C1470" s="316"/>
      <c r="D1470" s="35"/>
    </row>
    <row r="1471" spans="1:4">
      <c r="A1471" s="34">
        <v>1467</v>
      </c>
      <c r="B1471" s="35"/>
      <c r="C1471" s="316"/>
      <c r="D1471" s="35"/>
    </row>
    <row r="1472" spans="1:4">
      <c r="A1472" s="34">
        <v>1468</v>
      </c>
      <c r="B1472" s="35"/>
      <c r="C1472" s="316"/>
      <c r="D1472" s="35"/>
    </row>
    <row r="1473" spans="1:4">
      <c r="A1473" s="34">
        <v>1469</v>
      </c>
      <c r="B1473" s="35"/>
      <c r="C1473" s="316"/>
      <c r="D1473" s="35"/>
    </row>
    <row r="1474" spans="1:4">
      <c r="A1474" s="34">
        <v>1470</v>
      </c>
      <c r="B1474" s="35"/>
      <c r="C1474" s="316"/>
      <c r="D1474" s="35"/>
    </row>
    <row r="1475" spans="1:4">
      <c r="A1475" s="34">
        <v>1471</v>
      </c>
      <c r="B1475" s="35"/>
      <c r="C1475" s="316"/>
      <c r="D1475" s="35"/>
    </row>
    <row r="1476" spans="1:4">
      <c r="A1476" s="34">
        <v>1472</v>
      </c>
      <c r="B1476" s="35"/>
      <c r="C1476" s="316"/>
      <c r="D1476" s="35"/>
    </row>
    <row r="1477" spans="1:4">
      <c r="A1477" s="34">
        <v>1473</v>
      </c>
      <c r="B1477" s="35"/>
      <c r="C1477" s="316"/>
      <c r="D1477" s="35"/>
    </row>
    <row r="1478" spans="1:4">
      <c r="A1478" s="34">
        <v>1474</v>
      </c>
      <c r="B1478" s="35"/>
      <c r="C1478" s="316"/>
      <c r="D1478" s="35"/>
    </row>
    <row r="1479" spans="1:4">
      <c r="A1479" s="34">
        <v>1475</v>
      </c>
      <c r="B1479" s="35"/>
      <c r="C1479" s="316"/>
      <c r="D1479" s="35"/>
    </row>
    <row r="1480" spans="1:4">
      <c r="A1480" s="34">
        <v>1476</v>
      </c>
      <c r="B1480" s="35"/>
      <c r="C1480" s="316"/>
      <c r="D1480" s="35"/>
    </row>
    <row r="1481" spans="1:4">
      <c r="A1481" s="34">
        <v>1477</v>
      </c>
      <c r="B1481" s="35"/>
      <c r="C1481" s="316"/>
      <c r="D1481" s="35"/>
    </row>
    <row r="1482" spans="1:4">
      <c r="A1482" s="34">
        <v>1478</v>
      </c>
      <c r="B1482" s="35"/>
      <c r="C1482" s="316"/>
      <c r="D1482" s="35"/>
    </row>
    <row r="1483" spans="1:4">
      <c r="A1483" s="34">
        <v>1479</v>
      </c>
      <c r="B1483" s="35"/>
      <c r="C1483" s="316"/>
      <c r="D1483" s="35"/>
    </row>
    <row r="1484" spans="1:4">
      <c r="A1484" s="34">
        <v>1480</v>
      </c>
      <c r="B1484" s="35"/>
      <c r="C1484" s="316"/>
      <c r="D1484" s="35"/>
    </row>
    <row r="1485" spans="1:4">
      <c r="A1485" s="34">
        <v>1481</v>
      </c>
      <c r="B1485" s="35"/>
      <c r="C1485" s="316"/>
      <c r="D1485" s="35"/>
    </row>
    <row r="1486" spans="1:4">
      <c r="A1486" s="34">
        <v>1482</v>
      </c>
      <c r="B1486" s="35"/>
      <c r="C1486" s="316"/>
      <c r="D1486" s="35"/>
    </row>
    <row r="1487" spans="1:4">
      <c r="A1487" s="34">
        <v>1483</v>
      </c>
      <c r="B1487" s="35"/>
      <c r="C1487" s="316"/>
      <c r="D1487" s="35"/>
    </row>
    <row r="1488" spans="1:4">
      <c r="C1488" s="317"/>
    </row>
    <row r="1489" spans="3:3">
      <c r="C1489" s="317"/>
    </row>
  </sheetData>
  <mergeCells count="4">
    <mergeCell ref="A1:A4"/>
    <mergeCell ref="C1:D1"/>
    <mergeCell ref="C2:D2"/>
    <mergeCell ref="C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K128"/>
  <sheetViews>
    <sheetView showGridLines="0" workbookViewId="0">
      <pane ySplit="4" topLeftCell="A17" activePane="bottomLeft" state="frozenSplit"/>
      <selection pane="bottomLeft" sqref="A1:XFD1048576"/>
    </sheetView>
  </sheetViews>
  <sheetFormatPr baseColWidth="10" defaultRowHeight="12.75"/>
  <cols>
    <col min="1" max="1" width="5" style="7" customWidth="1"/>
    <col min="2" max="2" width="64.7109375" style="7" customWidth="1"/>
    <col min="3" max="3" width="39.42578125" style="193" customWidth="1"/>
    <col min="4" max="4" width="34.7109375" style="7" customWidth="1"/>
    <col min="5" max="16384" width="11.42578125" style="7"/>
  </cols>
  <sheetData>
    <row r="1" spans="1:37">
      <c r="A1" s="249" t="s">
        <v>14</v>
      </c>
      <c r="B1" s="10" t="s">
        <v>15</v>
      </c>
      <c r="C1" s="248" t="s">
        <v>29</v>
      </c>
      <c r="D1" s="248"/>
    </row>
    <row r="2" spans="1:37">
      <c r="A2" s="249"/>
      <c r="B2" s="10" t="s">
        <v>16</v>
      </c>
      <c r="C2" s="254" t="s">
        <v>13</v>
      </c>
      <c r="D2" s="254"/>
    </row>
    <row r="3" spans="1:37">
      <c r="A3" s="249"/>
      <c r="B3" s="10" t="s">
        <v>17</v>
      </c>
      <c r="C3" s="254" t="s">
        <v>725</v>
      </c>
      <c r="D3" s="254"/>
    </row>
    <row r="4" spans="1:37" ht="69" customHeight="1">
      <c r="A4" s="249"/>
      <c r="B4" s="223" t="s">
        <v>18</v>
      </c>
      <c r="C4" s="9" t="s">
        <v>56</v>
      </c>
      <c r="D4" s="223" t="s">
        <v>12</v>
      </c>
    </row>
    <row r="5" spans="1:37" ht="15">
      <c r="A5" s="119">
        <v>1</v>
      </c>
      <c r="B5" s="63" t="s">
        <v>341</v>
      </c>
      <c r="C5" s="256">
        <v>6000000</v>
      </c>
      <c r="D5" s="25" t="s">
        <v>179</v>
      </c>
    </row>
    <row r="6" spans="1:37" ht="15.75" thickBot="1">
      <c r="A6" s="119">
        <v>2</v>
      </c>
      <c r="B6" s="34" t="s">
        <v>342</v>
      </c>
      <c r="C6" s="256"/>
      <c r="D6" s="25" t="s">
        <v>179</v>
      </c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</row>
    <row r="7" spans="1:37" ht="15.75" thickBot="1">
      <c r="A7" s="119">
        <v>3</v>
      </c>
      <c r="B7" s="34" t="s">
        <v>343</v>
      </c>
      <c r="C7" s="256"/>
      <c r="D7" s="25" t="s">
        <v>179</v>
      </c>
      <c r="X7" s="121"/>
      <c r="Y7" s="122"/>
      <c r="Z7" s="123"/>
      <c r="AA7" s="121"/>
      <c r="AB7" s="123"/>
      <c r="AC7" s="123"/>
      <c r="AD7" s="123"/>
      <c r="AE7" s="124"/>
      <c r="AF7" s="123"/>
      <c r="AG7" s="123"/>
      <c r="AH7" s="122"/>
      <c r="AI7" s="123"/>
      <c r="AJ7" s="123"/>
      <c r="AK7" s="120"/>
    </row>
    <row r="8" spans="1:37" ht="15.75" thickBot="1">
      <c r="A8" s="119">
        <v>4</v>
      </c>
      <c r="B8" s="34" t="s">
        <v>344</v>
      </c>
      <c r="C8" s="256"/>
      <c r="D8" s="25" t="s">
        <v>179</v>
      </c>
      <c r="X8" s="125"/>
      <c r="Y8" s="126"/>
      <c r="Z8" s="127"/>
      <c r="AA8" s="128"/>
      <c r="AB8" s="126"/>
      <c r="AC8" s="128"/>
      <c r="AD8" s="128"/>
      <c r="AE8" s="128"/>
      <c r="AF8" s="129"/>
      <c r="AG8" s="128"/>
      <c r="AH8" s="128"/>
      <c r="AI8" s="127"/>
      <c r="AJ8" s="128"/>
      <c r="AK8" s="128"/>
    </row>
    <row r="9" spans="1:37" ht="15.75" thickBot="1">
      <c r="A9" s="119">
        <v>5</v>
      </c>
      <c r="B9" s="34" t="s">
        <v>345</v>
      </c>
      <c r="C9" s="256"/>
      <c r="D9" s="25" t="s">
        <v>179</v>
      </c>
      <c r="X9" s="130"/>
      <c r="Y9" s="121"/>
      <c r="Z9" s="122"/>
      <c r="AA9" s="123"/>
      <c r="AB9" s="121"/>
      <c r="AC9" s="123"/>
      <c r="AD9" s="123"/>
      <c r="AE9" s="123"/>
      <c r="AF9" s="124"/>
      <c r="AG9" s="123"/>
      <c r="AH9" s="123"/>
      <c r="AI9" s="122"/>
      <c r="AJ9" s="123"/>
      <c r="AK9" s="123"/>
    </row>
    <row r="10" spans="1:37" ht="15.75" thickBot="1">
      <c r="A10" s="119">
        <v>6</v>
      </c>
      <c r="B10" s="34" t="s">
        <v>346</v>
      </c>
      <c r="C10" s="256"/>
      <c r="D10" s="25" t="s">
        <v>179</v>
      </c>
      <c r="X10" s="125"/>
      <c r="Y10" s="126"/>
      <c r="Z10" s="127"/>
      <c r="AA10" s="128"/>
      <c r="AB10" s="126"/>
      <c r="AC10" s="128"/>
      <c r="AD10" s="128"/>
      <c r="AE10" s="128"/>
      <c r="AF10" s="129"/>
      <c r="AG10" s="128"/>
      <c r="AH10" s="128"/>
      <c r="AI10" s="127"/>
      <c r="AJ10" s="128"/>
      <c r="AK10" s="128"/>
    </row>
    <row r="11" spans="1:37" ht="15.75" thickBot="1">
      <c r="A11" s="119">
        <v>7</v>
      </c>
      <c r="B11" s="34" t="s">
        <v>347</v>
      </c>
      <c r="C11" s="256"/>
      <c r="D11" s="25" t="s">
        <v>179</v>
      </c>
      <c r="X11" s="130"/>
      <c r="Y11" s="121"/>
      <c r="Z11" s="122"/>
      <c r="AA11" s="123"/>
      <c r="AB11" s="121"/>
      <c r="AC11" s="123"/>
      <c r="AD11" s="123"/>
      <c r="AE11" s="123"/>
      <c r="AF11" s="124"/>
      <c r="AG11" s="123"/>
      <c r="AH11" s="123"/>
      <c r="AI11" s="122"/>
      <c r="AJ11" s="123"/>
      <c r="AK11" s="123"/>
    </row>
    <row r="12" spans="1:37" ht="15.75" thickBot="1">
      <c r="A12" s="119">
        <v>8</v>
      </c>
      <c r="B12" s="34" t="s">
        <v>348</v>
      </c>
      <c r="C12" s="256"/>
      <c r="D12" s="25" t="s">
        <v>179</v>
      </c>
      <c r="X12" s="125"/>
      <c r="Y12" s="126"/>
      <c r="Z12" s="127"/>
      <c r="AA12" s="128"/>
      <c r="AB12" s="126"/>
      <c r="AC12" s="128"/>
      <c r="AD12" s="128"/>
      <c r="AE12" s="128"/>
      <c r="AF12" s="129"/>
      <c r="AG12" s="128"/>
      <c r="AH12" s="128"/>
      <c r="AI12" s="127"/>
      <c r="AJ12" s="128"/>
      <c r="AK12" s="128"/>
    </row>
    <row r="13" spans="1:37" ht="15.75" thickBot="1">
      <c r="A13" s="119">
        <v>9</v>
      </c>
      <c r="B13" s="34" t="s">
        <v>349</v>
      </c>
      <c r="C13" s="256"/>
      <c r="D13" s="25" t="s">
        <v>179</v>
      </c>
      <c r="X13" s="130"/>
      <c r="Y13" s="121"/>
      <c r="Z13" s="122"/>
      <c r="AA13" s="123"/>
      <c r="AB13" s="121"/>
      <c r="AC13" s="123"/>
      <c r="AD13" s="123"/>
      <c r="AE13" s="123"/>
      <c r="AF13" s="124"/>
      <c r="AG13" s="123"/>
      <c r="AH13" s="123"/>
      <c r="AI13" s="122"/>
      <c r="AJ13" s="123"/>
      <c r="AK13" s="123"/>
    </row>
    <row r="14" spans="1:37" ht="15.75" thickBot="1">
      <c r="A14" s="119">
        <v>10</v>
      </c>
      <c r="B14" s="34" t="s">
        <v>350</v>
      </c>
      <c r="C14" s="256"/>
      <c r="D14" s="25" t="s">
        <v>179</v>
      </c>
      <c r="X14" s="125"/>
      <c r="Y14" s="126"/>
      <c r="Z14" s="127"/>
      <c r="AA14" s="128"/>
      <c r="AB14" s="126"/>
      <c r="AC14" s="128"/>
      <c r="AD14" s="128"/>
      <c r="AE14" s="128"/>
      <c r="AF14" s="129"/>
      <c r="AG14" s="128"/>
      <c r="AH14" s="128"/>
      <c r="AI14" s="127"/>
      <c r="AJ14" s="128"/>
      <c r="AK14" s="128"/>
    </row>
    <row r="15" spans="1:37" ht="15.75" thickBot="1">
      <c r="A15" s="119">
        <v>11</v>
      </c>
      <c r="B15" s="34" t="s">
        <v>351</v>
      </c>
      <c r="C15" s="256"/>
      <c r="D15" s="25" t="s">
        <v>179</v>
      </c>
      <c r="X15" s="130"/>
      <c r="Y15" s="121"/>
      <c r="Z15" s="122"/>
      <c r="AA15" s="123"/>
      <c r="AB15" s="121"/>
      <c r="AC15" s="123"/>
      <c r="AD15" s="123"/>
      <c r="AE15" s="123"/>
      <c r="AF15" s="124"/>
      <c r="AG15" s="123"/>
      <c r="AH15" s="123"/>
      <c r="AI15" s="122"/>
      <c r="AJ15" s="123"/>
      <c r="AK15" s="123"/>
    </row>
    <row r="16" spans="1:37" ht="15.75" thickBot="1">
      <c r="A16" s="119">
        <v>12</v>
      </c>
      <c r="B16" s="34" t="s">
        <v>352</v>
      </c>
      <c r="C16" s="256"/>
      <c r="D16" s="25" t="s">
        <v>179</v>
      </c>
      <c r="X16" s="125"/>
      <c r="Y16" s="126"/>
      <c r="Z16" s="127"/>
      <c r="AA16" s="128"/>
      <c r="AB16" s="126"/>
      <c r="AC16" s="128"/>
      <c r="AD16" s="128"/>
      <c r="AE16" s="128"/>
      <c r="AF16" s="129"/>
      <c r="AG16" s="128"/>
      <c r="AH16" s="128"/>
      <c r="AI16" s="127"/>
      <c r="AJ16" s="128"/>
      <c r="AK16" s="128"/>
    </row>
    <row r="17" spans="1:37" ht="15.75" thickBot="1">
      <c r="A17" s="119">
        <v>13</v>
      </c>
      <c r="B17" s="63" t="s">
        <v>353</v>
      </c>
      <c r="C17" s="256"/>
      <c r="D17" s="25" t="s">
        <v>179</v>
      </c>
      <c r="X17" s="130"/>
      <c r="Y17" s="121"/>
      <c r="Z17" s="122"/>
      <c r="AA17" s="123"/>
      <c r="AB17" s="121"/>
      <c r="AC17" s="123"/>
      <c r="AD17" s="123"/>
      <c r="AE17" s="123"/>
      <c r="AF17" s="124"/>
      <c r="AG17" s="123"/>
      <c r="AH17" s="123"/>
      <c r="AI17" s="122"/>
      <c r="AJ17" s="123"/>
      <c r="AK17" s="123"/>
    </row>
    <row r="18" spans="1:37" ht="15.75" thickBot="1">
      <c r="A18" s="119">
        <v>14</v>
      </c>
      <c r="B18" s="34" t="s">
        <v>354</v>
      </c>
      <c r="C18" s="256"/>
      <c r="D18" s="25" t="s">
        <v>179</v>
      </c>
      <c r="X18" s="125"/>
      <c r="Y18" s="126"/>
      <c r="Z18" s="127"/>
      <c r="AA18" s="128"/>
      <c r="AB18" s="126"/>
      <c r="AC18" s="128"/>
      <c r="AD18" s="128"/>
      <c r="AE18" s="128"/>
      <c r="AF18" s="129"/>
      <c r="AG18" s="128"/>
      <c r="AH18" s="128"/>
      <c r="AI18" s="127"/>
      <c r="AJ18" s="128"/>
      <c r="AK18" s="128"/>
    </row>
    <row r="19" spans="1:37" ht="15.75" thickBot="1">
      <c r="A19" s="119">
        <v>15</v>
      </c>
      <c r="B19" s="34" t="s">
        <v>355</v>
      </c>
      <c r="C19" s="256"/>
      <c r="D19" s="25" t="s">
        <v>179</v>
      </c>
      <c r="X19" s="130"/>
      <c r="Y19" s="121"/>
      <c r="Z19" s="122"/>
      <c r="AA19" s="123"/>
      <c r="AB19" s="121"/>
      <c r="AC19" s="123"/>
      <c r="AD19" s="123"/>
      <c r="AE19" s="123"/>
      <c r="AF19" s="124"/>
      <c r="AG19" s="123"/>
      <c r="AH19" s="123"/>
      <c r="AI19" s="122"/>
      <c r="AJ19" s="123"/>
      <c r="AK19" s="123"/>
    </row>
    <row r="20" spans="1:37" ht="15.75" thickBot="1">
      <c r="A20" s="119">
        <v>16</v>
      </c>
      <c r="B20" s="34" t="s">
        <v>356</v>
      </c>
      <c r="C20" s="256"/>
      <c r="D20" s="25" t="s">
        <v>179</v>
      </c>
      <c r="X20" s="125"/>
      <c r="Y20" s="126"/>
      <c r="Z20" s="127"/>
      <c r="AA20" s="128"/>
      <c r="AB20" s="126"/>
      <c r="AC20" s="128"/>
      <c r="AD20" s="128"/>
      <c r="AE20" s="128"/>
      <c r="AF20" s="129"/>
      <c r="AG20" s="128"/>
      <c r="AH20" s="128"/>
      <c r="AI20" s="127"/>
      <c r="AJ20" s="128"/>
      <c r="AK20" s="128"/>
    </row>
    <row r="21" spans="1:37" ht="15.75" thickBot="1">
      <c r="A21" s="119">
        <v>17</v>
      </c>
      <c r="B21" s="34" t="s">
        <v>357</v>
      </c>
      <c r="C21" s="256"/>
      <c r="D21" s="25" t="s">
        <v>179</v>
      </c>
      <c r="X21" s="130"/>
      <c r="Y21" s="121"/>
      <c r="Z21" s="122"/>
      <c r="AA21" s="123"/>
      <c r="AB21" s="121"/>
      <c r="AC21" s="123"/>
      <c r="AD21" s="123"/>
      <c r="AE21" s="123"/>
      <c r="AF21" s="124"/>
      <c r="AG21" s="123"/>
      <c r="AH21" s="123"/>
      <c r="AI21" s="122"/>
      <c r="AJ21" s="123"/>
      <c r="AK21" s="123"/>
    </row>
    <row r="22" spans="1:37" ht="15.75" thickBot="1">
      <c r="A22" s="119">
        <v>18</v>
      </c>
      <c r="B22" s="34" t="s">
        <v>358</v>
      </c>
      <c r="C22" s="256"/>
      <c r="D22" s="25" t="s">
        <v>179</v>
      </c>
      <c r="X22" s="125"/>
      <c r="Y22" s="126"/>
      <c r="Z22" s="127"/>
      <c r="AA22" s="128"/>
      <c r="AB22" s="126"/>
      <c r="AC22" s="128"/>
      <c r="AD22" s="128"/>
      <c r="AE22" s="128"/>
      <c r="AF22" s="129"/>
      <c r="AG22" s="128"/>
      <c r="AH22" s="128"/>
      <c r="AI22" s="127"/>
      <c r="AJ22" s="128"/>
      <c r="AK22" s="128"/>
    </row>
    <row r="23" spans="1:37" ht="15.75" thickBot="1">
      <c r="A23" s="119">
        <v>19</v>
      </c>
      <c r="B23" s="34" t="s">
        <v>359</v>
      </c>
      <c r="C23" s="256"/>
      <c r="D23" s="25" t="s">
        <v>179</v>
      </c>
      <c r="X23" s="130"/>
      <c r="Y23" s="121"/>
      <c r="Z23" s="122"/>
      <c r="AA23" s="123"/>
      <c r="AB23" s="121"/>
      <c r="AC23" s="123"/>
      <c r="AD23" s="123"/>
      <c r="AE23" s="123"/>
      <c r="AF23" s="124"/>
      <c r="AG23" s="123"/>
      <c r="AH23" s="123"/>
      <c r="AI23" s="122"/>
      <c r="AJ23" s="123"/>
      <c r="AK23" s="123"/>
    </row>
    <row r="24" spans="1:37" ht="15.75" thickBot="1">
      <c r="A24" s="119">
        <v>20</v>
      </c>
      <c r="B24" s="34" t="s">
        <v>360</v>
      </c>
      <c r="C24" s="256"/>
      <c r="D24" s="25" t="s">
        <v>179</v>
      </c>
      <c r="X24" s="125"/>
      <c r="Y24" s="126"/>
      <c r="Z24" s="127"/>
      <c r="AA24" s="128"/>
      <c r="AB24" s="126"/>
      <c r="AC24" s="128"/>
      <c r="AD24" s="128"/>
      <c r="AE24" s="128"/>
      <c r="AF24" s="129"/>
      <c r="AG24" s="128"/>
      <c r="AH24" s="128"/>
      <c r="AI24" s="127"/>
      <c r="AJ24" s="128"/>
      <c r="AK24" s="128"/>
    </row>
    <row r="25" spans="1:37" ht="15.75" thickBot="1">
      <c r="A25" s="119">
        <v>21</v>
      </c>
      <c r="B25" s="34" t="s">
        <v>361</v>
      </c>
      <c r="C25" s="256">
        <v>16607940</v>
      </c>
      <c r="D25" s="25" t="s">
        <v>180</v>
      </c>
      <c r="X25" s="130"/>
      <c r="Y25" s="121"/>
      <c r="Z25" s="122"/>
      <c r="AA25" s="123"/>
      <c r="AB25" s="121"/>
      <c r="AC25" s="123"/>
      <c r="AD25" s="123"/>
      <c r="AE25" s="123"/>
      <c r="AF25" s="124"/>
      <c r="AG25" s="123"/>
      <c r="AH25" s="123"/>
      <c r="AI25" s="122"/>
      <c r="AJ25" s="123"/>
      <c r="AK25" s="123"/>
    </row>
    <row r="26" spans="1:37" ht="15.75" thickBot="1">
      <c r="A26" s="119">
        <v>22</v>
      </c>
      <c r="B26" s="34" t="s">
        <v>362</v>
      </c>
      <c r="C26" s="256"/>
      <c r="D26" s="25" t="s">
        <v>180</v>
      </c>
      <c r="X26" s="125"/>
      <c r="Y26" s="126"/>
      <c r="Z26" s="127"/>
      <c r="AA26" s="128"/>
      <c r="AB26" s="126"/>
      <c r="AC26" s="128"/>
      <c r="AD26" s="128"/>
      <c r="AE26" s="128"/>
      <c r="AF26" s="129"/>
      <c r="AG26" s="128"/>
      <c r="AH26" s="128"/>
      <c r="AI26" s="127"/>
      <c r="AJ26" s="128"/>
      <c r="AK26" s="128"/>
    </row>
    <row r="27" spans="1:37" ht="15.75" thickBot="1">
      <c r="A27" s="119">
        <v>23</v>
      </c>
      <c r="B27" s="34" t="s">
        <v>363</v>
      </c>
      <c r="C27" s="256"/>
      <c r="D27" s="25" t="s">
        <v>180</v>
      </c>
      <c r="X27" s="130"/>
      <c r="Y27" s="121"/>
      <c r="Z27" s="122"/>
      <c r="AA27" s="123"/>
      <c r="AB27" s="121"/>
      <c r="AC27" s="123"/>
      <c r="AD27" s="123"/>
      <c r="AE27" s="123"/>
      <c r="AF27" s="124"/>
      <c r="AG27" s="123"/>
      <c r="AH27" s="123"/>
      <c r="AI27" s="122"/>
      <c r="AJ27" s="123"/>
      <c r="AK27" s="123"/>
    </row>
    <row r="28" spans="1:37" ht="15.75" thickBot="1">
      <c r="A28" s="119">
        <v>24</v>
      </c>
      <c r="B28" s="34" t="s">
        <v>364</v>
      </c>
      <c r="C28" s="256"/>
      <c r="D28" s="25" t="s">
        <v>180</v>
      </c>
      <c r="X28" s="125"/>
      <c r="Y28" s="126"/>
      <c r="Z28" s="127"/>
      <c r="AA28" s="128"/>
      <c r="AB28" s="126"/>
      <c r="AC28" s="128"/>
      <c r="AD28" s="128"/>
      <c r="AE28" s="128"/>
      <c r="AF28" s="129"/>
      <c r="AG28" s="128"/>
      <c r="AH28" s="128"/>
      <c r="AI28" s="127"/>
      <c r="AJ28" s="128"/>
      <c r="AK28" s="128"/>
    </row>
    <row r="29" spans="1:37" ht="15.75" thickBot="1">
      <c r="A29" s="119">
        <v>25</v>
      </c>
      <c r="B29" s="34" t="s">
        <v>365</v>
      </c>
      <c r="C29" s="256"/>
      <c r="D29" s="25" t="s">
        <v>180</v>
      </c>
      <c r="X29" s="130"/>
      <c r="Y29" s="121"/>
      <c r="Z29" s="122"/>
      <c r="AA29" s="123"/>
      <c r="AB29" s="121"/>
      <c r="AC29" s="123"/>
      <c r="AD29" s="123"/>
      <c r="AE29" s="123"/>
      <c r="AF29" s="124"/>
      <c r="AG29" s="123"/>
      <c r="AH29" s="123"/>
      <c r="AI29" s="122"/>
      <c r="AJ29" s="123"/>
      <c r="AK29" s="123"/>
    </row>
    <row r="30" spans="1:37" ht="15">
      <c r="A30" s="119">
        <v>26</v>
      </c>
      <c r="B30" s="34" t="s">
        <v>366</v>
      </c>
      <c r="C30" s="256"/>
      <c r="D30" s="25" t="s">
        <v>180</v>
      </c>
      <c r="X30" s="125"/>
      <c r="Y30" s="126"/>
      <c r="Z30" s="127"/>
      <c r="AA30" s="128"/>
      <c r="AB30" s="126"/>
      <c r="AC30" s="128"/>
      <c r="AD30" s="128"/>
      <c r="AE30" s="120"/>
      <c r="AF30" s="120"/>
      <c r="AG30" s="120"/>
      <c r="AH30" s="120"/>
      <c r="AI30" s="120"/>
      <c r="AJ30" s="120"/>
      <c r="AK30" s="120"/>
    </row>
    <row r="31" spans="1:37" ht="15">
      <c r="A31" s="119">
        <v>27</v>
      </c>
      <c r="B31" s="34" t="s">
        <v>367</v>
      </c>
      <c r="C31" s="256"/>
      <c r="D31" s="25" t="s">
        <v>180</v>
      </c>
    </row>
    <row r="32" spans="1:37" ht="15">
      <c r="A32" s="119">
        <v>28</v>
      </c>
      <c r="B32" s="34" t="s">
        <v>368</v>
      </c>
      <c r="C32" s="256"/>
      <c r="D32" s="25" t="s">
        <v>180</v>
      </c>
    </row>
    <row r="33" spans="1:4" ht="15">
      <c r="A33" s="119">
        <v>29</v>
      </c>
      <c r="B33" s="34" t="s">
        <v>369</v>
      </c>
      <c r="C33" s="256"/>
      <c r="D33" s="25" t="s">
        <v>180</v>
      </c>
    </row>
    <row r="34" spans="1:4" ht="15">
      <c r="A34" s="119">
        <v>30</v>
      </c>
      <c r="B34" s="34" t="s">
        <v>370</v>
      </c>
      <c r="C34" s="256"/>
      <c r="D34" s="25" t="s">
        <v>180</v>
      </c>
    </row>
    <row r="35" spans="1:4" ht="15">
      <c r="A35" s="119">
        <v>31</v>
      </c>
      <c r="B35" s="34" t="s">
        <v>371</v>
      </c>
      <c r="C35" s="256"/>
      <c r="D35" s="25" t="s">
        <v>180</v>
      </c>
    </row>
    <row r="36" spans="1:4" ht="15">
      <c r="A36" s="119">
        <v>32</v>
      </c>
      <c r="B36" s="34" t="s">
        <v>372</v>
      </c>
      <c r="C36" s="256"/>
      <c r="D36" s="25" t="s">
        <v>180</v>
      </c>
    </row>
    <row r="37" spans="1:4" ht="15">
      <c r="A37" s="119">
        <v>33</v>
      </c>
      <c r="B37" s="34" t="s">
        <v>373</v>
      </c>
      <c r="C37" s="256"/>
      <c r="D37" s="25" t="s">
        <v>180</v>
      </c>
    </row>
    <row r="38" spans="1:4" ht="15">
      <c r="A38" s="119">
        <v>34</v>
      </c>
      <c r="B38" s="34" t="s">
        <v>374</v>
      </c>
      <c r="C38" s="256"/>
      <c r="D38" s="25" t="s">
        <v>180</v>
      </c>
    </row>
    <row r="39" spans="1:4" ht="15">
      <c r="A39" s="119">
        <v>35</v>
      </c>
      <c r="B39" s="34" t="s">
        <v>375</v>
      </c>
      <c r="C39" s="256"/>
      <c r="D39" s="25" t="s">
        <v>180</v>
      </c>
    </row>
    <row r="40" spans="1:4" ht="15">
      <c r="A40" s="119">
        <v>36</v>
      </c>
      <c r="B40" s="34" t="s">
        <v>376</v>
      </c>
      <c r="C40" s="256"/>
      <c r="D40" s="25" t="s">
        <v>180</v>
      </c>
    </row>
    <row r="41" spans="1:4" ht="15">
      <c r="A41" s="119">
        <v>37</v>
      </c>
      <c r="B41" s="34" t="s">
        <v>377</v>
      </c>
      <c r="C41" s="256"/>
      <c r="D41" s="25" t="s">
        <v>180</v>
      </c>
    </row>
    <row r="42" spans="1:4" ht="15">
      <c r="A42" s="119">
        <v>38</v>
      </c>
      <c r="B42" s="34" t="s">
        <v>378</v>
      </c>
      <c r="C42" s="256"/>
      <c r="D42" s="25" t="s">
        <v>180</v>
      </c>
    </row>
    <row r="43" spans="1:4" ht="15">
      <c r="A43" s="119">
        <v>39</v>
      </c>
      <c r="B43" s="34" t="s">
        <v>379</v>
      </c>
      <c r="C43" s="256"/>
      <c r="D43" s="25" t="s">
        <v>180</v>
      </c>
    </row>
    <row r="44" spans="1:4" ht="15">
      <c r="A44" s="119">
        <v>40</v>
      </c>
      <c r="B44" s="34" t="s">
        <v>380</v>
      </c>
      <c r="C44" s="256"/>
      <c r="D44" s="25" t="s">
        <v>180</v>
      </c>
    </row>
    <row r="45" spans="1:4" ht="15">
      <c r="A45" s="119">
        <v>41</v>
      </c>
      <c r="B45" s="34" t="s">
        <v>381</v>
      </c>
      <c r="C45" s="256"/>
      <c r="D45" s="25" t="s">
        <v>180</v>
      </c>
    </row>
    <row r="46" spans="1:4" ht="15">
      <c r="A46" s="119">
        <v>42</v>
      </c>
      <c r="B46" s="34" t="s">
        <v>382</v>
      </c>
      <c r="C46" s="256"/>
      <c r="D46" s="25" t="s">
        <v>180</v>
      </c>
    </row>
    <row r="47" spans="1:4" ht="15">
      <c r="A47" s="119">
        <v>43</v>
      </c>
      <c r="B47" s="34" t="s">
        <v>383</v>
      </c>
      <c r="C47" s="256"/>
      <c r="D47" s="25" t="s">
        <v>180</v>
      </c>
    </row>
    <row r="48" spans="1:4" ht="15">
      <c r="A48" s="119">
        <v>44</v>
      </c>
      <c r="B48" s="34" t="s">
        <v>384</v>
      </c>
      <c r="C48" s="256"/>
      <c r="D48" s="25" t="s">
        <v>180</v>
      </c>
    </row>
    <row r="49" spans="1:4" ht="15">
      <c r="A49" s="119">
        <v>45</v>
      </c>
      <c r="B49" s="34" t="s">
        <v>385</v>
      </c>
      <c r="C49" s="256"/>
      <c r="D49" s="25" t="s">
        <v>180</v>
      </c>
    </row>
    <row r="50" spans="1:4" ht="15">
      <c r="A50" s="119">
        <v>46</v>
      </c>
      <c r="B50" s="34" t="s">
        <v>386</v>
      </c>
      <c r="C50" s="256"/>
      <c r="D50" s="25" t="s">
        <v>180</v>
      </c>
    </row>
    <row r="51" spans="1:4" ht="15">
      <c r="A51" s="119">
        <v>47</v>
      </c>
      <c r="B51" s="34" t="s">
        <v>387</v>
      </c>
      <c r="C51" s="256"/>
      <c r="D51" s="25" t="s">
        <v>180</v>
      </c>
    </row>
    <row r="52" spans="1:4" ht="15">
      <c r="A52" s="119">
        <v>48</v>
      </c>
      <c r="B52" s="34" t="s">
        <v>388</v>
      </c>
      <c r="C52" s="256"/>
      <c r="D52" s="25" t="s">
        <v>180</v>
      </c>
    </row>
    <row r="53" spans="1:4" ht="15">
      <c r="A53" s="119">
        <v>49</v>
      </c>
      <c r="B53" s="34" t="s">
        <v>389</v>
      </c>
      <c r="C53" s="256"/>
      <c r="D53" s="25" t="s">
        <v>180</v>
      </c>
    </row>
    <row r="54" spans="1:4" ht="15">
      <c r="A54" s="119">
        <v>50</v>
      </c>
      <c r="B54" s="34" t="s">
        <v>390</v>
      </c>
      <c r="C54" s="256"/>
      <c r="D54" s="25" t="s">
        <v>180</v>
      </c>
    </row>
    <row r="55" spans="1:4" ht="15">
      <c r="A55" s="119">
        <v>51</v>
      </c>
      <c r="B55" s="34" t="s">
        <v>391</v>
      </c>
      <c r="C55" s="256"/>
      <c r="D55" s="25" t="s">
        <v>180</v>
      </c>
    </row>
    <row r="56" spans="1:4" ht="15">
      <c r="A56" s="119">
        <v>52</v>
      </c>
      <c r="B56" s="34" t="s">
        <v>392</v>
      </c>
      <c r="C56" s="257">
        <v>26000040</v>
      </c>
      <c r="D56" s="25" t="s">
        <v>177</v>
      </c>
    </row>
    <row r="57" spans="1:4" ht="15">
      <c r="A57" s="119">
        <v>53</v>
      </c>
      <c r="B57" s="34" t="s">
        <v>393</v>
      </c>
      <c r="C57" s="258"/>
      <c r="D57" s="25" t="s">
        <v>177</v>
      </c>
    </row>
    <row r="58" spans="1:4" ht="15">
      <c r="A58" s="119">
        <v>54</v>
      </c>
      <c r="B58" s="34" t="s">
        <v>394</v>
      </c>
      <c r="C58" s="258"/>
      <c r="D58" s="25" t="s">
        <v>177</v>
      </c>
    </row>
    <row r="59" spans="1:4" ht="15">
      <c r="A59" s="119">
        <v>55</v>
      </c>
      <c r="B59" s="34" t="s">
        <v>395</v>
      </c>
      <c r="C59" s="258"/>
      <c r="D59" s="25" t="s">
        <v>177</v>
      </c>
    </row>
    <row r="60" spans="1:4" ht="15">
      <c r="A60" s="119">
        <v>56</v>
      </c>
      <c r="B60" s="34" t="s">
        <v>396</v>
      </c>
      <c r="C60" s="258"/>
      <c r="D60" s="25" t="s">
        <v>177</v>
      </c>
    </row>
    <row r="61" spans="1:4" ht="15">
      <c r="A61" s="119">
        <v>57</v>
      </c>
      <c r="B61" s="30" t="s">
        <v>397</v>
      </c>
      <c r="C61" s="258"/>
      <c r="D61" s="25" t="s">
        <v>177</v>
      </c>
    </row>
    <row r="62" spans="1:4" ht="15">
      <c r="A62" s="119">
        <v>58</v>
      </c>
      <c r="B62" s="30" t="s">
        <v>398</v>
      </c>
      <c r="C62" s="258"/>
      <c r="D62" s="25" t="s">
        <v>177</v>
      </c>
    </row>
    <row r="63" spans="1:4" ht="15">
      <c r="A63" s="119">
        <v>59</v>
      </c>
      <c r="B63" s="30" t="s">
        <v>399</v>
      </c>
      <c r="C63" s="258"/>
      <c r="D63" s="25" t="s">
        <v>177</v>
      </c>
    </row>
    <row r="64" spans="1:4" ht="15">
      <c r="A64" s="119">
        <v>60</v>
      </c>
      <c r="B64" s="30" t="s">
        <v>400</v>
      </c>
      <c r="C64" s="258"/>
      <c r="D64" s="25" t="s">
        <v>177</v>
      </c>
    </row>
    <row r="65" spans="1:4" ht="15">
      <c r="A65" s="119">
        <v>61</v>
      </c>
      <c r="B65" s="30" t="s">
        <v>401</v>
      </c>
      <c r="C65" s="258"/>
      <c r="D65" s="25" t="s">
        <v>177</v>
      </c>
    </row>
    <row r="66" spans="1:4" ht="15">
      <c r="A66" s="119">
        <v>62</v>
      </c>
      <c r="B66" s="35" t="s">
        <v>402</v>
      </c>
      <c r="C66" s="258"/>
      <c r="D66" s="25" t="s">
        <v>177</v>
      </c>
    </row>
    <row r="67" spans="1:4" ht="15">
      <c r="A67" s="119">
        <v>63</v>
      </c>
      <c r="B67" s="35" t="s">
        <v>403</v>
      </c>
      <c r="C67" s="258"/>
      <c r="D67" s="25" t="s">
        <v>177</v>
      </c>
    </row>
    <row r="68" spans="1:4" ht="15">
      <c r="A68" s="119">
        <v>64</v>
      </c>
      <c r="B68" s="35" t="s">
        <v>404</v>
      </c>
      <c r="C68" s="258"/>
      <c r="D68" s="25" t="s">
        <v>177</v>
      </c>
    </row>
    <row r="69" spans="1:4" ht="15">
      <c r="A69" s="119">
        <v>65</v>
      </c>
      <c r="B69" s="35" t="s">
        <v>405</v>
      </c>
      <c r="C69" s="258"/>
      <c r="D69" s="25" t="s">
        <v>177</v>
      </c>
    </row>
    <row r="70" spans="1:4" ht="15">
      <c r="A70" s="119">
        <v>66</v>
      </c>
      <c r="B70" s="35" t="s">
        <v>406</v>
      </c>
      <c r="C70" s="258"/>
      <c r="D70" s="25" t="s">
        <v>177</v>
      </c>
    </row>
    <row r="71" spans="1:4" ht="15">
      <c r="A71" s="119">
        <v>67</v>
      </c>
      <c r="B71" s="35" t="s">
        <v>407</v>
      </c>
      <c r="C71" s="258"/>
      <c r="D71" s="25" t="s">
        <v>177</v>
      </c>
    </row>
    <row r="72" spans="1:4" ht="15">
      <c r="A72" s="119">
        <v>68</v>
      </c>
      <c r="B72" s="35" t="s">
        <v>408</v>
      </c>
      <c r="C72" s="258"/>
      <c r="D72" s="25" t="s">
        <v>177</v>
      </c>
    </row>
    <row r="73" spans="1:4" ht="15">
      <c r="A73" s="119">
        <v>69</v>
      </c>
      <c r="B73" s="35" t="s">
        <v>409</v>
      </c>
      <c r="C73" s="258"/>
      <c r="D73" s="25" t="s">
        <v>177</v>
      </c>
    </row>
    <row r="74" spans="1:4" ht="15">
      <c r="A74" s="119">
        <v>70</v>
      </c>
      <c r="B74" s="35" t="s">
        <v>410</v>
      </c>
      <c r="C74" s="258"/>
      <c r="D74" s="25" t="s">
        <v>177</v>
      </c>
    </row>
    <row r="75" spans="1:4" ht="15">
      <c r="A75" s="119">
        <v>71</v>
      </c>
      <c r="B75" s="35" t="s">
        <v>411</v>
      </c>
      <c r="C75" s="258"/>
      <c r="D75" s="25" t="s">
        <v>177</v>
      </c>
    </row>
    <row r="76" spans="1:4" ht="15">
      <c r="A76" s="119">
        <v>72</v>
      </c>
      <c r="B76" s="35" t="s">
        <v>412</v>
      </c>
      <c r="C76" s="258"/>
      <c r="D76" s="25" t="s">
        <v>177</v>
      </c>
    </row>
    <row r="77" spans="1:4" ht="15">
      <c r="A77" s="119">
        <v>73</v>
      </c>
      <c r="B77" s="35" t="s">
        <v>413</v>
      </c>
      <c r="C77" s="258"/>
      <c r="D77" s="25" t="s">
        <v>177</v>
      </c>
    </row>
    <row r="78" spans="1:4" ht="15">
      <c r="A78" s="119">
        <v>74</v>
      </c>
      <c r="B78" s="35" t="s">
        <v>414</v>
      </c>
      <c r="C78" s="258"/>
      <c r="D78" s="25" t="s">
        <v>177</v>
      </c>
    </row>
    <row r="79" spans="1:4" ht="15">
      <c r="A79" s="119">
        <v>75</v>
      </c>
      <c r="B79" s="35" t="s">
        <v>415</v>
      </c>
      <c r="C79" s="258"/>
      <c r="D79" s="25" t="s">
        <v>177</v>
      </c>
    </row>
    <row r="80" spans="1:4" ht="15">
      <c r="A80" s="119">
        <v>76</v>
      </c>
      <c r="B80" s="35" t="s">
        <v>416</v>
      </c>
      <c r="C80" s="258"/>
      <c r="D80" s="25" t="s">
        <v>177</v>
      </c>
    </row>
    <row r="81" spans="1:4" ht="15">
      <c r="A81" s="119">
        <v>77</v>
      </c>
      <c r="B81" s="35" t="s">
        <v>417</v>
      </c>
      <c r="C81" s="258"/>
      <c r="D81" s="25" t="s">
        <v>177</v>
      </c>
    </row>
    <row r="82" spans="1:4" ht="15">
      <c r="A82" s="119">
        <v>78</v>
      </c>
      <c r="B82" s="35" t="s">
        <v>418</v>
      </c>
      <c r="C82" s="258"/>
      <c r="D82" s="25" t="s">
        <v>177</v>
      </c>
    </row>
    <row r="83" spans="1:4" ht="15">
      <c r="A83" s="119">
        <v>79</v>
      </c>
      <c r="B83" s="35" t="s">
        <v>419</v>
      </c>
      <c r="C83" s="258"/>
      <c r="D83" s="25" t="s">
        <v>177</v>
      </c>
    </row>
    <row r="84" spans="1:4" ht="15">
      <c r="A84" s="119">
        <v>80</v>
      </c>
      <c r="B84" s="35" t="s">
        <v>420</v>
      </c>
      <c r="C84" s="258"/>
      <c r="D84" s="25" t="s">
        <v>177</v>
      </c>
    </row>
    <row r="85" spans="1:4" ht="15">
      <c r="A85" s="119">
        <v>81</v>
      </c>
      <c r="B85" s="35" t="s">
        <v>421</v>
      </c>
      <c r="C85" s="258"/>
      <c r="D85" s="25" t="s">
        <v>177</v>
      </c>
    </row>
    <row r="86" spans="1:4" ht="15">
      <c r="A86" s="119">
        <v>82</v>
      </c>
      <c r="B86" s="35" t="s">
        <v>422</v>
      </c>
      <c r="C86" s="258"/>
      <c r="D86" s="25" t="s">
        <v>177</v>
      </c>
    </row>
    <row r="87" spans="1:4" ht="15">
      <c r="A87" s="119">
        <v>83</v>
      </c>
      <c r="B87" s="35" t="s">
        <v>423</v>
      </c>
      <c r="C87" s="258"/>
      <c r="D87" s="25" t="s">
        <v>177</v>
      </c>
    </row>
    <row r="88" spans="1:4" ht="15">
      <c r="A88" s="119">
        <v>84</v>
      </c>
      <c r="B88" s="35" t="s">
        <v>424</v>
      </c>
      <c r="C88" s="258"/>
      <c r="D88" s="25" t="s">
        <v>177</v>
      </c>
    </row>
    <row r="89" spans="1:4" ht="15">
      <c r="A89" s="119">
        <v>85</v>
      </c>
      <c r="B89" s="35" t="s">
        <v>425</v>
      </c>
      <c r="C89" s="258"/>
      <c r="D89" s="25" t="s">
        <v>177</v>
      </c>
    </row>
    <row r="90" spans="1:4" ht="15">
      <c r="A90" s="119">
        <v>86</v>
      </c>
      <c r="B90" s="35" t="s">
        <v>426</v>
      </c>
      <c r="C90" s="258"/>
      <c r="D90" s="25" t="s">
        <v>177</v>
      </c>
    </row>
    <row r="91" spans="1:4" ht="15">
      <c r="A91" s="119">
        <v>87</v>
      </c>
      <c r="B91" s="35" t="s">
        <v>427</v>
      </c>
      <c r="C91" s="258"/>
      <c r="D91" s="25" t="s">
        <v>177</v>
      </c>
    </row>
    <row r="92" spans="1:4" ht="15">
      <c r="A92" s="119">
        <v>88</v>
      </c>
      <c r="B92" s="35" t="s">
        <v>428</v>
      </c>
      <c r="C92" s="258"/>
      <c r="D92" s="25" t="s">
        <v>177</v>
      </c>
    </row>
    <row r="93" spans="1:4" ht="15">
      <c r="A93" s="119">
        <v>89</v>
      </c>
      <c r="B93" s="35" t="s">
        <v>429</v>
      </c>
      <c r="C93" s="258"/>
      <c r="D93" s="25" t="s">
        <v>177</v>
      </c>
    </row>
    <row r="94" spans="1:4" ht="15">
      <c r="A94" s="119">
        <v>90</v>
      </c>
      <c r="B94" s="35" t="s">
        <v>430</v>
      </c>
      <c r="C94" s="258"/>
      <c r="D94" s="25" t="s">
        <v>177</v>
      </c>
    </row>
    <row r="95" spans="1:4" ht="15">
      <c r="A95" s="119">
        <v>91</v>
      </c>
      <c r="B95" s="35" t="s">
        <v>431</v>
      </c>
      <c r="C95" s="258"/>
      <c r="D95" s="25" t="s">
        <v>177</v>
      </c>
    </row>
    <row r="96" spans="1:4" ht="15">
      <c r="A96" s="119">
        <v>92</v>
      </c>
      <c r="B96" s="35" t="s">
        <v>432</v>
      </c>
      <c r="C96" s="258"/>
      <c r="D96" s="25" t="s">
        <v>177</v>
      </c>
    </row>
    <row r="97" spans="1:4" ht="15">
      <c r="A97" s="119">
        <v>93</v>
      </c>
      <c r="B97" s="35" t="s">
        <v>433</v>
      </c>
      <c r="C97" s="258"/>
      <c r="D97" s="25" t="s">
        <v>177</v>
      </c>
    </row>
    <row r="98" spans="1:4" ht="15">
      <c r="A98" s="119">
        <v>94</v>
      </c>
      <c r="B98" s="35" t="s">
        <v>434</v>
      </c>
      <c r="C98" s="258"/>
      <c r="D98" s="25" t="s">
        <v>177</v>
      </c>
    </row>
    <row r="99" spans="1:4" ht="15">
      <c r="A99" s="119">
        <v>95</v>
      </c>
      <c r="B99" s="35" t="s">
        <v>435</v>
      </c>
      <c r="C99" s="258"/>
      <c r="D99" s="25" t="s">
        <v>177</v>
      </c>
    </row>
    <row r="100" spans="1:4" ht="15">
      <c r="A100" s="119">
        <v>96</v>
      </c>
      <c r="B100" s="35" t="s">
        <v>436</v>
      </c>
      <c r="C100" s="258"/>
      <c r="D100" s="25" t="s">
        <v>177</v>
      </c>
    </row>
    <row r="101" spans="1:4" ht="15">
      <c r="A101" s="119">
        <v>97</v>
      </c>
      <c r="B101" s="35" t="s">
        <v>437</v>
      </c>
      <c r="C101" s="258"/>
      <c r="D101" s="25" t="s">
        <v>177</v>
      </c>
    </row>
    <row r="102" spans="1:4" ht="15">
      <c r="A102" s="119">
        <v>98</v>
      </c>
      <c r="B102" s="35" t="s">
        <v>438</v>
      </c>
      <c r="C102" s="258"/>
      <c r="D102" s="25" t="s">
        <v>177</v>
      </c>
    </row>
    <row r="103" spans="1:4" ht="15">
      <c r="A103" s="119">
        <v>99</v>
      </c>
      <c r="B103" s="35" t="s">
        <v>439</v>
      </c>
      <c r="C103" s="258"/>
      <c r="D103" s="25" t="s">
        <v>177</v>
      </c>
    </row>
    <row r="104" spans="1:4" ht="15">
      <c r="A104" s="119">
        <v>100</v>
      </c>
      <c r="B104" s="35" t="s">
        <v>440</v>
      </c>
      <c r="C104" s="258"/>
      <c r="D104" s="25" t="s">
        <v>177</v>
      </c>
    </row>
    <row r="105" spans="1:4" ht="15">
      <c r="A105" s="119">
        <v>101</v>
      </c>
      <c r="B105" s="35" t="s">
        <v>441</v>
      </c>
      <c r="C105" s="258"/>
      <c r="D105" s="25" t="s">
        <v>177</v>
      </c>
    </row>
    <row r="106" spans="1:4" ht="15">
      <c r="A106" s="119">
        <v>102</v>
      </c>
      <c r="B106" s="35" t="s">
        <v>442</v>
      </c>
      <c r="C106" s="258"/>
      <c r="D106" s="25" t="s">
        <v>177</v>
      </c>
    </row>
    <row r="107" spans="1:4" ht="15">
      <c r="A107" s="119">
        <v>103</v>
      </c>
      <c r="B107" s="35" t="s">
        <v>443</v>
      </c>
      <c r="C107" s="258"/>
      <c r="D107" s="25" t="s">
        <v>177</v>
      </c>
    </row>
    <row r="108" spans="1:4" ht="15">
      <c r="A108" s="119">
        <v>104</v>
      </c>
      <c r="B108" s="35" t="s">
        <v>444</v>
      </c>
      <c r="C108" s="258"/>
      <c r="D108" s="25" t="s">
        <v>177</v>
      </c>
    </row>
    <row r="109" spans="1:4" ht="15">
      <c r="A109" s="119">
        <v>105</v>
      </c>
      <c r="B109" s="35" t="s">
        <v>445</v>
      </c>
      <c r="C109" s="258"/>
      <c r="D109" s="25" t="s">
        <v>177</v>
      </c>
    </row>
    <row r="110" spans="1:4" ht="15">
      <c r="A110" s="119">
        <v>106</v>
      </c>
      <c r="B110" s="35" t="s">
        <v>446</v>
      </c>
      <c r="C110" s="258"/>
      <c r="D110" s="25" t="s">
        <v>177</v>
      </c>
    </row>
    <row r="111" spans="1:4" ht="15">
      <c r="A111" s="119">
        <v>107</v>
      </c>
      <c r="B111" s="35" t="s">
        <v>447</v>
      </c>
      <c r="C111" s="258"/>
      <c r="D111" s="25" t="s">
        <v>177</v>
      </c>
    </row>
    <row r="112" spans="1:4" ht="15">
      <c r="A112" s="119">
        <v>108</v>
      </c>
      <c r="B112" s="35" t="s">
        <v>448</v>
      </c>
      <c r="C112" s="258"/>
      <c r="D112" s="25" t="s">
        <v>177</v>
      </c>
    </row>
    <row r="113" spans="1:4" ht="15">
      <c r="A113" s="119">
        <v>109</v>
      </c>
      <c r="B113" s="35" t="s">
        <v>449</v>
      </c>
      <c r="C113" s="258"/>
      <c r="D113" s="25" t="s">
        <v>177</v>
      </c>
    </row>
    <row r="114" spans="1:4" ht="15">
      <c r="A114" s="119">
        <v>110</v>
      </c>
      <c r="B114" s="35" t="s">
        <v>450</v>
      </c>
      <c r="C114" s="258"/>
      <c r="D114" s="25" t="s">
        <v>177</v>
      </c>
    </row>
    <row r="115" spans="1:4" ht="15">
      <c r="A115" s="119">
        <v>111</v>
      </c>
      <c r="B115" s="35" t="s">
        <v>451</v>
      </c>
      <c r="C115" s="258"/>
      <c r="D115" s="25" t="s">
        <v>177</v>
      </c>
    </row>
    <row r="116" spans="1:4" ht="15">
      <c r="A116" s="119">
        <v>112</v>
      </c>
      <c r="B116" s="35" t="s">
        <v>452</v>
      </c>
      <c r="C116" s="258"/>
      <c r="D116" s="25" t="s">
        <v>177</v>
      </c>
    </row>
    <row r="117" spans="1:4" ht="15">
      <c r="A117" s="119">
        <v>113</v>
      </c>
      <c r="B117" s="35" t="s">
        <v>453</v>
      </c>
      <c r="C117" s="258"/>
      <c r="D117" s="25" t="s">
        <v>177</v>
      </c>
    </row>
    <row r="118" spans="1:4" ht="15">
      <c r="A118" s="119">
        <v>114</v>
      </c>
      <c r="B118" s="35" t="s">
        <v>454</v>
      </c>
      <c r="C118" s="259"/>
      <c r="D118" s="25" t="s">
        <v>177</v>
      </c>
    </row>
    <row r="119" spans="1:4">
      <c r="A119" s="119">
        <v>115</v>
      </c>
      <c r="B119" s="35" t="s">
        <v>1942</v>
      </c>
      <c r="C119" s="256">
        <v>5635000</v>
      </c>
      <c r="D119" s="35" t="s">
        <v>179</v>
      </c>
    </row>
    <row r="120" spans="1:4">
      <c r="A120" s="119">
        <v>116</v>
      </c>
      <c r="B120" s="35" t="s">
        <v>358</v>
      </c>
      <c r="C120" s="256"/>
      <c r="D120" s="35" t="s">
        <v>179</v>
      </c>
    </row>
    <row r="121" spans="1:4">
      <c r="A121" s="119">
        <v>117</v>
      </c>
      <c r="B121" s="35" t="s">
        <v>1943</v>
      </c>
      <c r="C121" s="256"/>
      <c r="D121" s="35" t="s">
        <v>179</v>
      </c>
    </row>
    <row r="122" spans="1:4">
      <c r="A122" s="119">
        <v>118</v>
      </c>
      <c r="B122" s="35" t="s">
        <v>1944</v>
      </c>
      <c r="C122" s="256"/>
      <c r="D122" s="35" t="s">
        <v>179</v>
      </c>
    </row>
    <row r="123" spans="1:4">
      <c r="A123" s="119">
        <v>119</v>
      </c>
      <c r="B123" s="35" t="s">
        <v>1945</v>
      </c>
      <c r="C123" s="256"/>
      <c r="D123" s="35" t="s">
        <v>179</v>
      </c>
    </row>
    <row r="124" spans="1:4">
      <c r="A124" s="119">
        <v>120</v>
      </c>
      <c r="B124" s="35" t="s">
        <v>1946</v>
      </c>
      <c r="C124" s="256"/>
      <c r="D124" s="35" t="s">
        <v>179</v>
      </c>
    </row>
    <row r="125" spans="1:4">
      <c r="A125" s="119">
        <v>121</v>
      </c>
      <c r="B125" s="35" t="s">
        <v>352</v>
      </c>
      <c r="C125" s="256"/>
      <c r="D125" s="35" t="s">
        <v>179</v>
      </c>
    </row>
    <row r="126" spans="1:4">
      <c r="A126" s="119">
        <v>122</v>
      </c>
      <c r="B126" s="35" t="s">
        <v>1947</v>
      </c>
      <c r="C126" s="256"/>
      <c r="D126" s="35" t="s">
        <v>179</v>
      </c>
    </row>
    <row r="127" spans="1:4">
      <c r="A127" s="119">
        <v>123</v>
      </c>
      <c r="B127" s="35" t="s">
        <v>1948</v>
      </c>
      <c r="C127" s="256"/>
      <c r="D127" s="35" t="s">
        <v>179</v>
      </c>
    </row>
    <row r="128" spans="1:4">
      <c r="A128" s="119">
        <v>124</v>
      </c>
      <c r="B128" s="35" t="s">
        <v>1949</v>
      </c>
      <c r="C128" s="256"/>
      <c r="D128" s="35" t="s">
        <v>179</v>
      </c>
    </row>
  </sheetData>
  <mergeCells count="8">
    <mergeCell ref="C119:C128"/>
    <mergeCell ref="C25:C55"/>
    <mergeCell ref="C56:C118"/>
    <mergeCell ref="A1:A4"/>
    <mergeCell ref="C1:D1"/>
    <mergeCell ref="C2:D2"/>
    <mergeCell ref="C3:D3"/>
    <mergeCell ref="C5:C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1346"/>
  <sheetViews>
    <sheetView showGridLines="0" workbookViewId="0">
      <pane ySplit="4" topLeftCell="A5" activePane="bottomLeft" state="frozenSplit"/>
      <selection pane="bottomLeft" activeCell="C4" sqref="C4"/>
    </sheetView>
  </sheetViews>
  <sheetFormatPr baseColWidth="10" defaultRowHeight="12.75"/>
  <cols>
    <col min="1" max="1" width="5.5703125" style="24" bestFit="1" customWidth="1"/>
    <col min="2" max="2" width="74.7109375" style="24" customWidth="1"/>
    <col min="3" max="3" width="33.28515625" style="69" customWidth="1"/>
    <col min="4" max="4" width="35.5703125" style="24" customWidth="1"/>
    <col min="5" max="16384" width="11.42578125" style="24"/>
  </cols>
  <sheetData>
    <row r="1" spans="1:4">
      <c r="A1" s="249" t="s">
        <v>14</v>
      </c>
      <c r="B1" s="10" t="s">
        <v>37</v>
      </c>
      <c r="C1" s="264" t="s">
        <v>29</v>
      </c>
      <c r="D1" s="265"/>
    </row>
    <row r="2" spans="1:4">
      <c r="A2" s="249"/>
      <c r="B2" s="10" t="s">
        <v>16</v>
      </c>
      <c r="C2" s="252" t="s">
        <v>25</v>
      </c>
      <c r="D2" s="253"/>
    </row>
    <row r="3" spans="1:4">
      <c r="A3" s="249"/>
      <c r="B3" s="10" t="s">
        <v>17</v>
      </c>
      <c r="C3" s="252" t="s">
        <v>725</v>
      </c>
      <c r="D3" s="253"/>
    </row>
    <row r="4" spans="1:4" ht="86.25" customHeight="1">
      <c r="A4" s="249"/>
      <c r="B4" s="57" t="s">
        <v>18</v>
      </c>
      <c r="C4" s="9" t="s">
        <v>154</v>
      </c>
      <c r="D4" s="57" t="s">
        <v>12</v>
      </c>
    </row>
    <row r="5" spans="1:4" s="65" customFormat="1">
      <c r="A5" s="66">
        <v>1</v>
      </c>
      <c r="B5" s="66"/>
      <c r="C5" s="263"/>
      <c r="D5" s="66"/>
    </row>
    <row r="6" spans="1:4" s="65" customFormat="1">
      <c r="A6" s="66">
        <v>2</v>
      </c>
      <c r="B6" s="66"/>
      <c r="C6" s="260"/>
      <c r="D6" s="66"/>
    </row>
    <row r="7" spans="1:4" s="65" customFormat="1">
      <c r="A7" s="66">
        <v>3</v>
      </c>
      <c r="B7" s="66"/>
      <c r="C7" s="260"/>
      <c r="D7" s="66"/>
    </row>
    <row r="8" spans="1:4" s="65" customFormat="1">
      <c r="A8" s="66">
        <v>4</v>
      </c>
      <c r="B8" s="66"/>
      <c r="C8" s="260"/>
      <c r="D8" s="66"/>
    </row>
    <row r="9" spans="1:4" s="65" customFormat="1">
      <c r="A9" s="66">
        <v>5</v>
      </c>
      <c r="B9" s="66"/>
      <c r="C9" s="260"/>
      <c r="D9" s="66"/>
    </row>
    <row r="10" spans="1:4" s="65" customFormat="1">
      <c r="A10" s="66">
        <v>6</v>
      </c>
      <c r="B10" s="66"/>
      <c r="C10" s="260"/>
      <c r="D10" s="66"/>
    </row>
    <row r="11" spans="1:4" s="65" customFormat="1">
      <c r="A11" s="66">
        <v>7</v>
      </c>
      <c r="B11" s="66"/>
      <c r="C11" s="260"/>
      <c r="D11" s="66"/>
    </row>
    <row r="12" spans="1:4" s="65" customFormat="1">
      <c r="A12" s="66">
        <v>8</v>
      </c>
      <c r="B12" s="66"/>
      <c r="C12" s="260"/>
      <c r="D12" s="66"/>
    </row>
    <row r="13" spans="1:4" s="65" customFormat="1">
      <c r="A13" s="66">
        <v>9</v>
      </c>
      <c r="B13" s="66"/>
      <c r="C13" s="260"/>
      <c r="D13" s="66"/>
    </row>
    <row r="14" spans="1:4" s="65" customFormat="1">
      <c r="A14" s="66">
        <v>10</v>
      </c>
      <c r="B14" s="66"/>
      <c r="C14" s="260"/>
      <c r="D14" s="66"/>
    </row>
    <row r="15" spans="1:4" s="65" customFormat="1">
      <c r="A15" s="66">
        <v>11</v>
      </c>
      <c r="B15" s="66"/>
      <c r="C15" s="260"/>
      <c r="D15" s="66"/>
    </row>
    <row r="16" spans="1:4" s="65" customFormat="1">
      <c r="A16" s="66">
        <v>12</v>
      </c>
      <c r="B16" s="66"/>
      <c r="C16" s="260"/>
      <c r="D16" s="66"/>
    </row>
    <row r="17" spans="1:4" s="65" customFormat="1">
      <c r="A17" s="66">
        <v>13</v>
      </c>
      <c r="B17" s="66"/>
      <c r="C17" s="260"/>
      <c r="D17" s="66"/>
    </row>
    <row r="18" spans="1:4" s="65" customFormat="1">
      <c r="A18" s="66">
        <v>14</v>
      </c>
      <c r="B18" s="66"/>
      <c r="C18" s="260"/>
      <c r="D18" s="66"/>
    </row>
    <row r="19" spans="1:4" s="65" customFormat="1">
      <c r="A19" s="66">
        <v>15</v>
      </c>
      <c r="B19" s="66"/>
      <c r="C19" s="260"/>
      <c r="D19" s="66"/>
    </row>
    <row r="20" spans="1:4" s="65" customFormat="1">
      <c r="A20" s="66">
        <v>16</v>
      </c>
      <c r="B20" s="66"/>
      <c r="C20" s="260"/>
      <c r="D20" s="66"/>
    </row>
    <row r="21" spans="1:4" s="65" customFormat="1">
      <c r="A21" s="66">
        <v>17</v>
      </c>
      <c r="B21" s="66"/>
      <c r="C21" s="260"/>
      <c r="D21" s="66"/>
    </row>
    <row r="22" spans="1:4" s="65" customFormat="1">
      <c r="A22" s="66">
        <v>18</v>
      </c>
      <c r="B22" s="66"/>
      <c r="C22" s="260"/>
      <c r="D22" s="66"/>
    </row>
    <row r="23" spans="1:4" s="65" customFormat="1">
      <c r="A23" s="66">
        <v>19</v>
      </c>
      <c r="B23" s="66"/>
      <c r="C23" s="260"/>
      <c r="D23" s="66"/>
    </row>
    <row r="24" spans="1:4" s="65" customFormat="1">
      <c r="A24" s="66">
        <v>20</v>
      </c>
      <c r="B24" s="66"/>
      <c r="C24" s="260"/>
      <c r="D24" s="66"/>
    </row>
    <row r="25" spans="1:4" s="65" customFormat="1">
      <c r="A25" s="66">
        <v>21</v>
      </c>
      <c r="B25" s="66"/>
      <c r="C25" s="260"/>
      <c r="D25" s="66"/>
    </row>
    <row r="26" spans="1:4" s="65" customFormat="1">
      <c r="A26" s="66">
        <v>22</v>
      </c>
      <c r="B26" s="66"/>
      <c r="C26" s="260"/>
      <c r="D26" s="66"/>
    </row>
    <row r="27" spans="1:4" s="65" customFormat="1">
      <c r="A27" s="66">
        <v>23</v>
      </c>
      <c r="B27" s="66"/>
      <c r="C27" s="260"/>
      <c r="D27" s="66"/>
    </row>
    <row r="28" spans="1:4" s="65" customFormat="1">
      <c r="A28" s="66">
        <v>24</v>
      </c>
      <c r="B28" s="66"/>
      <c r="C28" s="260"/>
      <c r="D28" s="66"/>
    </row>
    <row r="29" spans="1:4" s="65" customFormat="1">
      <c r="A29" s="66">
        <v>25</v>
      </c>
      <c r="B29" s="66"/>
      <c r="C29" s="260"/>
      <c r="D29" s="66"/>
    </row>
    <row r="30" spans="1:4" s="65" customFormat="1">
      <c r="A30" s="66">
        <v>26</v>
      </c>
      <c r="B30" s="66"/>
      <c r="C30" s="260"/>
      <c r="D30" s="66"/>
    </row>
    <row r="31" spans="1:4" s="65" customFormat="1">
      <c r="A31" s="66">
        <v>27</v>
      </c>
      <c r="B31" s="66"/>
      <c r="C31" s="260"/>
      <c r="D31" s="66"/>
    </row>
    <row r="32" spans="1:4" s="65" customFormat="1">
      <c r="A32" s="66">
        <v>28</v>
      </c>
      <c r="B32" s="66"/>
      <c r="C32" s="260"/>
      <c r="D32" s="66"/>
    </row>
    <row r="33" spans="1:4" s="65" customFormat="1">
      <c r="A33" s="66">
        <v>29</v>
      </c>
      <c r="B33" s="66"/>
      <c r="C33" s="260"/>
      <c r="D33" s="66"/>
    </row>
    <row r="34" spans="1:4" s="65" customFormat="1">
      <c r="A34" s="66">
        <v>30</v>
      </c>
      <c r="B34" s="66"/>
      <c r="C34" s="260"/>
      <c r="D34" s="66"/>
    </row>
    <row r="35" spans="1:4" s="65" customFormat="1">
      <c r="A35" s="66">
        <v>31</v>
      </c>
      <c r="B35" s="66"/>
      <c r="C35" s="260"/>
      <c r="D35" s="66"/>
    </row>
    <row r="36" spans="1:4" s="65" customFormat="1">
      <c r="A36" s="66">
        <v>32</v>
      </c>
      <c r="B36" s="66"/>
      <c r="C36" s="260"/>
      <c r="D36" s="66"/>
    </row>
    <row r="37" spans="1:4" s="65" customFormat="1">
      <c r="A37" s="66">
        <v>33</v>
      </c>
      <c r="B37" s="66"/>
      <c r="C37" s="260"/>
      <c r="D37" s="66"/>
    </row>
    <row r="38" spans="1:4" s="65" customFormat="1">
      <c r="A38" s="66">
        <v>34</v>
      </c>
      <c r="B38" s="66"/>
      <c r="C38" s="260"/>
      <c r="D38" s="66"/>
    </row>
    <row r="39" spans="1:4" s="65" customFormat="1">
      <c r="A39" s="66">
        <v>35</v>
      </c>
      <c r="B39" s="66"/>
      <c r="C39" s="260"/>
      <c r="D39" s="66"/>
    </row>
    <row r="40" spans="1:4" s="65" customFormat="1">
      <c r="A40" s="66">
        <v>36</v>
      </c>
      <c r="B40" s="66"/>
      <c r="C40" s="260"/>
      <c r="D40" s="66"/>
    </row>
    <row r="41" spans="1:4" s="65" customFormat="1">
      <c r="A41" s="66">
        <v>37</v>
      </c>
      <c r="B41" s="66"/>
      <c r="C41" s="260"/>
      <c r="D41" s="66"/>
    </row>
    <row r="42" spans="1:4" s="65" customFormat="1">
      <c r="A42" s="66">
        <v>38</v>
      </c>
      <c r="B42" s="66"/>
      <c r="C42" s="260"/>
      <c r="D42" s="66"/>
    </row>
    <row r="43" spans="1:4" s="65" customFormat="1">
      <c r="A43" s="66">
        <v>39</v>
      </c>
      <c r="B43" s="66"/>
      <c r="C43" s="260"/>
      <c r="D43" s="66"/>
    </row>
    <row r="44" spans="1:4" s="65" customFormat="1">
      <c r="A44" s="66">
        <v>40</v>
      </c>
      <c r="B44" s="66"/>
      <c r="C44" s="260"/>
      <c r="D44" s="66"/>
    </row>
    <row r="45" spans="1:4" s="65" customFormat="1">
      <c r="A45" s="66">
        <v>41</v>
      </c>
      <c r="B45" s="66"/>
      <c r="C45" s="260"/>
      <c r="D45" s="66"/>
    </row>
    <row r="46" spans="1:4" s="65" customFormat="1">
      <c r="A46" s="66">
        <v>42</v>
      </c>
      <c r="B46" s="66"/>
      <c r="C46" s="260"/>
      <c r="D46" s="66"/>
    </row>
    <row r="47" spans="1:4" s="65" customFormat="1">
      <c r="A47" s="66">
        <v>43</v>
      </c>
      <c r="B47" s="66"/>
      <c r="C47" s="260"/>
      <c r="D47" s="66"/>
    </row>
    <row r="48" spans="1:4" s="65" customFormat="1">
      <c r="A48" s="66">
        <v>44</v>
      </c>
      <c r="B48" s="66"/>
      <c r="C48" s="260"/>
      <c r="D48" s="66"/>
    </row>
    <row r="49" spans="1:4" s="65" customFormat="1">
      <c r="A49" s="66">
        <v>45</v>
      </c>
      <c r="B49" s="66"/>
      <c r="C49" s="260"/>
      <c r="D49" s="66"/>
    </row>
    <row r="50" spans="1:4" s="65" customFormat="1">
      <c r="A50" s="66">
        <v>46</v>
      </c>
      <c r="B50" s="66"/>
      <c r="C50" s="260"/>
      <c r="D50" s="66"/>
    </row>
    <row r="51" spans="1:4" s="65" customFormat="1">
      <c r="A51" s="66">
        <v>47</v>
      </c>
      <c r="B51" s="66"/>
      <c r="C51" s="260"/>
      <c r="D51" s="66"/>
    </row>
    <row r="52" spans="1:4" s="65" customFormat="1">
      <c r="A52" s="66">
        <v>48</v>
      </c>
      <c r="B52" s="66"/>
      <c r="C52" s="260"/>
      <c r="D52" s="66"/>
    </row>
    <row r="53" spans="1:4" s="65" customFormat="1">
      <c r="A53" s="66">
        <v>49</v>
      </c>
      <c r="B53" s="66"/>
      <c r="C53" s="260"/>
      <c r="D53" s="66"/>
    </row>
    <row r="54" spans="1:4" s="65" customFormat="1">
      <c r="A54" s="66">
        <v>50</v>
      </c>
      <c r="B54" s="66"/>
      <c r="C54" s="260"/>
      <c r="D54" s="66"/>
    </row>
    <row r="55" spans="1:4" s="65" customFormat="1">
      <c r="A55" s="66">
        <v>51</v>
      </c>
      <c r="B55" s="66"/>
      <c r="C55" s="260"/>
      <c r="D55" s="66"/>
    </row>
    <row r="56" spans="1:4" s="65" customFormat="1">
      <c r="A56" s="66">
        <v>52</v>
      </c>
      <c r="B56" s="66"/>
      <c r="C56" s="260"/>
      <c r="D56" s="66"/>
    </row>
    <row r="57" spans="1:4" s="65" customFormat="1">
      <c r="A57" s="66">
        <v>53</v>
      </c>
      <c r="B57" s="66"/>
      <c r="C57" s="260"/>
      <c r="D57" s="66"/>
    </row>
    <row r="58" spans="1:4" s="65" customFormat="1">
      <c r="A58" s="66">
        <v>54</v>
      </c>
      <c r="B58" s="66"/>
      <c r="C58" s="260"/>
      <c r="D58" s="66"/>
    </row>
    <row r="59" spans="1:4" s="65" customFormat="1">
      <c r="A59" s="66">
        <v>55</v>
      </c>
      <c r="B59" s="66"/>
      <c r="C59" s="260"/>
      <c r="D59" s="66"/>
    </row>
    <row r="60" spans="1:4" s="65" customFormat="1">
      <c r="A60" s="66">
        <v>56</v>
      </c>
      <c r="B60" s="66"/>
      <c r="C60" s="260"/>
      <c r="D60" s="66"/>
    </row>
    <row r="61" spans="1:4" s="65" customFormat="1">
      <c r="A61" s="66">
        <v>57</v>
      </c>
      <c r="B61" s="66"/>
      <c r="C61" s="260"/>
      <c r="D61" s="66"/>
    </row>
    <row r="62" spans="1:4" s="65" customFormat="1">
      <c r="A62" s="66">
        <v>58</v>
      </c>
      <c r="B62" s="66"/>
      <c r="C62" s="260"/>
      <c r="D62" s="66"/>
    </row>
    <row r="63" spans="1:4" s="65" customFormat="1">
      <c r="A63" s="66">
        <v>59</v>
      </c>
      <c r="B63" s="66"/>
      <c r="C63" s="260"/>
      <c r="D63" s="66"/>
    </row>
    <row r="64" spans="1:4" s="65" customFormat="1">
      <c r="A64" s="66">
        <v>60</v>
      </c>
      <c r="B64" s="66"/>
      <c r="C64" s="260"/>
      <c r="D64" s="66"/>
    </row>
    <row r="65" spans="1:4" s="65" customFormat="1">
      <c r="A65" s="66">
        <v>61</v>
      </c>
      <c r="B65" s="66"/>
      <c r="C65" s="260"/>
      <c r="D65" s="66"/>
    </row>
    <row r="66" spans="1:4" s="65" customFormat="1">
      <c r="A66" s="66">
        <v>62</v>
      </c>
      <c r="B66" s="66"/>
      <c r="C66" s="260"/>
      <c r="D66" s="66"/>
    </row>
    <row r="67" spans="1:4" s="65" customFormat="1">
      <c r="A67" s="66">
        <v>63</v>
      </c>
      <c r="B67" s="66"/>
      <c r="C67" s="260"/>
      <c r="D67" s="66"/>
    </row>
    <row r="68" spans="1:4" s="65" customFormat="1">
      <c r="A68" s="66">
        <v>64</v>
      </c>
      <c r="B68" s="66"/>
      <c r="C68" s="261"/>
      <c r="D68" s="66"/>
    </row>
    <row r="69" spans="1:4" s="65" customFormat="1">
      <c r="A69" s="66">
        <v>65</v>
      </c>
      <c r="B69" s="66"/>
      <c r="C69" s="263"/>
      <c r="D69" s="66"/>
    </row>
    <row r="70" spans="1:4" s="65" customFormat="1">
      <c r="A70" s="66">
        <v>66</v>
      </c>
      <c r="B70" s="66"/>
      <c r="C70" s="260"/>
      <c r="D70" s="66"/>
    </row>
    <row r="71" spans="1:4" s="65" customFormat="1">
      <c r="A71" s="66">
        <v>67</v>
      </c>
      <c r="B71" s="66"/>
      <c r="C71" s="260"/>
      <c r="D71" s="66"/>
    </row>
    <row r="72" spans="1:4" s="65" customFormat="1">
      <c r="A72" s="66">
        <v>68</v>
      </c>
      <c r="B72" s="66"/>
      <c r="C72" s="260"/>
      <c r="D72" s="66"/>
    </row>
    <row r="73" spans="1:4" s="65" customFormat="1">
      <c r="A73" s="66">
        <v>69</v>
      </c>
      <c r="B73" s="66"/>
      <c r="C73" s="260"/>
      <c r="D73" s="66"/>
    </row>
    <row r="74" spans="1:4" s="65" customFormat="1">
      <c r="A74" s="66">
        <v>70</v>
      </c>
      <c r="B74" s="66"/>
      <c r="C74" s="260"/>
      <c r="D74" s="66"/>
    </row>
    <row r="75" spans="1:4" s="65" customFormat="1">
      <c r="A75" s="66">
        <v>71</v>
      </c>
      <c r="B75" s="66"/>
      <c r="C75" s="260"/>
      <c r="D75" s="66"/>
    </row>
    <row r="76" spans="1:4" s="65" customFormat="1">
      <c r="A76" s="66">
        <v>72</v>
      </c>
      <c r="B76" s="66"/>
      <c r="C76" s="260"/>
      <c r="D76" s="66"/>
    </row>
    <row r="77" spans="1:4" s="65" customFormat="1">
      <c r="A77" s="66">
        <v>73</v>
      </c>
      <c r="B77" s="66"/>
      <c r="C77" s="260"/>
      <c r="D77" s="66"/>
    </row>
    <row r="78" spans="1:4" s="65" customFormat="1">
      <c r="A78" s="66">
        <v>74</v>
      </c>
      <c r="B78" s="66"/>
      <c r="C78" s="260"/>
      <c r="D78" s="66"/>
    </row>
    <row r="79" spans="1:4" s="65" customFormat="1">
      <c r="A79" s="66">
        <v>75</v>
      </c>
      <c r="B79" s="66"/>
      <c r="C79" s="260"/>
      <c r="D79" s="66"/>
    </row>
    <row r="80" spans="1:4" s="65" customFormat="1">
      <c r="A80" s="66">
        <v>76</v>
      </c>
      <c r="B80" s="66"/>
      <c r="C80" s="260"/>
      <c r="D80" s="66"/>
    </row>
    <row r="81" spans="1:4" s="65" customFormat="1">
      <c r="A81" s="66">
        <v>77</v>
      </c>
      <c r="B81" s="66"/>
      <c r="C81" s="260"/>
      <c r="D81" s="66"/>
    </row>
    <row r="82" spans="1:4" s="65" customFormat="1">
      <c r="A82" s="66">
        <v>78</v>
      </c>
      <c r="B82" s="66"/>
      <c r="C82" s="260"/>
      <c r="D82" s="66"/>
    </row>
    <row r="83" spans="1:4" s="65" customFormat="1">
      <c r="A83" s="66">
        <v>79</v>
      </c>
      <c r="B83" s="66"/>
      <c r="C83" s="260"/>
      <c r="D83" s="66"/>
    </row>
    <row r="84" spans="1:4" s="65" customFormat="1">
      <c r="A84" s="66">
        <v>80</v>
      </c>
      <c r="B84" s="66"/>
      <c r="C84" s="260"/>
      <c r="D84" s="66"/>
    </row>
    <row r="85" spans="1:4" s="65" customFormat="1">
      <c r="A85" s="66">
        <v>81</v>
      </c>
      <c r="B85" s="66"/>
      <c r="C85" s="260"/>
      <c r="D85" s="66"/>
    </row>
    <row r="86" spans="1:4" s="65" customFormat="1">
      <c r="A86" s="66">
        <v>82</v>
      </c>
      <c r="B86" s="66"/>
      <c r="C86" s="260"/>
      <c r="D86" s="66"/>
    </row>
    <row r="87" spans="1:4" s="65" customFormat="1">
      <c r="A87" s="66">
        <v>83</v>
      </c>
      <c r="B87" s="66"/>
      <c r="C87" s="260"/>
      <c r="D87" s="66"/>
    </row>
    <row r="88" spans="1:4" s="65" customFormat="1">
      <c r="A88" s="66">
        <v>84</v>
      </c>
      <c r="B88" s="66"/>
      <c r="C88" s="260"/>
      <c r="D88" s="66"/>
    </row>
    <row r="89" spans="1:4" s="65" customFormat="1">
      <c r="A89" s="66">
        <v>85</v>
      </c>
      <c r="B89" s="66"/>
      <c r="C89" s="260"/>
      <c r="D89" s="66"/>
    </row>
    <row r="90" spans="1:4" s="65" customFormat="1">
      <c r="A90" s="66">
        <v>86</v>
      </c>
      <c r="B90" s="66"/>
      <c r="C90" s="260"/>
      <c r="D90" s="66"/>
    </row>
    <row r="91" spans="1:4" s="65" customFormat="1">
      <c r="A91" s="66">
        <v>87</v>
      </c>
      <c r="B91" s="66"/>
      <c r="C91" s="260"/>
      <c r="D91" s="66"/>
    </row>
    <row r="92" spans="1:4" s="65" customFormat="1">
      <c r="A92" s="66">
        <v>88</v>
      </c>
      <c r="B92" s="66"/>
      <c r="C92" s="260"/>
      <c r="D92" s="66"/>
    </row>
    <row r="93" spans="1:4" s="65" customFormat="1">
      <c r="A93" s="66">
        <v>89</v>
      </c>
      <c r="B93" s="66"/>
      <c r="C93" s="260"/>
      <c r="D93" s="66"/>
    </row>
    <row r="94" spans="1:4" s="65" customFormat="1">
      <c r="A94" s="66">
        <v>90</v>
      </c>
      <c r="B94" s="66"/>
      <c r="C94" s="260"/>
      <c r="D94" s="66"/>
    </row>
    <row r="95" spans="1:4" s="65" customFormat="1">
      <c r="A95" s="66">
        <v>91</v>
      </c>
      <c r="B95" s="66"/>
      <c r="C95" s="260"/>
      <c r="D95" s="66"/>
    </row>
    <row r="96" spans="1:4" s="65" customFormat="1">
      <c r="A96" s="66">
        <v>92</v>
      </c>
      <c r="B96" s="66"/>
      <c r="C96" s="260"/>
      <c r="D96" s="66"/>
    </row>
    <row r="97" spans="1:4" s="65" customFormat="1">
      <c r="A97" s="66">
        <v>93</v>
      </c>
      <c r="B97" s="66"/>
      <c r="C97" s="260"/>
      <c r="D97" s="66"/>
    </row>
    <row r="98" spans="1:4" s="65" customFormat="1">
      <c r="A98" s="66">
        <v>94</v>
      </c>
      <c r="B98" s="66"/>
      <c r="C98" s="260"/>
      <c r="D98" s="66"/>
    </row>
    <row r="99" spans="1:4" s="65" customFormat="1">
      <c r="A99" s="66">
        <v>95</v>
      </c>
      <c r="B99" s="66"/>
      <c r="C99" s="260"/>
      <c r="D99" s="66"/>
    </row>
    <row r="100" spans="1:4" s="65" customFormat="1">
      <c r="A100" s="66">
        <v>96</v>
      </c>
      <c r="B100" s="66"/>
      <c r="C100" s="260"/>
      <c r="D100" s="66"/>
    </row>
    <row r="101" spans="1:4" s="65" customFormat="1">
      <c r="A101" s="66">
        <v>97</v>
      </c>
      <c r="B101" s="66"/>
      <c r="C101" s="260"/>
      <c r="D101" s="66"/>
    </row>
    <row r="102" spans="1:4" s="65" customFormat="1">
      <c r="A102" s="66">
        <v>98</v>
      </c>
      <c r="B102" s="66"/>
      <c r="C102" s="260"/>
      <c r="D102" s="66"/>
    </row>
    <row r="103" spans="1:4" s="65" customFormat="1">
      <c r="A103" s="66">
        <v>99</v>
      </c>
      <c r="B103" s="66"/>
      <c r="C103" s="260"/>
      <c r="D103" s="66"/>
    </row>
    <row r="104" spans="1:4" s="65" customFormat="1">
      <c r="A104" s="66">
        <v>100</v>
      </c>
      <c r="B104" s="66"/>
      <c r="C104" s="260"/>
      <c r="D104" s="66"/>
    </row>
    <row r="105" spans="1:4" s="65" customFormat="1">
      <c r="A105" s="66">
        <v>101</v>
      </c>
      <c r="B105" s="66"/>
      <c r="C105" s="260"/>
      <c r="D105" s="66"/>
    </row>
    <row r="106" spans="1:4" s="65" customFormat="1">
      <c r="A106" s="66">
        <v>102</v>
      </c>
      <c r="B106" s="66"/>
      <c r="C106" s="260"/>
      <c r="D106" s="66"/>
    </row>
    <row r="107" spans="1:4" s="65" customFormat="1">
      <c r="A107" s="66">
        <v>103</v>
      </c>
      <c r="B107" s="66"/>
      <c r="C107" s="260"/>
      <c r="D107" s="66"/>
    </row>
    <row r="108" spans="1:4" s="65" customFormat="1">
      <c r="A108" s="66">
        <v>104</v>
      </c>
      <c r="B108" s="66"/>
      <c r="C108" s="260"/>
      <c r="D108" s="66"/>
    </row>
    <row r="109" spans="1:4" s="65" customFormat="1">
      <c r="A109" s="66">
        <v>105</v>
      </c>
      <c r="B109" s="66"/>
      <c r="C109" s="260"/>
      <c r="D109" s="66"/>
    </row>
    <row r="110" spans="1:4" s="65" customFormat="1">
      <c r="A110" s="66">
        <v>106</v>
      </c>
      <c r="B110" s="66"/>
      <c r="C110" s="260"/>
      <c r="D110" s="66"/>
    </row>
    <row r="111" spans="1:4" s="65" customFormat="1">
      <c r="A111" s="66">
        <v>107</v>
      </c>
      <c r="B111" s="66"/>
      <c r="C111" s="260"/>
      <c r="D111" s="66"/>
    </row>
    <row r="112" spans="1:4" s="65" customFormat="1">
      <c r="A112" s="66">
        <v>108</v>
      </c>
      <c r="B112" s="66"/>
      <c r="C112" s="260"/>
      <c r="D112" s="66"/>
    </row>
    <row r="113" spans="1:4" s="65" customFormat="1">
      <c r="A113" s="66">
        <v>109</v>
      </c>
      <c r="B113" s="66"/>
      <c r="C113" s="260"/>
      <c r="D113" s="66"/>
    </row>
    <row r="114" spans="1:4" s="65" customFormat="1">
      <c r="A114" s="66">
        <v>110</v>
      </c>
      <c r="B114" s="66"/>
      <c r="C114" s="260"/>
      <c r="D114" s="66"/>
    </row>
    <row r="115" spans="1:4" s="65" customFormat="1">
      <c r="A115" s="66">
        <v>111</v>
      </c>
      <c r="B115" s="66"/>
      <c r="C115" s="260"/>
      <c r="D115" s="66"/>
    </row>
    <row r="116" spans="1:4" s="65" customFormat="1">
      <c r="A116" s="66">
        <v>112</v>
      </c>
      <c r="B116" s="66"/>
      <c r="C116" s="260"/>
      <c r="D116" s="66"/>
    </row>
    <row r="117" spans="1:4" s="65" customFormat="1">
      <c r="A117" s="66">
        <v>113</v>
      </c>
      <c r="B117" s="66"/>
      <c r="C117" s="260"/>
      <c r="D117" s="66"/>
    </row>
    <row r="118" spans="1:4" s="65" customFormat="1">
      <c r="A118" s="66">
        <v>114</v>
      </c>
      <c r="B118" s="66"/>
      <c r="C118" s="260"/>
      <c r="D118" s="66"/>
    </row>
    <row r="119" spans="1:4" s="65" customFormat="1">
      <c r="A119" s="66">
        <v>115</v>
      </c>
      <c r="B119" s="66"/>
      <c r="C119" s="260"/>
      <c r="D119" s="66"/>
    </row>
    <row r="120" spans="1:4" s="65" customFormat="1">
      <c r="A120" s="66">
        <v>116</v>
      </c>
      <c r="B120" s="66"/>
      <c r="C120" s="260"/>
      <c r="D120" s="66"/>
    </row>
    <row r="121" spans="1:4" s="65" customFormat="1">
      <c r="A121" s="66">
        <v>117</v>
      </c>
      <c r="B121" s="66"/>
      <c r="C121" s="260"/>
      <c r="D121" s="66"/>
    </row>
    <row r="122" spans="1:4" s="65" customFormat="1">
      <c r="A122" s="66">
        <v>118</v>
      </c>
      <c r="B122" s="66"/>
      <c r="C122" s="260"/>
      <c r="D122" s="66"/>
    </row>
    <row r="123" spans="1:4" s="65" customFormat="1">
      <c r="A123" s="66">
        <v>119</v>
      </c>
      <c r="B123" s="66"/>
      <c r="C123" s="260"/>
      <c r="D123" s="66"/>
    </row>
    <row r="124" spans="1:4" s="65" customFormat="1">
      <c r="A124" s="66">
        <v>120</v>
      </c>
      <c r="B124" s="66"/>
      <c r="C124" s="260"/>
      <c r="D124" s="66"/>
    </row>
    <row r="125" spans="1:4" s="65" customFormat="1">
      <c r="A125" s="66">
        <v>121</v>
      </c>
      <c r="B125" s="66"/>
      <c r="C125" s="260"/>
      <c r="D125" s="66"/>
    </row>
    <row r="126" spans="1:4" s="65" customFormat="1">
      <c r="A126" s="66">
        <v>122</v>
      </c>
      <c r="B126" s="66"/>
      <c r="C126" s="260"/>
      <c r="D126" s="66"/>
    </row>
    <row r="127" spans="1:4" s="65" customFormat="1">
      <c r="A127" s="66">
        <v>123</v>
      </c>
      <c r="B127" s="66"/>
      <c r="C127" s="260"/>
      <c r="D127" s="66"/>
    </row>
    <row r="128" spans="1:4" s="65" customFormat="1">
      <c r="A128" s="66">
        <v>124</v>
      </c>
      <c r="B128" s="66"/>
      <c r="C128" s="260"/>
      <c r="D128" s="66"/>
    </row>
    <row r="129" spans="1:4" s="65" customFormat="1">
      <c r="A129" s="66">
        <v>125</v>
      </c>
      <c r="B129" s="66"/>
      <c r="C129" s="260"/>
      <c r="D129" s="66"/>
    </row>
    <row r="130" spans="1:4" s="65" customFormat="1">
      <c r="A130" s="66">
        <v>126</v>
      </c>
      <c r="B130" s="66"/>
      <c r="C130" s="260"/>
      <c r="D130" s="66"/>
    </row>
    <row r="131" spans="1:4" s="65" customFormat="1">
      <c r="A131" s="66">
        <v>127</v>
      </c>
      <c r="B131" s="66"/>
      <c r="C131" s="260"/>
      <c r="D131" s="66"/>
    </row>
    <row r="132" spans="1:4" s="65" customFormat="1">
      <c r="A132" s="66">
        <v>128</v>
      </c>
      <c r="B132" s="66"/>
      <c r="C132" s="260"/>
      <c r="D132" s="66"/>
    </row>
    <row r="133" spans="1:4" s="65" customFormat="1">
      <c r="A133" s="66">
        <v>129</v>
      </c>
      <c r="B133" s="66"/>
      <c r="C133" s="260"/>
      <c r="D133" s="66"/>
    </row>
    <row r="134" spans="1:4" s="65" customFormat="1">
      <c r="A134" s="66">
        <v>130</v>
      </c>
      <c r="B134" s="66"/>
      <c r="C134" s="260"/>
      <c r="D134" s="66"/>
    </row>
    <row r="135" spans="1:4" s="65" customFormat="1">
      <c r="A135" s="66">
        <v>131</v>
      </c>
      <c r="B135" s="66"/>
      <c r="C135" s="260"/>
      <c r="D135" s="66"/>
    </row>
    <row r="136" spans="1:4" s="65" customFormat="1">
      <c r="A136" s="66">
        <v>132</v>
      </c>
      <c r="B136" s="66"/>
      <c r="C136" s="261"/>
      <c r="D136" s="66"/>
    </row>
    <row r="137" spans="1:4" s="65" customFormat="1">
      <c r="A137" s="66">
        <v>133</v>
      </c>
      <c r="B137" s="66"/>
      <c r="C137" s="260"/>
      <c r="D137" s="66"/>
    </row>
    <row r="138" spans="1:4" s="65" customFormat="1">
      <c r="A138" s="66">
        <v>134</v>
      </c>
      <c r="B138" s="66"/>
      <c r="C138" s="260"/>
      <c r="D138" s="66"/>
    </row>
    <row r="139" spans="1:4" s="65" customFormat="1">
      <c r="A139" s="66">
        <v>135</v>
      </c>
      <c r="B139" s="66"/>
      <c r="C139" s="260"/>
      <c r="D139" s="66"/>
    </row>
    <row r="140" spans="1:4" s="65" customFormat="1">
      <c r="A140" s="66">
        <v>136</v>
      </c>
      <c r="B140" s="66"/>
      <c r="C140" s="260"/>
      <c r="D140" s="66"/>
    </row>
    <row r="141" spans="1:4" s="65" customFormat="1">
      <c r="A141" s="66">
        <v>137</v>
      </c>
      <c r="B141" s="66"/>
      <c r="C141" s="260"/>
      <c r="D141" s="66"/>
    </row>
    <row r="142" spans="1:4" s="65" customFormat="1">
      <c r="A142" s="66">
        <v>138</v>
      </c>
      <c r="B142" s="66"/>
      <c r="C142" s="260"/>
      <c r="D142" s="66"/>
    </row>
    <row r="143" spans="1:4" s="65" customFormat="1">
      <c r="A143" s="66">
        <v>139</v>
      </c>
      <c r="B143" s="66"/>
      <c r="C143" s="260"/>
      <c r="D143" s="66"/>
    </row>
    <row r="144" spans="1:4" s="65" customFormat="1">
      <c r="A144" s="66">
        <v>140</v>
      </c>
      <c r="B144" s="66"/>
      <c r="C144" s="260"/>
      <c r="D144" s="66"/>
    </row>
    <row r="145" spans="1:4" s="65" customFormat="1">
      <c r="A145" s="66">
        <v>141</v>
      </c>
      <c r="B145" s="66"/>
      <c r="C145" s="260"/>
      <c r="D145" s="66"/>
    </row>
    <row r="146" spans="1:4" s="65" customFormat="1">
      <c r="A146" s="66">
        <v>142</v>
      </c>
      <c r="B146" s="66"/>
      <c r="C146" s="260"/>
      <c r="D146" s="66"/>
    </row>
    <row r="147" spans="1:4" s="65" customFormat="1">
      <c r="A147" s="66">
        <v>143</v>
      </c>
      <c r="B147" s="66"/>
      <c r="C147" s="260"/>
      <c r="D147" s="66"/>
    </row>
    <row r="148" spans="1:4" s="65" customFormat="1">
      <c r="A148" s="66">
        <v>144</v>
      </c>
      <c r="B148" s="66"/>
      <c r="C148" s="260"/>
      <c r="D148" s="66"/>
    </row>
    <row r="149" spans="1:4" s="65" customFormat="1">
      <c r="A149" s="66">
        <v>145</v>
      </c>
      <c r="B149" s="66"/>
      <c r="C149" s="260"/>
      <c r="D149" s="66"/>
    </row>
    <row r="150" spans="1:4" s="65" customFormat="1">
      <c r="A150" s="66">
        <v>146</v>
      </c>
      <c r="B150" s="66"/>
      <c r="C150" s="260"/>
      <c r="D150" s="66"/>
    </row>
    <row r="151" spans="1:4" s="65" customFormat="1">
      <c r="A151" s="66">
        <v>147</v>
      </c>
      <c r="B151" s="66"/>
      <c r="C151" s="260"/>
      <c r="D151" s="66"/>
    </row>
    <row r="152" spans="1:4" s="65" customFormat="1">
      <c r="A152" s="66">
        <v>148</v>
      </c>
      <c r="B152" s="66"/>
      <c r="C152" s="260"/>
      <c r="D152" s="66"/>
    </row>
    <row r="153" spans="1:4" s="65" customFormat="1">
      <c r="A153" s="66">
        <v>149</v>
      </c>
      <c r="B153" s="66"/>
      <c r="C153" s="260"/>
      <c r="D153" s="66"/>
    </row>
    <row r="154" spans="1:4" s="65" customFormat="1">
      <c r="A154" s="66">
        <v>150</v>
      </c>
      <c r="B154" s="66"/>
      <c r="C154" s="260"/>
      <c r="D154" s="66"/>
    </row>
    <row r="155" spans="1:4" s="65" customFormat="1">
      <c r="A155" s="66">
        <v>151</v>
      </c>
      <c r="B155" s="66"/>
      <c r="C155" s="260"/>
      <c r="D155" s="66"/>
    </row>
    <row r="156" spans="1:4" s="65" customFormat="1">
      <c r="A156" s="66">
        <v>152</v>
      </c>
      <c r="B156" s="66"/>
      <c r="C156" s="260"/>
      <c r="D156" s="66"/>
    </row>
    <row r="157" spans="1:4" s="65" customFormat="1">
      <c r="A157" s="66">
        <v>153</v>
      </c>
      <c r="B157" s="66"/>
      <c r="C157" s="260"/>
      <c r="D157" s="66"/>
    </row>
    <row r="158" spans="1:4" s="65" customFormat="1">
      <c r="A158" s="66">
        <v>154</v>
      </c>
      <c r="B158" s="66"/>
      <c r="C158" s="260"/>
      <c r="D158" s="66"/>
    </row>
    <row r="159" spans="1:4" s="65" customFormat="1">
      <c r="A159" s="66">
        <v>155</v>
      </c>
      <c r="B159" s="66"/>
      <c r="C159" s="260"/>
      <c r="D159" s="66"/>
    </row>
    <row r="160" spans="1:4" s="65" customFormat="1">
      <c r="A160" s="66">
        <v>156</v>
      </c>
      <c r="B160" s="66"/>
      <c r="C160" s="260"/>
      <c r="D160" s="66"/>
    </row>
    <row r="161" spans="1:4" s="65" customFormat="1">
      <c r="A161" s="66">
        <v>157</v>
      </c>
      <c r="B161" s="66"/>
      <c r="C161" s="260"/>
      <c r="D161" s="66"/>
    </row>
    <row r="162" spans="1:4" s="65" customFormat="1">
      <c r="A162" s="66">
        <v>158</v>
      </c>
      <c r="B162" s="66"/>
      <c r="C162" s="260"/>
      <c r="D162" s="66"/>
    </row>
    <row r="163" spans="1:4" s="65" customFormat="1">
      <c r="A163" s="66">
        <v>159</v>
      </c>
      <c r="B163" s="66"/>
      <c r="C163" s="260"/>
      <c r="D163" s="66"/>
    </row>
    <row r="164" spans="1:4" s="65" customFormat="1">
      <c r="A164" s="66">
        <v>160</v>
      </c>
      <c r="B164" s="66"/>
      <c r="C164" s="260"/>
      <c r="D164" s="66"/>
    </row>
    <row r="165" spans="1:4" s="65" customFormat="1">
      <c r="A165" s="66">
        <v>161</v>
      </c>
      <c r="B165" s="66"/>
      <c r="C165" s="260"/>
      <c r="D165" s="66"/>
    </row>
    <row r="166" spans="1:4" s="65" customFormat="1">
      <c r="A166" s="66">
        <v>162</v>
      </c>
      <c r="B166" s="66"/>
      <c r="C166" s="260"/>
      <c r="D166" s="66"/>
    </row>
    <row r="167" spans="1:4" s="65" customFormat="1">
      <c r="A167" s="66">
        <v>163</v>
      </c>
      <c r="B167" s="66"/>
      <c r="C167" s="260"/>
      <c r="D167" s="66"/>
    </row>
    <row r="168" spans="1:4" s="65" customFormat="1">
      <c r="A168" s="66">
        <v>164</v>
      </c>
      <c r="B168" s="66"/>
      <c r="C168" s="260"/>
      <c r="D168" s="66"/>
    </row>
    <row r="169" spans="1:4" s="65" customFormat="1">
      <c r="A169" s="66">
        <v>165</v>
      </c>
      <c r="B169" s="66"/>
      <c r="C169" s="260"/>
      <c r="D169" s="66"/>
    </row>
    <row r="170" spans="1:4" s="65" customFormat="1">
      <c r="A170" s="66">
        <v>166</v>
      </c>
      <c r="B170" s="66"/>
      <c r="C170" s="260"/>
      <c r="D170" s="66"/>
    </row>
    <row r="171" spans="1:4" s="65" customFormat="1">
      <c r="A171" s="66">
        <v>167</v>
      </c>
      <c r="B171" s="66"/>
      <c r="C171" s="260"/>
      <c r="D171" s="66"/>
    </row>
    <row r="172" spans="1:4" s="65" customFormat="1">
      <c r="A172" s="66">
        <v>168</v>
      </c>
      <c r="B172" s="66"/>
      <c r="C172" s="260"/>
      <c r="D172" s="66"/>
    </row>
    <row r="173" spans="1:4" s="65" customFormat="1">
      <c r="A173" s="66">
        <v>169</v>
      </c>
      <c r="B173" s="66"/>
      <c r="C173" s="260"/>
      <c r="D173" s="66"/>
    </row>
    <row r="174" spans="1:4" s="65" customFormat="1">
      <c r="A174" s="66">
        <v>170</v>
      </c>
      <c r="B174" s="66"/>
      <c r="C174" s="260"/>
      <c r="D174" s="66"/>
    </row>
    <row r="175" spans="1:4" s="65" customFormat="1">
      <c r="A175" s="66">
        <v>171</v>
      </c>
      <c r="B175" s="66"/>
      <c r="C175" s="260"/>
      <c r="D175" s="66"/>
    </row>
    <row r="176" spans="1:4" s="65" customFormat="1">
      <c r="A176" s="66">
        <v>172</v>
      </c>
      <c r="B176" s="66"/>
      <c r="C176" s="260"/>
      <c r="D176" s="66"/>
    </row>
    <row r="177" spans="1:4" s="65" customFormat="1">
      <c r="A177" s="66">
        <v>173</v>
      </c>
      <c r="B177" s="66"/>
      <c r="C177" s="260"/>
      <c r="D177" s="66"/>
    </row>
    <row r="178" spans="1:4" s="65" customFormat="1">
      <c r="A178" s="66">
        <v>174</v>
      </c>
      <c r="B178" s="66"/>
      <c r="C178" s="260"/>
      <c r="D178" s="66"/>
    </row>
    <row r="179" spans="1:4" s="65" customFormat="1">
      <c r="A179" s="66">
        <v>175</v>
      </c>
      <c r="B179" s="66"/>
      <c r="C179" s="260"/>
      <c r="D179" s="66"/>
    </row>
    <row r="180" spans="1:4" s="65" customFormat="1">
      <c r="A180" s="66">
        <v>176</v>
      </c>
      <c r="B180" s="66"/>
      <c r="C180" s="260"/>
      <c r="D180" s="66"/>
    </row>
    <row r="181" spans="1:4" s="65" customFormat="1">
      <c r="A181" s="66">
        <v>177</v>
      </c>
      <c r="B181" s="66"/>
      <c r="C181" s="260"/>
      <c r="D181" s="66"/>
    </row>
    <row r="182" spans="1:4" s="65" customFormat="1">
      <c r="A182" s="66">
        <v>178</v>
      </c>
      <c r="B182" s="66"/>
      <c r="C182" s="260"/>
      <c r="D182" s="66"/>
    </row>
    <row r="183" spans="1:4" s="65" customFormat="1">
      <c r="A183" s="66">
        <v>179</v>
      </c>
      <c r="B183" s="66"/>
      <c r="C183" s="260"/>
      <c r="D183" s="66"/>
    </row>
    <row r="184" spans="1:4" s="65" customFormat="1">
      <c r="A184" s="66">
        <v>180</v>
      </c>
      <c r="B184" s="66"/>
      <c r="C184" s="260"/>
      <c r="D184" s="66"/>
    </row>
    <row r="185" spans="1:4" s="65" customFormat="1">
      <c r="A185" s="66">
        <v>181</v>
      </c>
      <c r="B185" s="66"/>
      <c r="C185" s="260"/>
      <c r="D185" s="66"/>
    </row>
    <row r="186" spans="1:4" s="65" customFormat="1">
      <c r="A186" s="66">
        <v>182</v>
      </c>
      <c r="B186" s="66"/>
      <c r="C186" s="260"/>
      <c r="D186" s="66"/>
    </row>
    <row r="187" spans="1:4" s="65" customFormat="1">
      <c r="A187" s="66">
        <v>183</v>
      </c>
      <c r="B187" s="66"/>
      <c r="C187" s="260"/>
      <c r="D187" s="66"/>
    </row>
    <row r="188" spans="1:4" s="65" customFormat="1">
      <c r="A188" s="66">
        <v>184</v>
      </c>
      <c r="B188" s="66"/>
      <c r="C188" s="260"/>
      <c r="D188" s="66"/>
    </row>
    <row r="189" spans="1:4" s="65" customFormat="1">
      <c r="A189" s="66">
        <v>185</v>
      </c>
      <c r="B189" s="66"/>
      <c r="C189" s="260"/>
      <c r="D189" s="66"/>
    </row>
    <row r="190" spans="1:4" s="65" customFormat="1">
      <c r="A190" s="66">
        <v>186</v>
      </c>
      <c r="B190" s="66"/>
      <c r="C190" s="260"/>
      <c r="D190" s="66"/>
    </row>
    <row r="191" spans="1:4" s="65" customFormat="1">
      <c r="A191" s="66">
        <v>187</v>
      </c>
      <c r="B191" s="66"/>
      <c r="C191" s="260"/>
      <c r="D191" s="66"/>
    </row>
    <row r="192" spans="1:4" s="65" customFormat="1">
      <c r="A192" s="66">
        <v>188</v>
      </c>
      <c r="B192" s="66"/>
      <c r="C192" s="260"/>
      <c r="D192" s="66"/>
    </row>
    <row r="193" spans="1:4" s="65" customFormat="1">
      <c r="A193" s="66">
        <v>189</v>
      </c>
      <c r="B193" s="66"/>
      <c r="C193" s="260"/>
      <c r="D193" s="66"/>
    </row>
    <row r="194" spans="1:4" s="65" customFormat="1">
      <c r="A194" s="66">
        <v>190</v>
      </c>
      <c r="B194" s="66"/>
      <c r="C194" s="260"/>
      <c r="D194" s="66"/>
    </row>
    <row r="195" spans="1:4" s="65" customFormat="1">
      <c r="A195" s="66">
        <v>191</v>
      </c>
      <c r="B195" s="66"/>
      <c r="C195" s="260"/>
      <c r="D195" s="66"/>
    </row>
    <row r="196" spans="1:4" s="65" customFormat="1">
      <c r="A196" s="66">
        <v>192</v>
      </c>
      <c r="B196" s="66"/>
      <c r="C196" s="260"/>
      <c r="D196" s="66"/>
    </row>
    <row r="197" spans="1:4" s="65" customFormat="1">
      <c r="A197" s="66">
        <v>193</v>
      </c>
      <c r="B197" s="66"/>
      <c r="C197" s="260"/>
      <c r="D197" s="66"/>
    </row>
    <row r="198" spans="1:4" s="65" customFormat="1">
      <c r="A198" s="66">
        <v>194</v>
      </c>
      <c r="B198" s="66"/>
      <c r="C198" s="260"/>
      <c r="D198" s="66"/>
    </row>
    <row r="199" spans="1:4" s="65" customFormat="1">
      <c r="A199" s="66">
        <v>195</v>
      </c>
      <c r="B199" s="66"/>
      <c r="C199" s="260"/>
      <c r="D199" s="66"/>
    </row>
    <row r="200" spans="1:4" s="65" customFormat="1">
      <c r="A200" s="66">
        <v>196</v>
      </c>
      <c r="B200" s="66"/>
      <c r="C200" s="260"/>
      <c r="D200" s="66"/>
    </row>
    <row r="201" spans="1:4" s="65" customFormat="1">
      <c r="A201" s="66">
        <v>197</v>
      </c>
      <c r="B201" s="66"/>
      <c r="C201" s="260"/>
      <c r="D201" s="66"/>
    </row>
    <row r="202" spans="1:4" s="65" customFormat="1">
      <c r="A202" s="66">
        <v>198</v>
      </c>
      <c r="B202" s="66"/>
      <c r="C202" s="260"/>
      <c r="D202" s="66"/>
    </row>
    <row r="203" spans="1:4" s="65" customFormat="1">
      <c r="A203" s="66">
        <v>199</v>
      </c>
      <c r="B203" s="66"/>
      <c r="C203" s="260"/>
      <c r="D203" s="66"/>
    </row>
    <row r="204" spans="1:4" s="65" customFormat="1">
      <c r="A204" s="66">
        <v>200</v>
      </c>
      <c r="B204" s="66"/>
      <c r="C204" s="260"/>
      <c r="D204" s="66"/>
    </row>
    <row r="205" spans="1:4" s="65" customFormat="1">
      <c r="A205" s="66">
        <v>201</v>
      </c>
      <c r="B205" s="66"/>
      <c r="C205" s="260"/>
      <c r="D205" s="66"/>
    </row>
    <row r="206" spans="1:4" s="65" customFormat="1">
      <c r="A206" s="66">
        <v>202</v>
      </c>
      <c r="B206" s="66"/>
      <c r="C206" s="260"/>
      <c r="D206" s="66"/>
    </row>
    <row r="207" spans="1:4" s="65" customFormat="1">
      <c r="A207" s="66">
        <v>203</v>
      </c>
      <c r="B207" s="66"/>
      <c r="C207" s="260"/>
      <c r="D207" s="66"/>
    </row>
    <row r="208" spans="1:4" s="65" customFormat="1">
      <c r="A208" s="66">
        <v>204</v>
      </c>
      <c r="B208" s="66"/>
      <c r="C208" s="260"/>
      <c r="D208" s="66"/>
    </row>
    <row r="209" spans="1:4" s="65" customFormat="1">
      <c r="A209" s="66">
        <v>205</v>
      </c>
      <c r="B209" s="66"/>
      <c r="C209" s="260"/>
      <c r="D209" s="66"/>
    </row>
    <row r="210" spans="1:4" s="65" customFormat="1">
      <c r="A210" s="66">
        <v>206</v>
      </c>
      <c r="B210" s="66"/>
      <c r="C210" s="260"/>
      <c r="D210" s="66"/>
    </row>
    <row r="211" spans="1:4" s="65" customFormat="1">
      <c r="A211" s="66">
        <v>207</v>
      </c>
      <c r="B211" s="66"/>
      <c r="C211" s="260"/>
      <c r="D211" s="66"/>
    </row>
    <row r="212" spans="1:4" s="65" customFormat="1">
      <c r="A212" s="66">
        <v>208</v>
      </c>
      <c r="B212" s="66"/>
      <c r="C212" s="260"/>
      <c r="D212" s="66"/>
    </row>
    <row r="213" spans="1:4" s="65" customFormat="1">
      <c r="A213" s="66">
        <v>209</v>
      </c>
      <c r="B213" s="66"/>
      <c r="C213" s="260"/>
      <c r="D213" s="66"/>
    </row>
    <row r="214" spans="1:4" s="65" customFormat="1">
      <c r="A214" s="66">
        <v>210</v>
      </c>
      <c r="B214" s="66"/>
      <c r="C214" s="260"/>
      <c r="D214" s="66"/>
    </row>
    <row r="215" spans="1:4" s="65" customFormat="1">
      <c r="A215" s="66">
        <v>211</v>
      </c>
      <c r="B215" s="66"/>
      <c r="C215" s="260"/>
      <c r="D215" s="66"/>
    </row>
    <row r="216" spans="1:4" s="65" customFormat="1">
      <c r="A216" s="66">
        <v>212</v>
      </c>
      <c r="B216" s="66"/>
      <c r="C216" s="260"/>
      <c r="D216" s="66"/>
    </row>
    <row r="217" spans="1:4" s="65" customFormat="1">
      <c r="A217" s="66">
        <v>213</v>
      </c>
      <c r="B217" s="66"/>
      <c r="C217" s="260"/>
      <c r="D217" s="66"/>
    </row>
    <row r="218" spans="1:4" s="65" customFormat="1">
      <c r="A218" s="66">
        <v>214</v>
      </c>
      <c r="B218" s="66"/>
      <c r="C218" s="260"/>
      <c r="D218" s="66"/>
    </row>
    <row r="219" spans="1:4" s="65" customFormat="1">
      <c r="A219" s="66">
        <v>215</v>
      </c>
      <c r="B219" s="66"/>
      <c r="C219" s="260"/>
      <c r="D219" s="66"/>
    </row>
    <row r="220" spans="1:4" s="65" customFormat="1">
      <c r="A220" s="66">
        <v>216</v>
      </c>
      <c r="B220" s="66"/>
      <c r="C220" s="260"/>
      <c r="D220" s="66"/>
    </row>
    <row r="221" spans="1:4" s="65" customFormat="1">
      <c r="A221" s="66">
        <v>217</v>
      </c>
      <c r="B221" s="66"/>
      <c r="C221" s="260"/>
      <c r="D221" s="66"/>
    </row>
    <row r="222" spans="1:4" s="65" customFormat="1">
      <c r="A222" s="66">
        <v>218</v>
      </c>
      <c r="B222" s="66"/>
      <c r="C222" s="260"/>
      <c r="D222" s="66"/>
    </row>
    <row r="223" spans="1:4" s="65" customFormat="1">
      <c r="A223" s="66">
        <v>219</v>
      </c>
      <c r="B223" s="66"/>
      <c r="C223" s="260"/>
      <c r="D223" s="66"/>
    </row>
    <row r="224" spans="1:4" s="65" customFormat="1">
      <c r="A224" s="66">
        <v>220</v>
      </c>
      <c r="B224" s="66"/>
      <c r="C224" s="260"/>
      <c r="D224" s="66"/>
    </row>
    <row r="225" spans="1:4" s="65" customFormat="1">
      <c r="A225" s="66">
        <v>221</v>
      </c>
      <c r="B225" s="66"/>
      <c r="C225" s="260"/>
      <c r="D225" s="66"/>
    </row>
    <row r="226" spans="1:4" s="65" customFormat="1">
      <c r="A226" s="66">
        <v>222</v>
      </c>
      <c r="B226" s="66"/>
      <c r="C226" s="260"/>
      <c r="D226" s="66"/>
    </row>
    <row r="227" spans="1:4" s="65" customFormat="1">
      <c r="A227" s="66">
        <v>223</v>
      </c>
      <c r="B227" s="66"/>
      <c r="C227" s="260"/>
      <c r="D227" s="66"/>
    </row>
    <row r="228" spans="1:4" s="65" customFormat="1">
      <c r="A228" s="66">
        <v>224</v>
      </c>
      <c r="B228" s="66"/>
      <c r="C228" s="260"/>
      <c r="D228" s="66"/>
    </row>
    <row r="229" spans="1:4" s="65" customFormat="1">
      <c r="A229" s="66">
        <v>225</v>
      </c>
      <c r="B229" s="66"/>
      <c r="C229" s="260"/>
      <c r="D229" s="66"/>
    </row>
    <row r="230" spans="1:4" s="65" customFormat="1">
      <c r="A230" s="66">
        <v>226</v>
      </c>
      <c r="B230" s="66"/>
      <c r="C230" s="260"/>
      <c r="D230" s="66"/>
    </row>
    <row r="231" spans="1:4" s="65" customFormat="1">
      <c r="A231" s="66">
        <v>227</v>
      </c>
      <c r="B231" s="66"/>
      <c r="C231" s="260"/>
      <c r="D231" s="66"/>
    </row>
    <row r="232" spans="1:4" s="65" customFormat="1">
      <c r="A232" s="66">
        <v>228</v>
      </c>
      <c r="B232" s="66"/>
      <c r="C232" s="260"/>
      <c r="D232" s="66"/>
    </row>
    <row r="233" spans="1:4" s="65" customFormat="1">
      <c r="A233" s="66">
        <v>229</v>
      </c>
      <c r="B233" s="66"/>
      <c r="C233" s="260"/>
      <c r="D233" s="66"/>
    </row>
    <row r="234" spans="1:4" s="65" customFormat="1">
      <c r="A234" s="66">
        <v>230</v>
      </c>
      <c r="B234" s="66"/>
      <c r="C234" s="260"/>
      <c r="D234" s="66"/>
    </row>
    <row r="235" spans="1:4" s="65" customFormat="1">
      <c r="A235" s="66">
        <v>231</v>
      </c>
      <c r="B235" s="66"/>
      <c r="C235" s="260"/>
      <c r="D235" s="66"/>
    </row>
    <row r="236" spans="1:4" s="65" customFormat="1">
      <c r="A236" s="66">
        <v>232</v>
      </c>
      <c r="B236" s="66"/>
      <c r="C236" s="260"/>
      <c r="D236" s="66"/>
    </row>
    <row r="237" spans="1:4" s="65" customFormat="1">
      <c r="A237" s="66">
        <v>233</v>
      </c>
      <c r="B237" s="66"/>
      <c r="C237" s="260"/>
      <c r="D237" s="66"/>
    </row>
    <row r="238" spans="1:4" s="65" customFormat="1">
      <c r="A238" s="66">
        <v>234</v>
      </c>
      <c r="B238" s="66"/>
      <c r="C238" s="260"/>
      <c r="D238" s="66"/>
    </row>
    <row r="239" spans="1:4" s="65" customFormat="1">
      <c r="A239" s="66">
        <v>235</v>
      </c>
      <c r="B239" s="66"/>
      <c r="C239" s="260"/>
      <c r="D239" s="66"/>
    </row>
    <row r="240" spans="1:4" s="65" customFormat="1">
      <c r="A240" s="66">
        <v>236</v>
      </c>
      <c r="B240" s="66"/>
      <c r="C240" s="260"/>
      <c r="D240" s="66"/>
    </row>
    <row r="241" spans="1:4" s="65" customFormat="1">
      <c r="A241" s="66">
        <v>237</v>
      </c>
      <c r="B241" s="66"/>
      <c r="C241" s="260"/>
      <c r="D241" s="66"/>
    </row>
    <row r="242" spans="1:4" s="65" customFormat="1">
      <c r="A242" s="66">
        <v>238</v>
      </c>
      <c r="B242" s="66"/>
      <c r="C242" s="260"/>
      <c r="D242" s="66"/>
    </row>
    <row r="243" spans="1:4" s="65" customFormat="1">
      <c r="A243" s="66">
        <v>239</v>
      </c>
      <c r="B243" s="66"/>
      <c r="C243" s="261"/>
      <c r="D243" s="66"/>
    </row>
    <row r="244" spans="1:4" s="65" customFormat="1">
      <c r="A244" s="66">
        <v>240</v>
      </c>
      <c r="B244" s="66"/>
      <c r="C244" s="260"/>
      <c r="D244" s="66"/>
    </row>
    <row r="245" spans="1:4" s="65" customFormat="1">
      <c r="A245" s="66">
        <v>241</v>
      </c>
      <c r="B245" s="66"/>
      <c r="C245" s="260"/>
      <c r="D245" s="66"/>
    </row>
    <row r="246" spans="1:4" s="65" customFormat="1">
      <c r="A246" s="66">
        <v>242</v>
      </c>
      <c r="B246" s="66"/>
      <c r="C246" s="260"/>
      <c r="D246" s="66"/>
    </row>
    <row r="247" spans="1:4" s="65" customFormat="1">
      <c r="A247" s="66">
        <v>243</v>
      </c>
      <c r="B247" s="66"/>
      <c r="C247" s="260"/>
      <c r="D247" s="66"/>
    </row>
    <row r="248" spans="1:4" s="65" customFormat="1">
      <c r="A248" s="66">
        <v>244</v>
      </c>
      <c r="B248" s="66"/>
      <c r="C248" s="260"/>
      <c r="D248" s="66"/>
    </row>
    <row r="249" spans="1:4" s="65" customFormat="1">
      <c r="A249" s="66">
        <v>245</v>
      </c>
      <c r="B249" s="66"/>
      <c r="C249" s="260"/>
      <c r="D249" s="66"/>
    </row>
    <row r="250" spans="1:4" s="65" customFormat="1">
      <c r="A250" s="66">
        <v>246</v>
      </c>
      <c r="B250" s="66"/>
      <c r="C250" s="260"/>
      <c r="D250" s="66"/>
    </row>
    <row r="251" spans="1:4" s="65" customFormat="1">
      <c r="A251" s="66">
        <v>247</v>
      </c>
      <c r="B251" s="66"/>
      <c r="C251" s="260"/>
      <c r="D251" s="66"/>
    </row>
    <row r="252" spans="1:4" s="65" customFormat="1">
      <c r="A252" s="66">
        <v>248</v>
      </c>
      <c r="B252" s="66"/>
      <c r="C252" s="260"/>
      <c r="D252" s="66"/>
    </row>
    <row r="253" spans="1:4" s="65" customFormat="1">
      <c r="A253" s="66">
        <v>249</v>
      </c>
      <c r="B253" s="66"/>
      <c r="C253" s="260"/>
      <c r="D253" s="66"/>
    </row>
    <row r="254" spans="1:4" s="65" customFormat="1">
      <c r="A254" s="66">
        <v>250</v>
      </c>
      <c r="B254" s="66"/>
      <c r="C254" s="260"/>
      <c r="D254" s="66"/>
    </row>
    <row r="255" spans="1:4" s="65" customFormat="1">
      <c r="A255" s="66">
        <v>251</v>
      </c>
      <c r="B255" s="66"/>
      <c r="C255" s="260"/>
      <c r="D255" s="66"/>
    </row>
    <row r="256" spans="1:4" s="65" customFormat="1">
      <c r="A256" s="66">
        <v>252</v>
      </c>
      <c r="B256" s="66"/>
      <c r="C256" s="260"/>
      <c r="D256" s="66"/>
    </row>
    <row r="257" spans="1:4" s="65" customFormat="1">
      <c r="A257" s="66">
        <v>253</v>
      </c>
      <c r="B257" s="66"/>
      <c r="C257" s="260"/>
      <c r="D257" s="66"/>
    </row>
    <row r="258" spans="1:4" s="65" customFormat="1">
      <c r="A258" s="66">
        <v>254</v>
      </c>
      <c r="B258" s="66"/>
      <c r="C258" s="260"/>
      <c r="D258" s="66"/>
    </row>
    <row r="259" spans="1:4" s="65" customFormat="1">
      <c r="A259" s="66">
        <v>255</v>
      </c>
      <c r="B259" s="66"/>
      <c r="C259" s="260"/>
      <c r="D259" s="66"/>
    </row>
    <row r="260" spans="1:4" s="65" customFormat="1">
      <c r="A260" s="66">
        <v>256</v>
      </c>
      <c r="B260" s="66"/>
      <c r="C260" s="260"/>
      <c r="D260" s="66"/>
    </row>
    <row r="261" spans="1:4" s="65" customFormat="1">
      <c r="A261" s="66">
        <v>257</v>
      </c>
      <c r="B261" s="66"/>
      <c r="C261" s="260"/>
      <c r="D261" s="66"/>
    </row>
    <row r="262" spans="1:4" s="65" customFormat="1">
      <c r="A262" s="66">
        <v>258</v>
      </c>
      <c r="B262" s="66"/>
      <c r="C262" s="260"/>
      <c r="D262" s="66"/>
    </row>
    <row r="263" spans="1:4" s="65" customFormat="1">
      <c r="A263" s="66">
        <f>A262+1</f>
        <v>259</v>
      </c>
      <c r="B263" s="66"/>
      <c r="C263" s="260"/>
      <c r="D263" s="66"/>
    </row>
    <row r="264" spans="1:4" s="65" customFormat="1">
      <c r="A264" s="66">
        <f t="shared" ref="A264:A327" si="0">A263+1</f>
        <v>260</v>
      </c>
      <c r="B264" s="66"/>
      <c r="C264" s="260"/>
      <c r="D264" s="66"/>
    </row>
    <row r="265" spans="1:4" s="65" customFormat="1">
      <c r="A265" s="66">
        <f t="shared" si="0"/>
        <v>261</v>
      </c>
      <c r="B265" s="66"/>
      <c r="C265" s="260"/>
      <c r="D265" s="66"/>
    </row>
    <row r="266" spans="1:4" s="65" customFormat="1">
      <c r="A266" s="66">
        <f t="shared" si="0"/>
        <v>262</v>
      </c>
      <c r="B266" s="66"/>
      <c r="C266" s="260"/>
      <c r="D266" s="66"/>
    </row>
    <row r="267" spans="1:4" s="65" customFormat="1">
      <c r="A267" s="66">
        <f t="shared" si="0"/>
        <v>263</v>
      </c>
      <c r="B267" s="66"/>
      <c r="C267" s="260"/>
      <c r="D267" s="66"/>
    </row>
    <row r="268" spans="1:4" s="65" customFormat="1">
      <c r="A268" s="66">
        <f t="shared" si="0"/>
        <v>264</v>
      </c>
      <c r="B268" s="66"/>
      <c r="C268" s="260"/>
      <c r="D268" s="66"/>
    </row>
    <row r="269" spans="1:4" s="65" customFormat="1">
      <c r="A269" s="66">
        <f t="shared" si="0"/>
        <v>265</v>
      </c>
      <c r="B269" s="66"/>
      <c r="C269" s="260"/>
      <c r="D269" s="66"/>
    </row>
    <row r="270" spans="1:4" s="65" customFormat="1">
      <c r="A270" s="66">
        <f t="shared" si="0"/>
        <v>266</v>
      </c>
      <c r="B270" s="66"/>
      <c r="C270" s="260"/>
      <c r="D270" s="66"/>
    </row>
    <row r="271" spans="1:4" s="65" customFormat="1">
      <c r="A271" s="66">
        <f t="shared" si="0"/>
        <v>267</v>
      </c>
      <c r="B271" s="66"/>
      <c r="C271" s="260"/>
      <c r="D271" s="66"/>
    </row>
    <row r="272" spans="1:4" s="65" customFormat="1">
      <c r="A272" s="66">
        <f t="shared" si="0"/>
        <v>268</v>
      </c>
      <c r="B272" s="66"/>
      <c r="C272" s="260"/>
      <c r="D272" s="66"/>
    </row>
    <row r="273" spans="1:4" s="65" customFormat="1">
      <c r="A273" s="66">
        <f t="shared" si="0"/>
        <v>269</v>
      </c>
      <c r="B273" s="66"/>
      <c r="C273" s="260"/>
      <c r="D273" s="66"/>
    </row>
    <row r="274" spans="1:4" s="65" customFormat="1">
      <c r="A274" s="66">
        <f t="shared" si="0"/>
        <v>270</v>
      </c>
      <c r="B274" s="66"/>
      <c r="C274" s="260"/>
      <c r="D274" s="66"/>
    </row>
    <row r="275" spans="1:4" s="65" customFormat="1">
      <c r="A275" s="66">
        <f t="shared" si="0"/>
        <v>271</v>
      </c>
      <c r="B275" s="66"/>
      <c r="C275" s="260"/>
      <c r="D275" s="66"/>
    </row>
    <row r="276" spans="1:4" s="65" customFormat="1">
      <c r="A276" s="66">
        <f t="shared" si="0"/>
        <v>272</v>
      </c>
      <c r="B276" s="66"/>
      <c r="C276" s="260"/>
      <c r="D276" s="66"/>
    </row>
    <row r="277" spans="1:4" s="65" customFormat="1">
      <c r="A277" s="66">
        <f t="shared" si="0"/>
        <v>273</v>
      </c>
      <c r="B277" s="66"/>
      <c r="C277" s="260"/>
      <c r="D277" s="66"/>
    </row>
    <row r="278" spans="1:4" s="65" customFormat="1">
      <c r="A278" s="66">
        <f t="shared" si="0"/>
        <v>274</v>
      </c>
      <c r="B278" s="66"/>
      <c r="C278" s="260"/>
      <c r="D278" s="66"/>
    </row>
    <row r="279" spans="1:4" s="65" customFormat="1">
      <c r="A279" s="66">
        <f t="shared" si="0"/>
        <v>275</v>
      </c>
      <c r="B279" s="66"/>
      <c r="C279" s="260"/>
      <c r="D279" s="66"/>
    </row>
    <row r="280" spans="1:4" s="65" customFormat="1">
      <c r="A280" s="66">
        <f t="shared" si="0"/>
        <v>276</v>
      </c>
      <c r="B280" s="66"/>
      <c r="C280" s="260"/>
      <c r="D280" s="66"/>
    </row>
    <row r="281" spans="1:4" s="65" customFormat="1">
      <c r="A281" s="66">
        <f t="shared" si="0"/>
        <v>277</v>
      </c>
      <c r="B281" s="66"/>
      <c r="C281" s="260"/>
      <c r="D281" s="66"/>
    </row>
    <row r="282" spans="1:4" s="65" customFormat="1">
      <c r="A282" s="66">
        <f t="shared" si="0"/>
        <v>278</v>
      </c>
      <c r="B282" s="66"/>
      <c r="C282" s="260"/>
      <c r="D282" s="66"/>
    </row>
    <row r="283" spans="1:4" s="65" customFormat="1">
      <c r="A283" s="66">
        <f t="shared" si="0"/>
        <v>279</v>
      </c>
      <c r="B283" s="66"/>
      <c r="C283" s="260"/>
      <c r="D283" s="66"/>
    </row>
    <row r="284" spans="1:4" s="65" customFormat="1">
      <c r="A284" s="66">
        <f t="shared" si="0"/>
        <v>280</v>
      </c>
      <c r="B284" s="66"/>
      <c r="C284" s="260"/>
      <c r="D284" s="66"/>
    </row>
    <row r="285" spans="1:4" s="65" customFormat="1">
      <c r="A285" s="66">
        <f t="shared" si="0"/>
        <v>281</v>
      </c>
      <c r="B285" s="66"/>
      <c r="C285" s="260"/>
      <c r="D285" s="66"/>
    </row>
    <row r="286" spans="1:4" s="65" customFormat="1">
      <c r="A286" s="66">
        <f t="shared" si="0"/>
        <v>282</v>
      </c>
      <c r="B286" s="66"/>
      <c r="C286" s="260"/>
      <c r="D286" s="66"/>
    </row>
    <row r="287" spans="1:4" s="65" customFormat="1">
      <c r="A287" s="66">
        <f t="shared" si="0"/>
        <v>283</v>
      </c>
      <c r="B287" s="66"/>
      <c r="C287" s="260"/>
      <c r="D287" s="66"/>
    </row>
    <row r="288" spans="1:4" s="65" customFormat="1">
      <c r="A288" s="66">
        <f t="shared" si="0"/>
        <v>284</v>
      </c>
      <c r="B288" s="66"/>
      <c r="C288" s="260"/>
      <c r="D288" s="66"/>
    </row>
    <row r="289" spans="1:4" s="65" customFormat="1">
      <c r="A289" s="66">
        <f t="shared" si="0"/>
        <v>285</v>
      </c>
      <c r="B289" s="66"/>
      <c r="C289" s="260"/>
      <c r="D289" s="66"/>
    </row>
    <row r="290" spans="1:4" s="65" customFormat="1">
      <c r="A290" s="66">
        <f t="shared" si="0"/>
        <v>286</v>
      </c>
      <c r="B290" s="66"/>
      <c r="C290" s="260"/>
      <c r="D290" s="66"/>
    </row>
    <row r="291" spans="1:4" s="65" customFormat="1">
      <c r="A291" s="66">
        <f t="shared" si="0"/>
        <v>287</v>
      </c>
      <c r="B291" s="66"/>
      <c r="C291" s="260"/>
      <c r="D291" s="66"/>
    </row>
    <row r="292" spans="1:4" s="65" customFormat="1">
      <c r="A292" s="66">
        <f t="shared" si="0"/>
        <v>288</v>
      </c>
      <c r="B292" s="66"/>
      <c r="C292" s="260"/>
      <c r="D292" s="66"/>
    </row>
    <row r="293" spans="1:4" s="65" customFormat="1">
      <c r="A293" s="66">
        <f t="shared" si="0"/>
        <v>289</v>
      </c>
      <c r="B293" s="66"/>
      <c r="C293" s="260"/>
      <c r="D293" s="66"/>
    </row>
    <row r="294" spans="1:4" s="65" customFormat="1">
      <c r="A294" s="66">
        <f t="shared" si="0"/>
        <v>290</v>
      </c>
      <c r="B294" s="66"/>
      <c r="C294" s="260"/>
      <c r="D294" s="66"/>
    </row>
    <row r="295" spans="1:4" s="65" customFormat="1">
      <c r="A295" s="66">
        <f t="shared" si="0"/>
        <v>291</v>
      </c>
      <c r="B295" s="66"/>
      <c r="C295" s="260"/>
      <c r="D295" s="66"/>
    </row>
    <row r="296" spans="1:4" s="65" customFormat="1">
      <c r="A296" s="66">
        <f t="shared" si="0"/>
        <v>292</v>
      </c>
      <c r="B296" s="66"/>
      <c r="C296" s="260"/>
      <c r="D296" s="66"/>
    </row>
    <row r="297" spans="1:4" s="65" customFormat="1">
      <c r="A297" s="66">
        <f t="shared" si="0"/>
        <v>293</v>
      </c>
      <c r="B297" s="66"/>
      <c r="C297" s="260"/>
      <c r="D297" s="66"/>
    </row>
    <row r="298" spans="1:4" s="65" customFormat="1">
      <c r="A298" s="66">
        <f t="shared" si="0"/>
        <v>294</v>
      </c>
      <c r="B298" s="66"/>
      <c r="C298" s="260"/>
      <c r="D298" s="66"/>
    </row>
    <row r="299" spans="1:4" s="65" customFormat="1">
      <c r="A299" s="66">
        <f t="shared" si="0"/>
        <v>295</v>
      </c>
      <c r="B299" s="66"/>
      <c r="C299" s="260"/>
      <c r="D299" s="66"/>
    </row>
    <row r="300" spans="1:4" s="65" customFormat="1">
      <c r="A300" s="66">
        <f t="shared" si="0"/>
        <v>296</v>
      </c>
      <c r="B300" s="66"/>
      <c r="C300" s="260"/>
      <c r="D300" s="66"/>
    </row>
    <row r="301" spans="1:4" s="65" customFormat="1">
      <c r="A301" s="66">
        <f t="shared" si="0"/>
        <v>297</v>
      </c>
      <c r="B301" s="66"/>
      <c r="C301" s="260"/>
      <c r="D301" s="66"/>
    </row>
    <row r="302" spans="1:4" s="65" customFormat="1">
      <c r="A302" s="66">
        <f t="shared" si="0"/>
        <v>298</v>
      </c>
      <c r="B302" s="66"/>
      <c r="C302" s="260"/>
      <c r="D302" s="66"/>
    </row>
    <row r="303" spans="1:4" s="65" customFormat="1">
      <c r="A303" s="66">
        <f t="shared" si="0"/>
        <v>299</v>
      </c>
      <c r="B303" s="66"/>
      <c r="C303" s="260"/>
      <c r="D303" s="66"/>
    </row>
    <row r="304" spans="1:4" s="65" customFormat="1">
      <c r="A304" s="66">
        <f t="shared" si="0"/>
        <v>300</v>
      </c>
      <c r="B304" s="66"/>
      <c r="C304" s="260"/>
      <c r="D304" s="66"/>
    </row>
    <row r="305" spans="1:4" s="65" customFormat="1">
      <c r="A305" s="66">
        <f t="shared" si="0"/>
        <v>301</v>
      </c>
      <c r="B305" s="66"/>
      <c r="C305" s="260"/>
      <c r="D305" s="66"/>
    </row>
    <row r="306" spans="1:4" s="65" customFormat="1">
      <c r="A306" s="66">
        <f t="shared" si="0"/>
        <v>302</v>
      </c>
      <c r="B306" s="66"/>
      <c r="C306" s="260"/>
      <c r="D306" s="66"/>
    </row>
    <row r="307" spans="1:4" s="65" customFormat="1">
      <c r="A307" s="66">
        <f t="shared" si="0"/>
        <v>303</v>
      </c>
      <c r="B307" s="66"/>
      <c r="C307" s="260"/>
      <c r="D307" s="66"/>
    </row>
    <row r="308" spans="1:4" s="65" customFormat="1">
      <c r="A308" s="66">
        <f t="shared" si="0"/>
        <v>304</v>
      </c>
      <c r="B308" s="66"/>
      <c r="C308" s="260"/>
      <c r="D308" s="66"/>
    </row>
    <row r="309" spans="1:4" s="65" customFormat="1">
      <c r="A309" s="66">
        <f t="shared" si="0"/>
        <v>305</v>
      </c>
      <c r="B309" s="66"/>
      <c r="C309" s="260"/>
      <c r="D309" s="66"/>
    </row>
    <row r="310" spans="1:4" s="65" customFormat="1">
      <c r="A310" s="66">
        <f t="shared" si="0"/>
        <v>306</v>
      </c>
      <c r="B310" s="66"/>
      <c r="C310" s="260"/>
      <c r="D310" s="66"/>
    </row>
    <row r="311" spans="1:4" s="65" customFormat="1">
      <c r="A311" s="66">
        <f t="shared" si="0"/>
        <v>307</v>
      </c>
      <c r="B311" s="66"/>
      <c r="C311" s="260"/>
      <c r="D311" s="66"/>
    </row>
    <row r="312" spans="1:4" s="65" customFormat="1">
      <c r="A312" s="66">
        <f t="shared" si="0"/>
        <v>308</v>
      </c>
      <c r="B312" s="66"/>
      <c r="C312" s="260"/>
      <c r="D312" s="66"/>
    </row>
    <row r="313" spans="1:4" s="65" customFormat="1">
      <c r="A313" s="66">
        <f t="shared" si="0"/>
        <v>309</v>
      </c>
      <c r="B313" s="66"/>
      <c r="C313" s="260"/>
      <c r="D313" s="66"/>
    </row>
    <row r="314" spans="1:4" s="65" customFormat="1">
      <c r="A314" s="66">
        <f t="shared" si="0"/>
        <v>310</v>
      </c>
      <c r="B314" s="66"/>
      <c r="C314" s="260"/>
      <c r="D314" s="66"/>
    </row>
    <row r="315" spans="1:4" s="65" customFormat="1">
      <c r="A315" s="66">
        <f t="shared" si="0"/>
        <v>311</v>
      </c>
      <c r="B315" s="66"/>
      <c r="C315" s="260"/>
      <c r="D315" s="66"/>
    </row>
    <row r="316" spans="1:4" s="65" customFormat="1">
      <c r="A316" s="66">
        <f t="shared" si="0"/>
        <v>312</v>
      </c>
      <c r="B316" s="66"/>
      <c r="C316" s="260"/>
      <c r="D316" s="66"/>
    </row>
    <row r="317" spans="1:4" s="65" customFormat="1">
      <c r="A317" s="66">
        <f t="shared" si="0"/>
        <v>313</v>
      </c>
      <c r="B317" s="66"/>
      <c r="C317" s="260"/>
      <c r="D317" s="66"/>
    </row>
    <row r="318" spans="1:4" s="65" customFormat="1">
      <c r="A318" s="66">
        <f t="shared" si="0"/>
        <v>314</v>
      </c>
      <c r="B318" s="66"/>
      <c r="C318" s="260"/>
      <c r="D318" s="66"/>
    </row>
    <row r="319" spans="1:4" s="65" customFormat="1">
      <c r="A319" s="66">
        <f t="shared" si="0"/>
        <v>315</v>
      </c>
      <c r="B319" s="66"/>
      <c r="C319" s="260"/>
      <c r="D319" s="66"/>
    </row>
    <row r="320" spans="1:4" s="65" customFormat="1">
      <c r="A320" s="66">
        <f t="shared" si="0"/>
        <v>316</v>
      </c>
      <c r="B320" s="66"/>
      <c r="C320" s="260"/>
      <c r="D320" s="66"/>
    </row>
    <row r="321" spans="1:4" s="65" customFormat="1">
      <c r="A321" s="66">
        <f t="shared" si="0"/>
        <v>317</v>
      </c>
      <c r="B321" s="66"/>
      <c r="C321" s="260"/>
      <c r="D321" s="66"/>
    </row>
    <row r="322" spans="1:4" s="65" customFormat="1">
      <c r="A322" s="66">
        <f t="shared" si="0"/>
        <v>318</v>
      </c>
      <c r="B322" s="66"/>
      <c r="C322" s="260"/>
      <c r="D322" s="66"/>
    </row>
    <row r="323" spans="1:4" s="65" customFormat="1">
      <c r="A323" s="66">
        <f t="shared" si="0"/>
        <v>319</v>
      </c>
      <c r="B323" s="66"/>
      <c r="C323" s="260"/>
      <c r="D323" s="66"/>
    </row>
    <row r="324" spans="1:4" s="65" customFormat="1">
      <c r="A324" s="66">
        <f t="shared" si="0"/>
        <v>320</v>
      </c>
      <c r="B324" s="66"/>
      <c r="C324" s="260"/>
      <c r="D324" s="66"/>
    </row>
    <row r="325" spans="1:4" s="65" customFormat="1">
      <c r="A325" s="66">
        <f t="shared" si="0"/>
        <v>321</v>
      </c>
      <c r="B325" s="66"/>
      <c r="C325" s="260"/>
      <c r="D325" s="66"/>
    </row>
    <row r="326" spans="1:4" s="65" customFormat="1">
      <c r="A326" s="66">
        <f t="shared" si="0"/>
        <v>322</v>
      </c>
      <c r="B326" s="66"/>
      <c r="C326" s="260"/>
      <c r="D326" s="66"/>
    </row>
    <row r="327" spans="1:4" s="65" customFormat="1">
      <c r="A327" s="66">
        <f t="shared" si="0"/>
        <v>323</v>
      </c>
      <c r="B327" s="66"/>
      <c r="C327" s="260"/>
      <c r="D327" s="66"/>
    </row>
    <row r="328" spans="1:4" s="65" customFormat="1">
      <c r="A328" s="66">
        <f t="shared" ref="A328:A391" si="1">A327+1</f>
        <v>324</v>
      </c>
      <c r="B328" s="66"/>
      <c r="C328" s="260"/>
      <c r="D328" s="66"/>
    </row>
    <row r="329" spans="1:4" s="65" customFormat="1">
      <c r="A329" s="66">
        <f t="shared" si="1"/>
        <v>325</v>
      </c>
      <c r="B329" s="66"/>
      <c r="C329" s="260"/>
      <c r="D329" s="66"/>
    </row>
    <row r="330" spans="1:4" s="65" customFormat="1">
      <c r="A330" s="66">
        <f t="shared" si="1"/>
        <v>326</v>
      </c>
      <c r="B330" s="66"/>
      <c r="C330" s="260"/>
      <c r="D330" s="66"/>
    </row>
    <row r="331" spans="1:4" s="65" customFormat="1">
      <c r="A331" s="66">
        <f t="shared" si="1"/>
        <v>327</v>
      </c>
      <c r="B331" s="66"/>
      <c r="C331" s="260"/>
      <c r="D331" s="66"/>
    </row>
    <row r="332" spans="1:4" s="65" customFormat="1">
      <c r="A332" s="66">
        <f t="shared" si="1"/>
        <v>328</v>
      </c>
      <c r="B332" s="66"/>
      <c r="C332" s="260"/>
      <c r="D332" s="66"/>
    </row>
    <row r="333" spans="1:4" s="65" customFormat="1">
      <c r="A333" s="66">
        <f t="shared" si="1"/>
        <v>329</v>
      </c>
      <c r="B333" s="66"/>
      <c r="C333" s="260"/>
      <c r="D333" s="66"/>
    </row>
    <row r="334" spans="1:4" s="65" customFormat="1">
      <c r="A334" s="66">
        <f t="shared" si="1"/>
        <v>330</v>
      </c>
      <c r="B334" s="66"/>
      <c r="C334" s="260"/>
      <c r="D334" s="66"/>
    </row>
    <row r="335" spans="1:4" s="65" customFormat="1">
      <c r="A335" s="66">
        <f t="shared" si="1"/>
        <v>331</v>
      </c>
      <c r="B335" s="66"/>
      <c r="C335" s="260"/>
      <c r="D335" s="66"/>
    </row>
    <row r="336" spans="1:4" s="65" customFormat="1">
      <c r="A336" s="66">
        <f t="shared" si="1"/>
        <v>332</v>
      </c>
      <c r="B336" s="66"/>
      <c r="C336" s="260"/>
      <c r="D336" s="66"/>
    </row>
    <row r="337" spans="1:4" s="65" customFormat="1">
      <c r="A337" s="66">
        <f t="shared" si="1"/>
        <v>333</v>
      </c>
      <c r="B337" s="66"/>
      <c r="C337" s="260"/>
      <c r="D337" s="66"/>
    </row>
    <row r="338" spans="1:4" s="65" customFormat="1">
      <c r="A338" s="66">
        <f t="shared" si="1"/>
        <v>334</v>
      </c>
      <c r="B338" s="66"/>
      <c r="C338" s="260"/>
      <c r="D338" s="66"/>
    </row>
    <row r="339" spans="1:4" s="65" customFormat="1">
      <c r="A339" s="66">
        <f t="shared" si="1"/>
        <v>335</v>
      </c>
      <c r="B339" s="66"/>
      <c r="C339" s="260"/>
      <c r="D339" s="66"/>
    </row>
    <row r="340" spans="1:4" s="65" customFormat="1">
      <c r="A340" s="66">
        <f t="shared" si="1"/>
        <v>336</v>
      </c>
      <c r="B340" s="66"/>
      <c r="C340" s="260"/>
      <c r="D340" s="66"/>
    </row>
    <row r="341" spans="1:4" s="65" customFormat="1">
      <c r="A341" s="66">
        <f t="shared" si="1"/>
        <v>337</v>
      </c>
      <c r="B341" s="66"/>
      <c r="C341" s="260"/>
      <c r="D341" s="66"/>
    </row>
    <row r="342" spans="1:4" s="65" customFormat="1">
      <c r="A342" s="66">
        <f t="shared" si="1"/>
        <v>338</v>
      </c>
      <c r="B342" s="66"/>
      <c r="C342" s="260"/>
      <c r="D342" s="66"/>
    </row>
    <row r="343" spans="1:4" s="65" customFormat="1">
      <c r="A343" s="66">
        <f t="shared" si="1"/>
        <v>339</v>
      </c>
      <c r="B343" s="66"/>
      <c r="C343" s="260"/>
      <c r="D343" s="66"/>
    </row>
    <row r="344" spans="1:4" s="65" customFormat="1">
      <c r="A344" s="66">
        <f t="shared" si="1"/>
        <v>340</v>
      </c>
      <c r="B344" s="66"/>
      <c r="C344" s="260"/>
      <c r="D344" s="66"/>
    </row>
    <row r="345" spans="1:4" s="65" customFormat="1">
      <c r="A345" s="66">
        <f t="shared" si="1"/>
        <v>341</v>
      </c>
      <c r="B345" s="66"/>
      <c r="C345" s="260"/>
      <c r="D345" s="66"/>
    </row>
    <row r="346" spans="1:4" s="65" customFormat="1">
      <c r="A346" s="66">
        <f t="shared" si="1"/>
        <v>342</v>
      </c>
      <c r="B346" s="66"/>
      <c r="C346" s="260"/>
      <c r="D346" s="66"/>
    </row>
    <row r="347" spans="1:4" s="65" customFormat="1">
      <c r="A347" s="66">
        <f t="shared" si="1"/>
        <v>343</v>
      </c>
      <c r="B347" s="66"/>
      <c r="C347" s="260"/>
      <c r="D347" s="66"/>
    </row>
    <row r="348" spans="1:4" s="65" customFormat="1">
      <c r="A348" s="66">
        <f t="shared" si="1"/>
        <v>344</v>
      </c>
      <c r="B348" s="66"/>
      <c r="C348" s="260"/>
      <c r="D348" s="66"/>
    </row>
    <row r="349" spans="1:4" s="65" customFormat="1">
      <c r="A349" s="66">
        <f t="shared" si="1"/>
        <v>345</v>
      </c>
      <c r="B349" s="66"/>
      <c r="C349" s="260"/>
      <c r="D349" s="66"/>
    </row>
    <row r="350" spans="1:4" s="65" customFormat="1">
      <c r="A350" s="66">
        <f t="shared" si="1"/>
        <v>346</v>
      </c>
      <c r="B350" s="66"/>
      <c r="C350" s="260"/>
      <c r="D350" s="66"/>
    </row>
    <row r="351" spans="1:4" s="65" customFormat="1">
      <c r="A351" s="66">
        <f t="shared" si="1"/>
        <v>347</v>
      </c>
      <c r="B351" s="66"/>
      <c r="C351" s="260"/>
      <c r="D351" s="66"/>
    </row>
    <row r="352" spans="1:4" s="65" customFormat="1">
      <c r="A352" s="66">
        <f t="shared" si="1"/>
        <v>348</v>
      </c>
      <c r="B352" s="66"/>
      <c r="C352" s="260"/>
      <c r="D352" s="66"/>
    </row>
    <row r="353" spans="1:4" s="65" customFormat="1">
      <c r="A353" s="66">
        <f t="shared" si="1"/>
        <v>349</v>
      </c>
      <c r="B353" s="66"/>
      <c r="C353" s="260"/>
      <c r="D353" s="66"/>
    </row>
    <row r="354" spans="1:4" s="65" customFormat="1">
      <c r="A354" s="66">
        <f t="shared" si="1"/>
        <v>350</v>
      </c>
      <c r="B354" s="66"/>
      <c r="C354" s="260"/>
      <c r="D354" s="66"/>
    </row>
    <row r="355" spans="1:4" s="65" customFormat="1">
      <c r="A355" s="66">
        <f t="shared" si="1"/>
        <v>351</v>
      </c>
      <c r="B355" s="66"/>
      <c r="C355" s="260"/>
      <c r="D355" s="66"/>
    </row>
    <row r="356" spans="1:4" s="65" customFormat="1">
      <c r="A356" s="66">
        <f t="shared" si="1"/>
        <v>352</v>
      </c>
      <c r="B356" s="66"/>
      <c r="C356" s="260"/>
      <c r="D356" s="66"/>
    </row>
    <row r="357" spans="1:4" s="65" customFormat="1">
      <c r="A357" s="66">
        <f t="shared" si="1"/>
        <v>353</v>
      </c>
      <c r="B357" s="66"/>
      <c r="C357" s="260"/>
      <c r="D357" s="66"/>
    </row>
    <row r="358" spans="1:4" s="65" customFormat="1">
      <c r="A358" s="66">
        <f t="shared" si="1"/>
        <v>354</v>
      </c>
      <c r="B358" s="66"/>
      <c r="C358" s="260"/>
      <c r="D358" s="66"/>
    </row>
    <row r="359" spans="1:4" s="65" customFormat="1">
      <c r="A359" s="66">
        <f t="shared" si="1"/>
        <v>355</v>
      </c>
      <c r="B359" s="66"/>
      <c r="C359" s="260"/>
      <c r="D359" s="66"/>
    </row>
    <row r="360" spans="1:4" s="65" customFormat="1">
      <c r="A360" s="66">
        <f t="shared" si="1"/>
        <v>356</v>
      </c>
      <c r="B360" s="66"/>
      <c r="C360" s="260"/>
      <c r="D360" s="66"/>
    </row>
    <row r="361" spans="1:4" s="65" customFormat="1">
      <c r="A361" s="66">
        <f t="shared" si="1"/>
        <v>357</v>
      </c>
      <c r="B361" s="66"/>
      <c r="C361" s="260"/>
      <c r="D361" s="66"/>
    </row>
    <row r="362" spans="1:4" s="65" customFormat="1">
      <c r="A362" s="66">
        <f t="shared" si="1"/>
        <v>358</v>
      </c>
      <c r="B362" s="66"/>
      <c r="C362" s="260"/>
      <c r="D362" s="66"/>
    </row>
    <row r="363" spans="1:4" s="65" customFormat="1">
      <c r="A363" s="66">
        <f t="shared" si="1"/>
        <v>359</v>
      </c>
      <c r="B363" s="66"/>
      <c r="C363" s="260"/>
      <c r="D363" s="66"/>
    </row>
    <row r="364" spans="1:4" s="65" customFormat="1">
      <c r="A364" s="66">
        <f t="shared" si="1"/>
        <v>360</v>
      </c>
      <c r="B364" s="66"/>
      <c r="C364" s="260"/>
      <c r="D364" s="66"/>
    </row>
    <row r="365" spans="1:4" s="65" customFormat="1">
      <c r="A365" s="66">
        <f t="shared" si="1"/>
        <v>361</v>
      </c>
      <c r="B365" s="66"/>
      <c r="C365" s="260"/>
      <c r="D365" s="66"/>
    </row>
    <row r="366" spans="1:4" s="65" customFormat="1">
      <c r="A366" s="66">
        <f t="shared" si="1"/>
        <v>362</v>
      </c>
      <c r="B366" s="66"/>
      <c r="C366" s="260"/>
      <c r="D366" s="66"/>
    </row>
    <row r="367" spans="1:4" s="65" customFormat="1">
      <c r="A367" s="66">
        <f t="shared" si="1"/>
        <v>363</v>
      </c>
      <c r="B367" s="66"/>
      <c r="C367" s="260"/>
      <c r="D367" s="66"/>
    </row>
    <row r="368" spans="1:4" s="65" customFormat="1">
      <c r="A368" s="66">
        <f t="shared" si="1"/>
        <v>364</v>
      </c>
      <c r="B368" s="66"/>
      <c r="C368" s="260"/>
      <c r="D368" s="66"/>
    </row>
    <row r="369" spans="1:4" s="65" customFormat="1">
      <c r="A369" s="66">
        <f t="shared" si="1"/>
        <v>365</v>
      </c>
      <c r="B369" s="66"/>
      <c r="C369" s="260"/>
      <c r="D369" s="66"/>
    </row>
    <row r="370" spans="1:4" s="65" customFormat="1">
      <c r="A370" s="66">
        <f t="shared" si="1"/>
        <v>366</v>
      </c>
      <c r="B370" s="66"/>
      <c r="C370" s="260"/>
      <c r="D370" s="66"/>
    </row>
    <row r="371" spans="1:4" s="65" customFormat="1">
      <c r="A371" s="66">
        <f t="shared" si="1"/>
        <v>367</v>
      </c>
      <c r="B371" s="66"/>
      <c r="C371" s="260"/>
      <c r="D371" s="66"/>
    </row>
    <row r="372" spans="1:4" s="65" customFormat="1">
      <c r="A372" s="66">
        <f t="shared" si="1"/>
        <v>368</v>
      </c>
      <c r="B372" s="66"/>
      <c r="C372" s="260"/>
      <c r="D372" s="66"/>
    </row>
    <row r="373" spans="1:4" s="65" customFormat="1">
      <c r="A373" s="66">
        <f t="shared" si="1"/>
        <v>369</v>
      </c>
      <c r="B373" s="66"/>
      <c r="C373" s="260"/>
      <c r="D373" s="66"/>
    </row>
    <row r="374" spans="1:4" s="65" customFormat="1">
      <c r="A374" s="66">
        <f t="shared" si="1"/>
        <v>370</v>
      </c>
      <c r="B374" s="66"/>
      <c r="C374" s="260"/>
      <c r="D374" s="66"/>
    </row>
    <row r="375" spans="1:4" s="65" customFormat="1">
      <c r="A375" s="66">
        <f t="shared" si="1"/>
        <v>371</v>
      </c>
      <c r="B375" s="66"/>
      <c r="C375" s="260"/>
      <c r="D375" s="66"/>
    </row>
    <row r="376" spans="1:4" s="65" customFormat="1">
      <c r="A376" s="66">
        <f t="shared" si="1"/>
        <v>372</v>
      </c>
      <c r="B376" s="66"/>
      <c r="C376" s="260"/>
      <c r="D376" s="66"/>
    </row>
    <row r="377" spans="1:4" s="65" customFormat="1">
      <c r="A377" s="66">
        <f t="shared" si="1"/>
        <v>373</v>
      </c>
      <c r="B377" s="66"/>
      <c r="C377" s="260"/>
      <c r="D377" s="66"/>
    </row>
    <row r="378" spans="1:4" s="65" customFormat="1">
      <c r="A378" s="66">
        <f t="shared" si="1"/>
        <v>374</v>
      </c>
      <c r="B378" s="66"/>
      <c r="C378" s="261"/>
      <c r="D378" s="66"/>
    </row>
    <row r="379" spans="1:4" s="65" customFormat="1">
      <c r="A379" s="66">
        <f t="shared" si="1"/>
        <v>375</v>
      </c>
      <c r="B379" s="66"/>
      <c r="C379" s="260"/>
      <c r="D379" s="66"/>
    </row>
    <row r="380" spans="1:4" s="65" customFormat="1">
      <c r="A380" s="66">
        <f t="shared" si="1"/>
        <v>376</v>
      </c>
      <c r="B380" s="66"/>
      <c r="C380" s="260"/>
      <c r="D380" s="66"/>
    </row>
    <row r="381" spans="1:4" s="65" customFormat="1">
      <c r="A381" s="66">
        <f t="shared" si="1"/>
        <v>377</v>
      </c>
      <c r="B381" s="66"/>
      <c r="C381" s="260"/>
      <c r="D381" s="66"/>
    </row>
    <row r="382" spans="1:4" s="65" customFormat="1">
      <c r="A382" s="66">
        <f t="shared" si="1"/>
        <v>378</v>
      </c>
      <c r="B382" s="66"/>
      <c r="C382" s="260"/>
      <c r="D382" s="66"/>
    </row>
    <row r="383" spans="1:4" s="65" customFormat="1">
      <c r="A383" s="66">
        <f t="shared" si="1"/>
        <v>379</v>
      </c>
      <c r="B383" s="66"/>
      <c r="C383" s="260"/>
      <c r="D383" s="66"/>
    </row>
    <row r="384" spans="1:4" s="65" customFormat="1">
      <c r="A384" s="66">
        <f t="shared" si="1"/>
        <v>380</v>
      </c>
      <c r="B384" s="66"/>
      <c r="C384" s="260"/>
      <c r="D384" s="66"/>
    </row>
    <row r="385" spans="1:4" s="65" customFormat="1">
      <c r="A385" s="66">
        <f t="shared" si="1"/>
        <v>381</v>
      </c>
      <c r="B385" s="66"/>
      <c r="C385" s="260"/>
      <c r="D385" s="66"/>
    </row>
    <row r="386" spans="1:4" s="65" customFormat="1">
      <c r="A386" s="66">
        <f t="shared" si="1"/>
        <v>382</v>
      </c>
      <c r="B386" s="66"/>
      <c r="C386" s="260"/>
      <c r="D386" s="66"/>
    </row>
    <row r="387" spans="1:4" s="65" customFormat="1">
      <c r="A387" s="66">
        <f t="shared" si="1"/>
        <v>383</v>
      </c>
      <c r="B387" s="66"/>
      <c r="C387" s="260"/>
      <c r="D387" s="66"/>
    </row>
    <row r="388" spans="1:4" s="65" customFormat="1">
      <c r="A388" s="66">
        <f t="shared" si="1"/>
        <v>384</v>
      </c>
      <c r="B388" s="66"/>
      <c r="C388" s="260"/>
      <c r="D388" s="66"/>
    </row>
    <row r="389" spans="1:4" s="65" customFormat="1">
      <c r="A389" s="66">
        <f t="shared" si="1"/>
        <v>385</v>
      </c>
      <c r="B389" s="66"/>
      <c r="C389" s="260"/>
      <c r="D389" s="66"/>
    </row>
    <row r="390" spans="1:4" s="65" customFormat="1">
      <c r="A390" s="66">
        <f t="shared" si="1"/>
        <v>386</v>
      </c>
      <c r="B390" s="66"/>
      <c r="C390" s="260"/>
      <c r="D390" s="66"/>
    </row>
    <row r="391" spans="1:4" s="65" customFormat="1">
      <c r="A391" s="66">
        <f t="shared" si="1"/>
        <v>387</v>
      </c>
      <c r="B391" s="66"/>
      <c r="C391" s="260"/>
      <c r="D391" s="66"/>
    </row>
    <row r="392" spans="1:4" s="65" customFormat="1">
      <c r="A392" s="66">
        <f t="shared" ref="A392:A455" si="2">A391+1</f>
        <v>388</v>
      </c>
      <c r="B392" s="66"/>
      <c r="C392" s="260"/>
      <c r="D392" s="66"/>
    </row>
    <row r="393" spans="1:4" s="65" customFormat="1">
      <c r="A393" s="66">
        <f t="shared" si="2"/>
        <v>389</v>
      </c>
      <c r="B393" s="66"/>
      <c r="C393" s="260"/>
      <c r="D393" s="66"/>
    </row>
    <row r="394" spans="1:4" s="65" customFormat="1">
      <c r="A394" s="66">
        <f t="shared" si="2"/>
        <v>390</v>
      </c>
      <c r="B394" s="66"/>
      <c r="C394" s="260"/>
      <c r="D394" s="66"/>
    </row>
    <row r="395" spans="1:4" s="65" customFormat="1">
      <c r="A395" s="66">
        <f t="shared" si="2"/>
        <v>391</v>
      </c>
      <c r="B395" s="66"/>
      <c r="C395" s="260"/>
      <c r="D395" s="66"/>
    </row>
    <row r="396" spans="1:4" s="65" customFormat="1">
      <c r="A396" s="66">
        <f t="shared" si="2"/>
        <v>392</v>
      </c>
      <c r="B396" s="66"/>
      <c r="C396" s="260"/>
      <c r="D396" s="66"/>
    </row>
    <row r="397" spans="1:4" s="65" customFormat="1">
      <c r="A397" s="66">
        <f t="shared" si="2"/>
        <v>393</v>
      </c>
      <c r="B397" s="66"/>
      <c r="C397" s="260"/>
      <c r="D397" s="66"/>
    </row>
    <row r="398" spans="1:4" s="65" customFormat="1">
      <c r="A398" s="66">
        <f t="shared" si="2"/>
        <v>394</v>
      </c>
      <c r="B398" s="66"/>
      <c r="C398" s="260"/>
      <c r="D398" s="66"/>
    </row>
    <row r="399" spans="1:4" s="65" customFormat="1">
      <c r="A399" s="66">
        <f t="shared" si="2"/>
        <v>395</v>
      </c>
      <c r="B399" s="66"/>
      <c r="C399" s="260"/>
      <c r="D399" s="66"/>
    </row>
    <row r="400" spans="1:4" s="65" customFormat="1">
      <c r="A400" s="66">
        <f t="shared" si="2"/>
        <v>396</v>
      </c>
      <c r="B400" s="66"/>
      <c r="C400" s="260"/>
      <c r="D400" s="66"/>
    </row>
    <row r="401" spans="1:4" s="65" customFormat="1">
      <c r="A401" s="66">
        <f t="shared" si="2"/>
        <v>397</v>
      </c>
      <c r="B401" s="66"/>
      <c r="C401" s="260"/>
      <c r="D401" s="66"/>
    </row>
    <row r="402" spans="1:4" s="65" customFormat="1">
      <c r="A402" s="66">
        <f t="shared" si="2"/>
        <v>398</v>
      </c>
      <c r="B402" s="66"/>
      <c r="C402" s="260"/>
      <c r="D402" s="66"/>
    </row>
    <row r="403" spans="1:4" s="65" customFormat="1">
      <c r="A403" s="66">
        <f t="shared" si="2"/>
        <v>399</v>
      </c>
      <c r="B403" s="66"/>
      <c r="C403" s="260"/>
      <c r="D403" s="66"/>
    </row>
    <row r="404" spans="1:4" s="65" customFormat="1">
      <c r="A404" s="66">
        <f t="shared" si="2"/>
        <v>400</v>
      </c>
      <c r="B404" s="66"/>
      <c r="C404" s="260"/>
      <c r="D404" s="66"/>
    </row>
    <row r="405" spans="1:4" s="65" customFormat="1">
      <c r="A405" s="66">
        <f t="shared" si="2"/>
        <v>401</v>
      </c>
      <c r="B405" s="66"/>
      <c r="C405" s="260"/>
      <c r="D405" s="66"/>
    </row>
    <row r="406" spans="1:4" s="65" customFormat="1">
      <c r="A406" s="66">
        <f t="shared" si="2"/>
        <v>402</v>
      </c>
      <c r="B406" s="66"/>
      <c r="C406" s="260"/>
      <c r="D406" s="66"/>
    </row>
    <row r="407" spans="1:4" s="65" customFormat="1">
      <c r="A407" s="66">
        <f t="shared" si="2"/>
        <v>403</v>
      </c>
      <c r="B407" s="66"/>
      <c r="C407" s="260"/>
      <c r="D407" s="66"/>
    </row>
    <row r="408" spans="1:4" s="65" customFormat="1">
      <c r="A408" s="66">
        <f t="shared" si="2"/>
        <v>404</v>
      </c>
      <c r="B408" s="66"/>
      <c r="C408" s="260"/>
      <c r="D408" s="66"/>
    </row>
    <row r="409" spans="1:4" s="65" customFormat="1">
      <c r="A409" s="66">
        <f t="shared" si="2"/>
        <v>405</v>
      </c>
      <c r="B409" s="66"/>
      <c r="C409" s="260"/>
      <c r="D409" s="66"/>
    </row>
    <row r="410" spans="1:4" s="65" customFormat="1">
      <c r="A410" s="66">
        <f t="shared" si="2"/>
        <v>406</v>
      </c>
      <c r="B410" s="66"/>
      <c r="C410" s="260"/>
      <c r="D410" s="66"/>
    </row>
    <row r="411" spans="1:4" s="65" customFormat="1">
      <c r="A411" s="66">
        <f t="shared" si="2"/>
        <v>407</v>
      </c>
      <c r="B411" s="66"/>
      <c r="C411" s="260"/>
      <c r="D411" s="66"/>
    </row>
    <row r="412" spans="1:4" s="65" customFormat="1">
      <c r="A412" s="66">
        <f t="shared" si="2"/>
        <v>408</v>
      </c>
      <c r="B412" s="66"/>
      <c r="C412" s="260"/>
      <c r="D412" s="66"/>
    </row>
    <row r="413" spans="1:4" s="65" customFormat="1">
      <c r="A413" s="66">
        <f t="shared" si="2"/>
        <v>409</v>
      </c>
      <c r="B413" s="66"/>
      <c r="C413" s="260"/>
      <c r="D413" s="66"/>
    </row>
    <row r="414" spans="1:4" s="65" customFormat="1">
      <c r="A414" s="66">
        <f t="shared" si="2"/>
        <v>410</v>
      </c>
      <c r="B414" s="66"/>
      <c r="C414" s="260"/>
      <c r="D414" s="66"/>
    </row>
    <row r="415" spans="1:4" s="65" customFormat="1">
      <c r="A415" s="66">
        <f t="shared" si="2"/>
        <v>411</v>
      </c>
      <c r="B415" s="66"/>
      <c r="C415" s="260"/>
      <c r="D415" s="66"/>
    </row>
    <row r="416" spans="1:4" s="65" customFormat="1">
      <c r="A416" s="66">
        <f t="shared" si="2"/>
        <v>412</v>
      </c>
      <c r="B416" s="66"/>
      <c r="C416" s="260"/>
      <c r="D416" s="66"/>
    </row>
    <row r="417" spans="1:4" s="65" customFormat="1">
      <c r="A417" s="66">
        <f t="shared" si="2"/>
        <v>413</v>
      </c>
      <c r="B417" s="66"/>
      <c r="C417" s="260"/>
      <c r="D417" s="66"/>
    </row>
    <row r="418" spans="1:4" s="65" customFormat="1">
      <c r="A418" s="66">
        <f t="shared" si="2"/>
        <v>414</v>
      </c>
      <c r="B418" s="66"/>
      <c r="C418" s="260"/>
      <c r="D418" s="66"/>
    </row>
    <row r="419" spans="1:4" s="65" customFormat="1">
      <c r="A419" s="66">
        <f t="shared" si="2"/>
        <v>415</v>
      </c>
      <c r="B419" s="66"/>
      <c r="C419" s="260"/>
      <c r="D419" s="66"/>
    </row>
    <row r="420" spans="1:4" s="65" customFormat="1">
      <c r="A420" s="66">
        <f t="shared" si="2"/>
        <v>416</v>
      </c>
      <c r="B420" s="66"/>
      <c r="C420" s="260"/>
      <c r="D420" s="66"/>
    </row>
    <row r="421" spans="1:4" s="65" customFormat="1">
      <c r="A421" s="66">
        <f t="shared" si="2"/>
        <v>417</v>
      </c>
      <c r="B421" s="66"/>
      <c r="C421" s="260"/>
      <c r="D421" s="66"/>
    </row>
    <row r="422" spans="1:4" s="65" customFormat="1">
      <c r="A422" s="66">
        <f t="shared" si="2"/>
        <v>418</v>
      </c>
      <c r="B422" s="66"/>
      <c r="C422" s="260"/>
      <c r="D422" s="66"/>
    </row>
    <row r="423" spans="1:4" s="65" customFormat="1">
      <c r="A423" s="66">
        <f t="shared" si="2"/>
        <v>419</v>
      </c>
      <c r="B423" s="66"/>
      <c r="C423" s="262"/>
      <c r="D423" s="66"/>
    </row>
    <row r="424" spans="1:4" s="65" customFormat="1">
      <c r="A424" s="66">
        <f t="shared" si="2"/>
        <v>420</v>
      </c>
      <c r="B424" s="66"/>
      <c r="C424" s="262"/>
      <c r="D424" s="66"/>
    </row>
    <row r="425" spans="1:4" s="65" customFormat="1">
      <c r="A425" s="66">
        <f t="shared" si="2"/>
        <v>421</v>
      </c>
      <c r="B425" s="66"/>
      <c r="C425" s="262"/>
      <c r="D425" s="66"/>
    </row>
    <row r="426" spans="1:4" s="65" customFormat="1">
      <c r="A426" s="66">
        <f t="shared" si="2"/>
        <v>422</v>
      </c>
      <c r="B426" s="66"/>
      <c r="C426" s="262"/>
      <c r="D426" s="66"/>
    </row>
    <row r="427" spans="1:4" s="65" customFormat="1">
      <c r="A427" s="66">
        <f t="shared" si="2"/>
        <v>423</v>
      </c>
      <c r="B427" s="66"/>
      <c r="C427" s="262"/>
      <c r="D427" s="66"/>
    </row>
    <row r="428" spans="1:4" s="65" customFormat="1">
      <c r="A428" s="66">
        <f t="shared" si="2"/>
        <v>424</v>
      </c>
      <c r="B428" s="66"/>
      <c r="C428" s="262"/>
      <c r="D428" s="66"/>
    </row>
    <row r="429" spans="1:4" s="65" customFormat="1">
      <c r="A429" s="66">
        <f t="shared" si="2"/>
        <v>425</v>
      </c>
      <c r="B429" s="66"/>
      <c r="C429" s="262"/>
      <c r="D429" s="66"/>
    </row>
    <row r="430" spans="1:4" s="65" customFormat="1">
      <c r="A430" s="66">
        <f t="shared" si="2"/>
        <v>426</v>
      </c>
      <c r="B430" s="66"/>
      <c r="C430" s="262"/>
      <c r="D430" s="66"/>
    </row>
    <row r="431" spans="1:4" s="65" customFormat="1">
      <c r="A431" s="66">
        <f t="shared" si="2"/>
        <v>427</v>
      </c>
      <c r="B431" s="66"/>
      <c r="C431" s="262"/>
      <c r="D431" s="66"/>
    </row>
    <row r="432" spans="1:4" s="65" customFormat="1">
      <c r="A432" s="66">
        <f t="shared" si="2"/>
        <v>428</v>
      </c>
      <c r="B432" s="66"/>
      <c r="C432" s="262"/>
      <c r="D432" s="66"/>
    </row>
    <row r="433" spans="1:4" s="65" customFormat="1">
      <c r="A433" s="66">
        <f t="shared" si="2"/>
        <v>429</v>
      </c>
      <c r="B433" s="66"/>
      <c r="C433" s="262"/>
      <c r="D433" s="66"/>
    </row>
    <row r="434" spans="1:4" s="65" customFormat="1">
      <c r="A434" s="66">
        <f t="shared" si="2"/>
        <v>430</v>
      </c>
      <c r="B434" s="66"/>
      <c r="C434" s="262"/>
      <c r="D434" s="66"/>
    </row>
    <row r="435" spans="1:4" s="65" customFormat="1">
      <c r="A435" s="66">
        <f t="shared" si="2"/>
        <v>431</v>
      </c>
      <c r="B435" s="66"/>
      <c r="C435" s="262"/>
      <c r="D435" s="66"/>
    </row>
    <row r="436" spans="1:4" s="65" customFormat="1">
      <c r="A436" s="66">
        <f t="shared" si="2"/>
        <v>432</v>
      </c>
      <c r="B436" s="66"/>
      <c r="C436" s="262"/>
      <c r="D436" s="66"/>
    </row>
    <row r="437" spans="1:4" s="65" customFormat="1">
      <c r="A437" s="66">
        <f t="shared" si="2"/>
        <v>433</v>
      </c>
      <c r="B437" s="66"/>
      <c r="C437" s="262"/>
      <c r="D437" s="66"/>
    </row>
    <row r="438" spans="1:4" s="65" customFormat="1">
      <c r="A438" s="66">
        <f t="shared" si="2"/>
        <v>434</v>
      </c>
      <c r="B438" s="66"/>
      <c r="C438" s="262"/>
      <c r="D438" s="66"/>
    </row>
    <row r="439" spans="1:4" s="65" customFormat="1">
      <c r="A439" s="66">
        <f t="shared" si="2"/>
        <v>435</v>
      </c>
      <c r="B439" s="66"/>
      <c r="C439" s="262"/>
      <c r="D439" s="66"/>
    </row>
    <row r="440" spans="1:4" s="65" customFormat="1">
      <c r="A440" s="66">
        <f t="shared" si="2"/>
        <v>436</v>
      </c>
      <c r="B440" s="66"/>
      <c r="C440" s="262"/>
      <c r="D440" s="66"/>
    </row>
    <row r="441" spans="1:4" s="65" customFormat="1">
      <c r="A441" s="66">
        <f t="shared" si="2"/>
        <v>437</v>
      </c>
      <c r="B441" s="66"/>
      <c r="C441" s="262"/>
      <c r="D441" s="66"/>
    </row>
    <row r="442" spans="1:4" s="65" customFormat="1">
      <c r="A442" s="66">
        <f t="shared" si="2"/>
        <v>438</v>
      </c>
      <c r="B442" s="66"/>
      <c r="C442" s="262"/>
      <c r="D442" s="66"/>
    </row>
    <row r="443" spans="1:4" s="65" customFormat="1">
      <c r="A443" s="66">
        <f t="shared" si="2"/>
        <v>439</v>
      </c>
      <c r="B443" s="66"/>
      <c r="C443" s="262"/>
      <c r="D443" s="66"/>
    </row>
    <row r="444" spans="1:4" s="65" customFormat="1">
      <c r="A444" s="66">
        <f t="shared" si="2"/>
        <v>440</v>
      </c>
      <c r="B444" s="66"/>
      <c r="C444" s="262"/>
      <c r="D444" s="66"/>
    </row>
    <row r="445" spans="1:4" s="65" customFormat="1">
      <c r="A445" s="66">
        <f t="shared" si="2"/>
        <v>441</v>
      </c>
      <c r="B445" s="66"/>
      <c r="C445" s="262"/>
      <c r="D445" s="66"/>
    </row>
    <row r="446" spans="1:4" s="65" customFormat="1">
      <c r="A446" s="66">
        <f t="shared" si="2"/>
        <v>442</v>
      </c>
      <c r="B446" s="66"/>
      <c r="C446" s="262"/>
      <c r="D446" s="66"/>
    </row>
    <row r="447" spans="1:4" s="65" customFormat="1">
      <c r="A447" s="66">
        <f t="shared" si="2"/>
        <v>443</v>
      </c>
      <c r="B447" s="66"/>
      <c r="C447" s="262"/>
      <c r="D447" s="66"/>
    </row>
    <row r="448" spans="1:4" s="65" customFormat="1">
      <c r="A448" s="66">
        <f t="shared" si="2"/>
        <v>444</v>
      </c>
      <c r="B448" s="66"/>
      <c r="C448" s="262"/>
      <c r="D448" s="66"/>
    </row>
    <row r="449" spans="1:4" s="65" customFormat="1">
      <c r="A449" s="66">
        <f t="shared" si="2"/>
        <v>445</v>
      </c>
      <c r="B449" s="66"/>
      <c r="C449" s="262"/>
      <c r="D449" s="66"/>
    </row>
    <row r="450" spans="1:4" s="65" customFormat="1">
      <c r="A450" s="66">
        <f t="shared" si="2"/>
        <v>446</v>
      </c>
      <c r="B450" s="66"/>
      <c r="C450" s="262"/>
      <c r="D450" s="66"/>
    </row>
    <row r="451" spans="1:4" s="65" customFormat="1">
      <c r="A451" s="66">
        <f t="shared" si="2"/>
        <v>447</v>
      </c>
      <c r="B451" s="66"/>
      <c r="C451" s="262"/>
      <c r="D451" s="66"/>
    </row>
    <row r="452" spans="1:4" s="65" customFormat="1">
      <c r="A452" s="66">
        <f t="shared" si="2"/>
        <v>448</v>
      </c>
      <c r="B452" s="66"/>
      <c r="C452" s="262"/>
      <c r="D452" s="66"/>
    </row>
    <row r="453" spans="1:4" s="65" customFormat="1">
      <c r="A453" s="66">
        <f t="shared" si="2"/>
        <v>449</v>
      </c>
      <c r="B453" s="66"/>
      <c r="C453" s="262"/>
      <c r="D453" s="66"/>
    </row>
    <row r="454" spans="1:4" s="65" customFormat="1">
      <c r="A454" s="66">
        <f t="shared" si="2"/>
        <v>450</v>
      </c>
      <c r="B454" s="66"/>
      <c r="C454" s="262"/>
      <c r="D454" s="66"/>
    </row>
    <row r="455" spans="1:4" s="65" customFormat="1">
      <c r="A455" s="66">
        <f t="shared" si="2"/>
        <v>451</v>
      </c>
      <c r="B455" s="66"/>
      <c r="C455" s="262"/>
      <c r="D455" s="66"/>
    </row>
    <row r="456" spans="1:4" s="65" customFormat="1">
      <c r="A456" s="66">
        <f t="shared" ref="A456:A519" si="3">A455+1</f>
        <v>452</v>
      </c>
      <c r="B456" s="66"/>
      <c r="C456" s="262"/>
      <c r="D456" s="66"/>
    </row>
    <row r="457" spans="1:4" s="65" customFormat="1">
      <c r="A457" s="66">
        <f t="shared" si="3"/>
        <v>453</v>
      </c>
      <c r="B457" s="66"/>
      <c r="C457" s="262"/>
      <c r="D457" s="66"/>
    </row>
    <row r="458" spans="1:4" s="65" customFormat="1">
      <c r="A458" s="66">
        <f t="shared" si="3"/>
        <v>454</v>
      </c>
      <c r="B458" s="66"/>
      <c r="C458" s="262"/>
      <c r="D458" s="66"/>
    </row>
    <row r="459" spans="1:4" s="65" customFormat="1">
      <c r="A459" s="66">
        <f t="shared" si="3"/>
        <v>455</v>
      </c>
      <c r="B459" s="66"/>
      <c r="C459" s="262"/>
      <c r="D459" s="66"/>
    </row>
    <row r="460" spans="1:4" s="65" customFormat="1">
      <c r="A460" s="66">
        <f t="shared" si="3"/>
        <v>456</v>
      </c>
      <c r="B460" s="66"/>
      <c r="C460" s="262"/>
      <c r="D460" s="66"/>
    </row>
    <row r="461" spans="1:4" s="65" customFormat="1">
      <c r="A461" s="66">
        <f t="shared" si="3"/>
        <v>457</v>
      </c>
      <c r="B461" s="66"/>
      <c r="C461" s="262"/>
      <c r="D461" s="66"/>
    </row>
    <row r="462" spans="1:4" s="65" customFormat="1">
      <c r="A462" s="66">
        <f t="shared" si="3"/>
        <v>458</v>
      </c>
      <c r="B462" s="66"/>
      <c r="C462" s="262"/>
      <c r="D462" s="66"/>
    </row>
    <row r="463" spans="1:4" s="65" customFormat="1">
      <c r="A463" s="66">
        <f t="shared" si="3"/>
        <v>459</v>
      </c>
      <c r="B463" s="66"/>
      <c r="C463" s="262"/>
      <c r="D463" s="66"/>
    </row>
    <row r="464" spans="1:4" s="65" customFormat="1">
      <c r="A464" s="66">
        <f t="shared" si="3"/>
        <v>460</v>
      </c>
      <c r="B464" s="66"/>
      <c r="C464" s="262"/>
      <c r="D464" s="66"/>
    </row>
    <row r="465" spans="1:4" s="65" customFormat="1">
      <c r="A465" s="66">
        <f t="shared" si="3"/>
        <v>461</v>
      </c>
      <c r="B465" s="66"/>
      <c r="C465" s="262"/>
      <c r="D465" s="66"/>
    </row>
    <row r="466" spans="1:4" s="65" customFormat="1">
      <c r="A466" s="66">
        <f t="shared" si="3"/>
        <v>462</v>
      </c>
      <c r="B466" s="66"/>
      <c r="C466" s="262"/>
      <c r="D466" s="66"/>
    </row>
    <row r="467" spans="1:4" s="65" customFormat="1">
      <c r="A467" s="66">
        <f t="shared" si="3"/>
        <v>463</v>
      </c>
      <c r="B467" s="66"/>
      <c r="C467" s="262"/>
      <c r="D467" s="66"/>
    </row>
    <row r="468" spans="1:4" s="65" customFormat="1">
      <c r="A468" s="66">
        <f t="shared" si="3"/>
        <v>464</v>
      </c>
      <c r="B468" s="66"/>
      <c r="C468" s="262"/>
      <c r="D468" s="66"/>
    </row>
    <row r="469" spans="1:4" s="65" customFormat="1">
      <c r="A469" s="66">
        <f t="shared" si="3"/>
        <v>465</v>
      </c>
      <c r="B469" s="66"/>
      <c r="C469" s="262"/>
      <c r="D469" s="66"/>
    </row>
    <row r="470" spans="1:4" s="65" customFormat="1">
      <c r="A470" s="66">
        <f t="shared" si="3"/>
        <v>466</v>
      </c>
      <c r="B470" s="66"/>
      <c r="C470" s="262"/>
      <c r="D470" s="66"/>
    </row>
    <row r="471" spans="1:4" s="65" customFormat="1">
      <c r="A471" s="66">
        <f t="shared" si="3"/>
        <v>467</v>
      </c>
      <c r="B471" s="66"/>
      <c r="C471" s="262"/>
      <c r="D471" s="66"/>
    </row>
    <row r="472" spans="1:4" s="65" customFormat="1">
      <c r="A472" s="66">
        <f t="shared" si="3"/>
        <v>468</v>
      </c>
      <c r="B472" s="66"/>
      <c r="C472" s="262"/>
      <c r="D472" s="66"/>
    </row>
    <row r="473" spans="1:4" s="65" customFormat="1">
      <c r="A473" s="66">
        <f t="shared" si="3"/>
        <v>469</v>
      </c>
      <c r="B473" s="66"/>
      <c r="C473" s="262"/>
      <c r="D473" s="66"/>
    </row>
    <row r="474" spans="1:4" s="65" customFormat="1">
      <c r="A474" s="66">
        <f t="shared" si="3"/>
        <v>470</v>
      </c>
      <c r="B474" s="66"/>
      <c r="C474" s="262"/>
      <c r="D474" s="66"/>
    </row>
    <row r="475" spans="1:4" s="65" customFormat="1">
      <c r="A475" s="66">
        <f t="shared" si="3"/>
        <v>471</v>
      </c>
      <c r="B475" s="66"/>
      <c r="C475" s="262"/>
      <c r="D475" s="66"/>
    </row>
    <row r="476" spans="1:4" s="65" customFormat="1">
      <c r="A476" s="66">
        <f t="shared" si="3"/>
        <v>472</v>
      </c>
      <c r="B476" s="66"/>
      <c r="C476" s="262"/>
      <c r="D476" s="66"/>
    </row>
    <row r="477" spans="1:4" s="65" customFormat="1">
      <c r="A477" s="66">
        <f t="shared" si="3"/>
        <v>473</v>
      </c>
      <c r="B477" s="66"/>
      <c r="C477" s="262"/>
      <c r="D477" s="66"/>
    </row>
    <row r="478" spans="1:4" s="65" customFormat="1">
      <c r="A478" s="66">
        <f t="shared" si="3"/>
        <v>474</v>
      </c>
      <c r="B478" s="66"/>
      <c r="C478" s="262"/>
      <c r="D478" s="66"/>
    </row>
    <row r="479" spans="1:4" s="65" customFormat="1">
      <c r="A479" s="66">
        <f t="shared" si="3"/>
        <v>475</v>
      </c>
      <c r="B479" s="66"/>
      <c r="C479" s="262"/>
      <c r="D479" s="66"/>
    </row>
    <row r="480" spans="1:4" s="65" customFormat="1">
      <c r="A480" s="66">
        <f t="shared" si="3"/>
        <v>476</v>
      </c>
      <c r="B480" s="66"/>
      <c r="C480" s="262"/>
      <c r="D480" s="66"/>
    </row>
    <row r="481" spans="1:4" s="65" customFormat="1">
      <c r="A481" s="66">
        <f t="shared" si="3"/>
        <v>477</v>
      </c>
      <c r="B481" s="66"/>
      <c r="C481" s="262"/>
      <c r="D481" s="66"/>
    </row>
    <row r="482" spans="1:4" s="65" customFormat="1">
      <c r="A482" s="66">
        <f t="shared" si="3"/>
        <v>478</v>
      </c>
      <c r="B482" s="66"/>
      <c r="C482" s="262"/>
      <c r="D482" s="66"/>
    </row>
    <row r="483" spans="1:4" s="65" customFormat="1">
      <c r="A483" s="66">
        <f t="shared" si="3"/>
        <v>479</v>
      </c>
      <c r="B483" s="66"/>
      <c r="C483" s="262"/>
      <c r="D483" s="66"/>
    </row>
    <row r="484" spans="1:4" s="65" customFormat="1">
      <c r="A484" s="66">
        <f t="shared" si="3"/>
        <v>480</v>
      </c>
      <c r="B484" s="66"/>
      <c r="C484" s="262"/>
      <c r="D484" s="66"/>
    </row>
    <row r="485" spans="1:4" s="65" customFormat="1">
      <c r="A485" s="66">
        <f t="shared" si="3"/>
        <v>481</v>
      </c>
      <c r="B485" s="66"/>
      <c r="C485" s="262"/>
      <c r="D485" s="66"/>
    </row>
    <row r="486" spans="1:4" s="65" customFormat="1">
      <c r="A486" s="66">
        <f t="shared" si="3"/>
        <v>482</v>
      </c>
      <c r="B486" s="66"/>
      <c r="C486" s="262"/>
      <c r="D486" s="66"/>
    </row>
    <row r="487" spans="1:4" s="65" customFormat="1">
      <c r="A487" s="66">
        <f t="shared" si="3"/>
        <v>483</v>
      </c>
      <c r="B487" s="66"/>
      <c r="C487" s="262"/>
      <c r="D487" s="66"/>
    </row>
    <row r="488" spans="1:4" s="65" customFormat="1">
      <c r="A488" s="66">
        <f t="shared" si="3"/>
        <v>484</v>
      </c>
      <c r="B488" s="66"/>
      <c r="C488" s="262"/>
      <c r="D488" s="66"/>
    </row>
    <row r="489" spans="1:4" s="65" customFormat="1">
      <c r="A489" s="66">
        <f t="shared" si="3"/>
        <v>485</v>
      </c>
      <c r="B489" s="66"/>
      <c r="C489" s="262"/>
      <c r="D489" s="66"/>
    </row>
    <row r="490" spans="1:4" s="65" customFormat="1">
      <c r="A490" s="66">
        <f t="shared" si="3"/>
        <v>486</v>
      </c>
      <c r="B490" s="66"/>
      <c r="C490" s="262"/>
      <c r="D490" s="66"/>
    </row>
    <row r="491" spans="1:4" s="65" customFormat="1">
      <c r="A491" s="66">
        <f t="shared" si="3"/>
        <v>487</v>
      </c>
      <c r="B491" s="66"/>
      <c r="C491" s="262"/>
      <c r="D491" s="66"/>
    </row>
    <row r="492" spans="1:4" s="65" customFormat="1">
      <c r="A492" s="66">
        <f t="shared" si="3"/>
        <v>488</v>
      </c>
      <c r="B492" s="66"/>
      <c r="C492" s="262"/>
      <c r="D492" s="66"/>
    </row>
    <row r="493" spans="1:4" s="65" customFormat="1">
      <c r="A493" s="66">
        <f t="shared" si="3"/>
        <v>489</v>
      </c>
      <c r="B493" s="66"/>
      <c r="C493" s="262"/>
      <c r="D493" s="66"/>
    </row>
    <row r="494" spans="1:4" s="65" customFormat="1">
      <c r="A494" s="66">
        <f t="shared" si="3"/>
        <v>490</v>
      </c>
      <c r="B494" s="66"/>
      <c r="C494" s="262"/>
      <c r="D494" s="66"/>
    </row>
    <row r="495" spans="1:4" s="65" customFormat="1">
      <c r="A495" s="66">
        <f t="shared" si="3"/>
        <v>491</v>
      </c>
      <c r="B495" s="66"/>
      <c r="C495" s="262"/>
      <c r="D495" s="66"/>
    </row>
    <row r="496" spans="1:4" s="65" customFormat="1">
      <c r="A496" s="66">
        <f t="shared" si="3"/>
        <v>492</v>
      </c>
      <c r="B496" s="66"/>
      <c r="C496" s="262"/>
      <c r="D496" s="66"/>
    </row>
    <row r="497" spans="1:4" s="65" customFormat="1">
      <c r="A497" s="66">
        <f t="shared" si="3"/>
        <v>493</v>
      </c>
      <c r="B497" s="66"/>
      <c r="C497" s="262"/>
      <c r="D497" s="66"/>
    </row>
    <row r="498" spans="1:4" s="65" customFormat="1">
      <c r="A498" s="66">
        <f t="shared" si="3"/>
        <v>494</v>
      </c>
      <c r="B498" s="66"/>
      <c r="C498" s="262"/>
      <c r="D498" s="66"/>
    </row>
    <row r="499" spans="1:4" s="65" customFormat="1">
      <c r="A499" s="66">
        <f t="shared" si="3"/>
        <v>495</v>
      </c>
      <c r="B499" s="66"/>
      <c r="C499" s="262"/>
      <c r="D499" s="66"/>
    </row>
    <row r="500" spans="1:4" s="65" customFormat="1">
      <c r="A500" s="66">
        <f t="shared" si="3"/>
        <v>496</v>
      </c>
      <c r="B500" s="66"/>
      <c r="C500" s="262"/>
      <c r="D500" s="66"/>
    </row>
    <row r="501" spans="1:4" s="65" customFormat="1">
      <c r="A501" s="66">
        <f t="shared" si="3"/>
        <v>497</v>
      </c>
      <c r="B501" s="66"/>
      <c r="C501" s="262"/>
      <c r="D501" s="66"/>
    </row>
    <row r="502" spans="1:4" s="65" customFormat="1">
      <c r="A502" s="66">
        <f t="shared" si="3"/>
        <v>498</v>
      </c>
      <c r="B502" s="66"/>
      <c r="C502" s="262"/>
      <c r="D502" s="66"/>
    </row>
    <row r="503" spans="1:4" s="65" customFormat="1">
      <c r="A503" s="66">
        <f t="shared" si="3"/>
        <v>499</v>
      </c>
      <c r="B503" s="66"/>
      <c r="C503" s="262"/>
      <c r="D503" s="66"/>
    </row>
    <row r="504" spans="1:4" s="65" customFormat="1">
      <c r="A504" s="66">
        <f t="shared" si="3"/>
        <v>500</v>
      </c>
      <c r="B504" s="66"/>
      <c r="C504" s="262"/>
      <c r="D504" s="66"/>
    </row>
    <row r="505" spans="1:4" s="65" customFormat="1">
      <c r="A505" s="66">
        <f t="shared" si="3"/>
        <v>501</v>
      </c>
      <c r="B505" s="66"/>
      <c r="C505" s="262"/>
      <c r="D505" s="66"/>
    </row>
    <row r="506" spans="1:4" s="65" customFormat="1">
      <c r="A506" s="66">
        <f t="shared" si="3"/>
        <v>502</v>
      </c>
      <c r="B506" s="66"/>
      <c r="C506" s="262"/>
      <c r="D506" s="66"/>
    </row>
    <row r="507" spans="1:4" s="65" customFormat="1">
      <c r="A507" s="66">
        <f t="shared" si="3"/>
        <v>503</v>
      </c>
      <c r="B507" s="66"/>
      <c r="C507" s="262"/>
      <c r="D507" s="66"/>
    </row>
    <row r="508" spans="1:4" s="65" customFormat="1">
      <c r="A508" s="66">
        <f t="shared" si="3"/>
        <v>504</v>
      </c>
      <c r="B508" s="66"/>
      <c r="C508" s="262"/>
      <c r="D508" s="66"/>
    </row>
    <row r="509" spans="1:4" s="65" customFormat="1">
      <c r="A509" s="66">
        <f t="shared" si="3"/>
        <v>505</v>
      </c>
      <c r="B509" s="66"/>
      <c r="C509" s="262"/>
      <c r="D509" s="66"/>
    </row>
    <row r="510" spans="1:4" s="65" customFormat="1">
      <c r="A510" s="66">
        <f t="shared" si="3"/>
        <v>506</v>
      </c>
      <c r="B510" s="66"/>
      <c r="C510" s="262"/>
      <c r="D510" s="66"/>
    </row>
    <row r="511" spans="1:4" s="65" customFormat="1">
      <c r="A511" s="66">
        <f t="shared" si="3"/>
        <v>507</v>
      </c>
      <c r="B511" s="66"/>
      <c r="C511" s="262"/>
      <c r="D511" s="66"/>
    </row>
    <row r="512" spans="1:4" s="65" customFormat="1">
      <c r="A512" s="66">
        <f t="shared" si="3"/>
        <v>508</v>
      </c>
      <c r="B512" s="66"/>
      <c r="C512" s="262"/>
      <c r="D512" s="66"/>
    </row>
    <row r="513" spans="1:4" s="65" customFormat="1">
      <c r="A513" s="66">
        <f t="shared" si="3"/>
        <v>509</v>
      </c>
      <c r="B513" s="66"/>
      <c r="C513" s="262"/>
      <c r="D513" s="66"/>
    </row>
    <row r="514" spans="1:4" s="65" customFormat="1">
      <c r="A514" s="66">
        <f t="shared" si="3"/>
        <v>510</v>
      </c>
      <c r="B514" s="66"/>
      <c r="C514" s="262"/>
      <c r="D514" s="66"/>
    </row>
    <row r="515" spans="1:4" s="65" customFormat="1">
      <c r="A515" s="66">
        <f t="shared" si="3"/>
        <v>511</v>
      </c>
      <c r="B515" s="66"/>
      <c r="C515" s="262"/>
      <c r="D515" s="66"/>
    </row>
    <row r="516" spans="1:4" s="65" customFormat="1">
      <c r="A516" s="66">
        <f t="shared" si="3"/>
        <v>512</v>
      </c>
      <c r="B516" s="66"/>
      <c r="C516" s="262"/>
      <c r="D516" s="66"/>
    </row>
    <row r="517" spans="1:4" s="65" customFormat="1">
      <c r="A517" s="66">
        <f t="shared" si="3"/>
        <v>513</v>
      </c>
      <c r="B517" s="66"/>
      <c r="C517" s="262"/>
      <c r="D517" s="66"/>
    </row>
    <row r="518" spans="1:4" s="65" customFormat="1">
      <c r="A518" s="66">
        <f t="shared" si="3"/>
        <v>514</v>
      </c>
      <c r="B518" s="66"/>
      <c r="C518" s="262"/>
      <c r="D518" s="66"/>
    </row>
    <row r="519" spans="1:4" s="65" customFormat="1">
      <c r="A519" s="66">
        <f t="shared" si="3"/>
        <v>515</v>
      </c>
      <c r="B519" s="66"/>
      <c r="C519" s="262"/>
      <c r="D519" s="66"/>
    </row>
    <row r="520" spans="1:4" s="65" customFormat="1">
      <c r="A520" s="66">
        <f t="shared" ref="A520:A583" si="4">A519+1</f>
        <v>516</v>
      </c>
      <c r="B520" s="66"/>
      <c r="C520" s="262"/>
      <c r="D520" s="66"/>
    </row>
    <row r="521" spans="1:4" s="65" customFormat="1">
      <c r="A521" s="66">
        <f t="shared" si="4"/>
        <v>517</v>
      </c>
      <c r="B521" s="66"/>
      <c r="C521" s="262"/>
      <c r="D521" s="66"/>
    </row>
    <row r="522" spans="1:4" s="65" customFormat="1">
      <c r="A522" s="66">
        <f t="shared" si="4"/>
        <v>518</v>
      </c>
      <c r="B522" s="66"/>
      <c r="C522" s="262"/>
      <c r="D522" s="66"/>
    </row>
    <row r="523" spans="1:4" s="65" customFormat="1">
      <c r="A523" s="66">
        <f t="shared" si="4"/>
        <v>519</v>
      </c>
      <c r="B523" s="66"/>
      <c r="C523" s="262"/>
      <c r="D523" s="66"/>
    </row>
    <row r="524" spans="1:4" s="65" customFormat="1">
      <c r="A524" s="66">
        <f t="shared" si="4"/>
        <v>520</v>
      </c>
      <c r="B524" s="66"/>
      <c r="C524" s="262"/>
      <c r="D524" s="66"/>
    </row>
    <row r="525" spans="1:4" s="65" customFormat="1">
      <c r="A525" s="66">
        <f t="shared" si="4"/>
        <v>521</v>
      </c>
      <c r="B525" s="66"/>
      <c r="C525" s="262"/>
      <c r="D525" s="66"/>
    </row>
    <row r="526" spans="1:4" s="65" customFormat="1">
      <c r="A526" s="66">
        <f t="shared" si="4"/>
        <v>522</v>
      </c>
      <c r="B526" s="66"/>
      <c r="C526" s="262"/>
      <c r="D526" s="66"/>
    </row>
    <row r="527" spans="1:4" s="65" customFormat="1">
      <c r="A527" s="66">
        <f t="shared" si="4"/>
        <v>523</v>
      </c>
      <c r="B527" s="66"/>
      <c r="C527" s="262"/>
      <c r="D527" s="66"/>
    </row>
    <row r="528" spans="1:4" s="65" customFormat="1">
      <c r="A528" s="66">
        <f t="shared" si="4"/>
        <v>524</v>
      </c>
      <c r="B528" s="66"/>
      <c r="C528" s="262"/>
      <c r="D528" s="66"/>
    </row>
    <row r="529" spans="1:4" s="65" customFormat="1">
      <c r="A529" s="66">
        <f t="shared" si="4"/>
        <v>525</v>
      </c>
      <c r="B529" s="66"/>
      <c r="C529" s="262"/>
      <c r="D529" s="66"/>
    </row>
    <row r="530" spans="1:4" s="65" customFormat="1">
      <c r="A530" s="66">
        <f t="shared" si="4"/>
        <v>526</v>
      </c>
      <c r="B530" s="66"/>
      <c r="C530" s="262"/>
      <c r="D530" s="66"/>
    </row>
    <row r="531" spans="1:4" s="65" customFormat="1">
      <c r="A531" s="66">
        <f t="shared" si="4"/>
        <v>527</v>
      </c>
      <c r="B531" s="66"/>
      <c r="C531" s="262"/>
      <c r="D531" s="66"/>
    </row>
    <row r="532" spans="1:4" s="65" customFormat="1">
      <c r="A532" s="66">
        <f t="shared" si="4"/>
        <v>528</v>
      </c>
      <c r="B532" s="66"/>
      <c r="C532" s="262"/>
      <c r="D532" s="66"/>
    </row>
    <row r="533" spans="1:4" s="65" customFormat="1">
      <c r="A533" s="66">
        <f t="shared" si="4"/>
        <v>529</v>
      </c>
      <c r="B533" s="66"/>
      <c r="C533" s="262"/>
      <c r="D533" s="66"/>
    </row>
    <row r="534" spans="1:4" s="65" customFormat="1">
      <c r="A534" s="66">
        <f t="shared" si="4"/>
        <v>530</v>
      </c>
      <c r="B534" s="66"/>
      <c r="C534" s="262"/>
      <c r="D534" s="66"/>
    </row>
    <row r="535" spans="1:4" s="65" customFormat="1">
      <c r="A535" s="66">
        <f t="shared" si="4"/>
        <v>531</v>
      </c>
      <c r="B535" s="66"/>
      <c r="C535" s="262"/>
      <c r="D535" s="66"/>
    </row>
    <row r="536" spans="1:4" s="65" customFormat="1">
      <c r="A536" s="66">
        <f t="shared" si="4"/>
        <v>532</v>
      </c>
      <c r="B536" s="66"/>
      <c r="C536" s="262"/>
      <c r="D536" s="66"/>
    </row>
    <row r="537" spans="1:4" s="65" customFormat="1">
      <c r="A537" s="66">
        <f t="shared" si="4"/>
        <v>533</v>
      </c>
      <c r="B537" s="66"/>
      <c r="C537" s="262"/>
      <c r="D537" s="66"/>
    </row>
    <row r="538" spans="1:4" s="65" customFormat="1">
      <c r="A538" s="66">
        <f t="shared" si="4"/>
        <v>534</v>
      </c>
      <c r="B538" s="66"/>
      <c r="C538" s="262"/>
      <c r="D538" s="66"/>
    </row>
    <row r="539" spans="1:4" s="65" customFormat="1">
      <c r="A539" s="66">
        <f t="shared" si="4"/>
        <v>535</v>
      </c>
      <c r="B539" s="66"/>
      <c r="C539" s="262"/>
      <c r="D539" s="66"/>
    </row>
    <row r="540" spans="1:4" s="65" customFormat="1">
      <c r="A540" s="66">
        <f t="shared" si="4"/>
        <v>536</v>
      </c>
      <c r="B540" s="66"/>
      <c r="C540" s="262"/>
      <c r="D540" s="66"/>
    </row>
    <row r="541" spans="1:4" s="65" customFormat="1">
      <c r="A541" s="66">
        <f t="shared" si="4"/>
        <v>537</v>
      </c>
      <c r="B541" s="66"/>
      <c r="C541" s="262"/>
      <c r="D541" s="66"/>
    </row>
    <row r="542" spans="1:4" s="65" customFormat="1">
      <c r="A542" s="66">
        <f t="shared" si="4"/>
        <v>538</v>
      </c>
      <c r="B542" s="66"/>
      <c r="C542" s="262"/>
      <c r="D542" s="66"/>
    </row>
    <row r="543" spans="1:4" s="65" customFormat="1">
      <c r="A543" s="66">
        <f t="shared" si="4"/>
        <v>539</v>
      </c>
      <c r="B543" s="66"/>
      <c r="C543" s="262"/>
      <c r="D543" s="66"/>
    </row>
    <row r="544" spans="1:4" s="65" customFormat="1">
      <c r="A544" s="66">
        <f t="shared" si="4"/>
        <v>540</v>
      </c>
      <c r="B544" s="66"/>
      <c r="C544" s="262"/>
      <c r="D544" s="66"/>
    </row>
    <row r="545" spans="1:4" s="65" customFormat="1">
      <c r="A545" s="66">
        <f t="shared" si="4"/>
        <v>541</v>
      </c>
      <c r="B545" s="66"/>
      <c r="C545" s="262"/>
      <c r="D545" s="66"/>
    </row>
    <row r="546" spans="1:4" s="65" customFormat="1">
      <c r="A546" s="66">
        <f t="shared" si="4"/>
        <v>542</v>
      </c>
      <c r="B546" s="66"/>
      <c r="C546" s="262"/>
      <c r="D546" s="66"/>
    </row>
    <row r="547" spans="1:4" s="65" customFormat="1">
      <c r="A547" s="66">
        <f t="shared" si="4"/>
        <v>543</v>
      </c>
      <c r="B547" s="66"/>
      <c r="C547" s="262"/>
      <c r="D547" s="66"/>
    </row>
    <row r="548" spans="1:4" s="65" customFormat="1">
      <c r="A548" s="66">
        <f t="shared" si="4"/>
        <v>544</v>
      </c>
      <c r="B548" s="66"/>
      <c r="C548" s="262"/>
      <c r="D548" s="66"/>
    </row>
    <row r="549" spans="1:4" s="65" customFormat="1">
      <c r="A549" s="66">
        <f t="shared" si="4"/>
        <v>545</v>
      </c>
      <c r="B549" s="66"/>
      <c r="C549" s="262"/>
      <c r="D549" s="66"/>
    </row>
    <row r="550" spans="1:4" s="65" customFormat="1">
      <c r="A550" s="66">
        <f t="shared" si="4"/>
        <v>546</v>
      </c>
      <c r="B550" s="66"/>
      <c r="C550" s="262"/>
      <c r="D550" s="66"/>
    </row>
    <row r="551" spans="1:4" s="65" customFormat="1">
      <c r="A551" s="66">
        <f t="shared" si="4"/>
        <v>547</v>
      </c>
      <c r="B551" s="66"/>
      <c r="C551" s="262"/>
      <c r="D551" s="66"/>
    </row>
    <row r="552" spans="1:4" s="65" customFormat="1">
      <c r="A552" s="66">
        <f t="shared" si="4"/>
        <v>548</v>
      </c>
      <c r="B552" s="66"/>
      <c r="C552" s="262"/>
      <c r="D552" s="66"/>
    </row>
    <row r="553" spans="1:4" s="65" customFormat="1">
      <c r="A553" s="66">
        <f t="shared" si="4"/>
        <v>549</v>
      </c>
      <c r="B553" s="66"/>
      <c r="C553" s="262"/>
      <c r="D553" s="66"/>
    </row>
    <row r="554" spans="1:4" s="65" customFormat="1">
      <c r="A554" s="66">
        <f t="shared" si="4"/>
        <v>550</v>
      </c>
      <c r="B554" s="66"/>
      <c r="C554" s="262"/>
      <c r="D554" s="66"/>
    </row>
    <row r="555" spans="1:4" s="65" customFormat="1">
      <c r="A555" s="66">
        <f t="shared" si="4"/>
        <v>551</v>
      </c>
      <c r="B555" s="66"/>
      <c r="C555" s="262"/>
      <c r="D555" s="66"/>
    </row>
    <row r="556" spans="1:4" s="65" customFormat="1">
      <c r="A556" s="66">
        <f t="shared" si="4"/>
        <v>552</v>
      </c>
      <c r="B556" s="66"/>
      <c r="C556" s="262"/>
      <c r="D556" s="66"/>
    </row>
    <row r="557" spans="1:4" s="65" customFormat="1">
      <c r="A557" s="66">
        <f t="shared" si="4"/>
        <v>553</v>
      </c>
      <c r="B557" s="66"/>
      <c r="C557" s="262"/>
      <c r="D557" s="66"/>
    </row>
    <row r="558" spans="1:4" s="65" customFormat="1">
      <c r="A558" s="66">
        <f t="shared" si="4"/>
        <v>554</v>
      </c>
      <c r="B558" s="66"/>
      <c r="C558" s="262"/>
      <c r="D558" s="66"/>
    </row>
    <row r="559" spans="1:4" s="65" customFormat="1">
      <c r="A559" s="66">
        <f t="shared" si="4"/>
        <v>555</v>
      </c>
      <c r="B559" s="66"/>
      <c r="C559" s="262"/>
      <c r="D559" s="66"/>
    </row>
    <row r="560" spans="1:4" s="65" customFormat="1">
      <c r="A560" s="66">
        <f t="shared" si="4"/>
        <v>556</v>
      </c>
      <c r="B560" s="66"/>
      <c r="C560" s="262"/>
      <c r="D560" s="66"/>
    </row>
    <row r="561" spans="1:4" s="65" customFormat="1">
      <c r="A561" s="66">
        <f t="shared" si="4"/>
        <v>557</v>
      </c>
      <c r="B561" s="66"/>
      <c r="C561" s="262"/>
      <c r="D561" s="66"/>
    </row>
    <row r="562" spans="1:4" s="65" customFormat="1">
      <c r="A562" s="66">
        <f t="shared" si="4"/>
        <v>558</v>
      </c>
      <c r="B562" s="66"/>
      <c r="C562" s="262"/>
      <c r="D562" s="66"/>
    </row>
    <row r="563" spans="1:4" s="65" customFormat="1">
      <c r="A563" s="66">
        <f t="shared" si="4"/>
        <v>559</v>
      </c>
      <c r="B563" s="66"/>
      <c r="C563" s="262"/>
      <c r="D563" s="66"/>
    </row>
    <row r="564" spans="1:4" s="65" customFormat="1">
      <c r="A564" s="66">
        <f t="shared" si="4"/>
        <v>560</v>
      </c>
      <c r="B564" s="66"/>
      <c r="C564" s="262"/>
      <c r="D564" s="66"/>
    </row>
    <row r="565" spans="1:4" s="65" customFormat="1">
      <c r="A565" s="66">
        <f t="shared" si="4"/>
        <v>561</v>
      </c>
      <c r="B565" s="66"/>
      <c r="C565" s="260"/>
      <c r="D565" s="66"/>
    </row>
    <row r="566" spans="1:4" s="65" customFormat="1">
      <c r="A566" s="66">
        <f t="shared" si="4"/>
        <v>562</v>
      </c>
      <c r="B566" s="66"/>
      <c r="C566" s="260"/>
      <c r="D566" s="66"/>
    </row>
    <row r="567" spans="1:4" s="65" customFormat="1">
      <c r="A567" s="66">
        <f t="shared" si="4"/>
        <v>563</v>
      </c>
      <c r="B567" s="66"/>
      <c r="C567" s="260"/>
      <c r="D567" s="66"/>
    </row>
    <row r="568" spans="1:4" s="65" customFormat="1">
      <c r="A568" s="66">
        <f t="shared" si="4"/>
        <v>564</v>
      </c>
      <c r="B568" s="66"/>
      <c r="C568" s="260"/>
      <c r="D568" s="66"/>
    </row>
    <row r="569" spans="1:4" s="65" customFormat="1">
      <c r="A569" s="66">
        <f t="shared" si="4"/>
        <v>565</v>
      </c>
      <c r="B569" s="66"/>
      <c r="C569" s="260"/>
      <c r="D569" s="66"/>
    </row>
    <row r="570" spans="1:4" s="65" customFormat="1">
      <c r="A570" s="66">
        <f t="shared" si="4"/>
        <v>566</v>
      </c>
      <c r="B570" s="66"/>
      <c r="C570" s="260"/>
      <c r="D570" s="66"/>
    </row>
    <row r="571" spans="1:4" s="65" customFormat="1">
      <c r="A571" s="66">
        <f t="shared" si="4"/>
        <v>567</v>
      </c>
      <c r="B571" s="66"/>
      <c r="C571" s="260"/>
      <c r="D571" s="66"/>
    </row>
    <row r="572" spans="1:4" s="65" customFormat="1">
      <c r="A572" s="66">
        <f t="shared" si="4"/>
        <v>568</v>
      </c>
      <c r="B572" s="66"/>
      <c r="C572" s="260"/>
      <c r="D572" s="66"/>
    </row>
    <row r="573" spans="1:4" s="65" customFormat="1">
      <c r="A573" s="66">
        <f t="shared" si="4"/>
        <v>569</v>
      </c>
      <c r="B573" s="66"/>
      <c r="C573" s="260"/>
      <c r="D573" s="66"/>
    </row>
    <row r="574" spans="1:4" s="65" customFormat="1">
      <c r="A574" s="66">
        <f t="shared" si="4"/>
        <v>570</v>
      </c>
      <c r="B574" s="66"/>
      <c r="C574" s="260"/>
      <c r="D574" s="66"/>
    </row>
    <row r="575" spans="1:4" s="65" customFormat="1">
      <c r="A575" s="66">
        <f t="shared" si="4"/>
        <v>571</v>
      </c>
      <c r="B575" s="66"/>
      <c r="C575" s="260"/>
      <c r="D575" s="66"/>
    </row>
    <row r="576" spans="1:4" s="65" customFormat="1">
      <c r="A576" s="66">
        <f t="shared" si="4"/>
        <v>572</v>
      </c>
      <c r="B576" s="66"/>
      <c r="C576" s="260"/>
      <c r="D576" s="66"/>
    </row>
    <row r="577" spans="1:4" s="65" customFormat="1">
      <c r="A577" s="66">
        <f t="shared" si="4"/>
        <v>573</v>
      </c>
      <c r="B577" s="66"/>
      <c r="C577" s="260"/>
      <c r="D577" s="66"/>
    </row>
    <row r="578" spans="1:4" s="65" customFormat="1">
      <c r="A578" s="66">
        <f t="shared" si="4"/>
        <v>574</v>
      </c>
      <c r="B578" s="66"/>
      <c r="C578" s="260"/>
      <c r="D578" s="66"/>
    </row>
    <row r="579" spans="1:4" s="65" customFormat="1">
      <c r="A579" s="66">
        <f t="shared" si="4"/>
        <v>575</v>
      </c>
      <c r="B579" s="66"/>
      <c r="C579" s="260"/>
      <c r="D579" s="66"/>
    </row>
    <row r="580" spans="1:4" s="65" customFormat="1">
      <c r="A580" s="66">
        <f t="shared" si="4"/>
        <v>576</v>
      </c>
      <c r="B580" s="66"/>
      <c r="C580" s="260"/>
      <c r="D580" s="66"/>
    </row>
    <row r="581" spans="1:4" s="65" customFormat="1">
      <c r="A581" s="66">
        <f t="shared" si="4"/>
        <v>577</v>
      </c>
      <c r="B581" s="66"/>
      <c r="C581" s="260"/>
      <c r="D581" s="66"/>
    </row>
    <row r="582" spans="1:4" s="65" customFormat="1">
      <c r="A582" s="66">
        <f t="shared" si="4"/>
        <v>578</v>
      </c>
      <c r="B582" s="66"/>
      <c r="C582" s="260"/>
      <c r="D582" s="66"/>
    </row>
    <row r="583" spans="1:4" s="65" customFormat="1">
      <c r="A583" s="66">
        <f t="shared" si="4"/>
        <v>579</v>
      </c>
      <c r="B583" s="66"/>
      <c r="C583" s="260"/>
      <c r="D583" s="66"/>
    </row>
    <row r="584" spans="1:4" s="65" customFormat="1">
      <c r="A584" s="66">
        <f t="shared" ref="A584:A647" si="5">A583+1</f>
        <v>580</v>
      </c>
      <c r="B584" s="66"/>
      <c r="C584" s="260"/>
      <c r="D584" s="66"/>
    </row>
    <row r="585" spans="1:4" s="65" customFormat="1">
      <c r="A585" s="66">
        <f t="shared" si="5"/>
        <v>581</v>
      </c>
      <c r="B585" s="66"/>
      <c r="C585" s="260"/>
      <c r="D585" s="66"/>
    </row>
    <row r="586" spans="1:4" s="65" customFormat="1">
      <c r="A586" s="66">
        <f t="shared" si="5"/>
        <v>582</v>
      </c>
      <c r="B586" s="66"/>
      <c r="C586" s="260"/>
      <c r="D586" s="66"/>
    </row>
    <row r="587" spans="1:4" s="65" customFormat="1">
      <c r="A587" s="66">
        <f t="shared" si="5"/>
        <v>583</v>
      </c>
      <c r="B587" s="66"/>
      <c r="C587" s="260"/>
      <c r="D587" s="66"/>
    </row>
    <row r="588" spans="1:4" s="65" customFormat="1">
      <c r="A588" s="66">
        <f t="shared" si="5"/>
        <v>584</v>
      </c>
      <c r="B588" s="66"/>
      <c r="C588" s="260"/>
      <c r="D588" s="66"/>
    </row>
    <row r="589" spans="1:4" s="65" customFormat="1">
      <c r="A589" s="66">
        <f t="shared" si="5"/>
        <v>585</v>
      </c>
      <c r="B589" s="66"/>
      <c r="C589" s="260"/>
      <c r="D589" s="66"/>
    </row>
    <row r="590" spans="1:4" s="65" customFormat="1">
      <c r="A590" s="66">
        <f t="shared" si="5"/>
        <v>586</v>
      </c>
      <c r="B590" s="66"/>
      <c r="C590" s="260"/>
      <c r="D590" s="66"/>
    </row>
    <row r="591" spans="1:4" s="65" customFormat="1">
      <c r="A591" s="66">
        <f t="shared" si="5"/>
        <v>587</v>
      </c>
      <c r="B591" s="66"/>
      <c r="C591" s="260"/>
      <c r="D591" s="66"/>
    </row>
    <row r="592" spans="1:4" s="65" customFormat="1">
      <c r="A592" s="66">
        <f t="shared" si="5"/>
        <v>588</v>
      </c>
      <c r="B592" s="66"/>
      <c r="C592" s="260"/>
      <c r="D592" s="66"/>
    </row>
    <row r="593" spans="1:4" s="65" customFormat="1">
      <c r="A593" s="66">
        <f t="shared" si="5"/>
        <v>589</v>
      </c>
      <c r="B593" s="66"/>
      <c r="C593" s="260"/>
      <c r="D593" s="66"/>
    </row>
    <row r="594" spans="1:4" s="65" customFormat="1">
      <c r="A594" s="66">
        <f t="shared" si="5"/>
        <v>590</v>
      </c>
      <c r="B594" s="66"/>
      <c r="C594" s="260"/>
      <c r="D594" s="66"/>
    </row>
    <row r="595" spans="1:4" s="65" customFormat="1">
      <c r="A595" s="66">
        <f t="shared" si="5"/>
        <v>591</v>
      </c>
      <c r="B595" s="66"/>
      <c r="C595" s="260"/>
      <c r="D595" s="66"/>
    </row>
    <row r="596" spans="1:4" s="65" customFormat="1">
      <c r="A596" s="66">
        <f t="shared" si="5"/>
        <v>592</v>
      </c>
      <c r="B596" s="66"/>
      <c r="C596" s="260"/>
      <c r="D596" s="66"/>
    </row>
    <row r="597" spans="1:4" s="65" customFormat="1">
      <c r="A597" s="66">
        <f t="shared" si="5"/>
        <v>593</v>
      </c>
      <c r="B597" s="66"/>
      <c r="C597" s="260"/>
      <c r="D597" s="66"/>
    </row>
    <row r="598" spans="1:4" s="65" customFormat="1">
      <c r="A598" s="66">
        <f t="shared" si="5"/>
        <v>594</v>
      </c>
      <c r="B598" s="66"/>
      <c r="C598" s="260"/>
      <c r="D598" s="66"/>
    </row>
    <row r="599" spans="1:4" s="65" customFormat="1">
      <c r="A599" s="66">
        <f t="shared" si="5"/>
        <v>595</v>
      </c>
      <c r="B599" s="66"/>
      <c r="C599" s="260"/>
      <c r="D599" s="66"/>
    </row>
    <row r="600" spans="1:4" s="65" customFormat="1">
      <c r="A600" s="66">
        <f t="shared" si="5"/>
        <v>596</v>
      </c>
      <c r="B600" s="66"/>
      <c r="C600" s="260"/>
      <c r="D600" s="66"/>
    </row>
    <row r="601" spans="1:4" s="65" customFormat="1">
      <c r="A601" s="66">
        <f t="shared" si="5"/>
        <v>597</v>
      </c>
      <c r="B601" s="66"/>
      <c r="C601" s="260"/>
      <c r="D601" s="66"/>
    </row>
    <row r="602" spans="1:4" s="65" customFormat="1">
      <c r="A602" s="66">
        <f t="shared" si="5"/>
        <v>598</v>
      </c>
      <c r="B602" s="66"/>
      <c r="C602" s="260"/>
      <c r="D602" s="66"/>
    </row>
    <row r="603" spans="1:4" s="65" customFormat="1">
      <c r="A603" s="66">
        <f t="shared" si="5"/>
        <v>599</v>
      </c>
      <c r="B603" s="66"/>
      <c r="C603" s="260"/>
      <c r="D603" s="66"/>
    </row>
    <row r="604" spans="1:4" s="65" customFormat="1">
      <c r="A604" s="66">
        <f t="shared" si="5"/>
        <v>600</v>
      </c>
      <c r="B604" s="66"/>
      <c r="C604" s="260"/>
      <c r="D604" s="66"/>
    </row>
    <row r="605" spans="1:4" s="65" customFormat="1">
      <c r="A605" s="66">
        <f t="shared" si="5"/>
        <v>601</v>
      </c>
      <c r="B605" s="66"/>
      <c r="C605" s="260"/>
      <c r="D605" s="66"/>
    </row>
    <row r="606" spans="1:4" s="65" customFormat="1">
      <c r="A606" s="66">
        <f t="shared" si="5"/>
        <v>602</v>
      </c>
      <c r="B606" s="66"/>
      <c r="C606" s="261"/>
      <c r="D606" s="66"/>
    </row>
    <row r="607" spans="1:4" s="65" customFormat="1">
      <c r="A607" s="66">
        <f t="shared" si="5"/>
        <v>603</v>
      </c>
      <c r="B607" s="66"/>
      <c r="C607" s="260"/>
      <c r="D607" s="66"/>
    </row>
    <row r="608" spans="1:4" s="65" customFormat="1">
      <c r="A608" s="66">
        <f t="shared" si="5"/>
        <v>604</v>
      </c>
      <c r="B608" s="66"/>
      <c r="C608" s="260"/>
      <c r="D608" s="66"/>
    </row>
    <row r="609" spans="1:4" s="65" customFormat="1">
      <c r="A609" s="66">
        <f t="shared" si="5"/>
        <v>605</v>
      </c>
      <c r="B609" s="66"/>
      <c r="C609" s="260"/>
      <c r="D609" s="66"/>
    </row>
    <row r="610" spans="1:4" s="65" customFormat="1">
      <c r="A610" s="66">
        <f t="shared" si="5"/>
        <v>606</v>
      </c>
      <c r="B610" s="66"/>
      <c r="C610" s="260"/>
      <c r="D610" s="66"/>
    </row>
    <row r="611" spans="1:4" s="65" customFormat="1">
      <c r="A611" s="66">
        <f t="shared" si="5"/>
        <v>607</v>
      </c>
      <c r="B611" s="66"/>
      <c r="C611" s="260"/>
      <c r="D611" s="66"/>
    </row>
    <row r="612" spans="1:4" s="65" customFormat="1">
      <c r="A612" s="66">
        <f t="shared" si="5"/>
        <v>608</v>
      </c>
      <c r="B612" s="66"/>
      <c r="C612" s="260"/>
      <c r="D612" s="66"/>
    </row>
    <row r="613" spans="1:4" s="65" customFormat="1">
      <c r="A613" s="66">
        <f t="shared" si="5"/>
        <v>609</v>
      </c>
      <c r="B613" s="66"/>
      <c r="C613" s="260"/>
      <c r="D613" s="66"/>
    </row>
    <row r="614" spans="1:4" s="65" customFormat="1">
      <c r="A614" s="66">
        <f t="shared" si="5"/>
        <v>610</v>
      </c>
      <c r="B614" s="66"/>
      <c r="C614" s="260"/>
      <c r="D614" s="66"/>
    </row>
    <row r="615" spans="1:4" s="65" customFormat="1">
      <c r="A615" s="66">
        <f t="shared" si="5"/>
        <v>611</v>
      </c>
      <c r="B615" s="66"/>
      <c r="C615" s="260"/>
      <c r="D615" s="66"/>
    </row>
    <row r="616" spans="1:4" s="65" customFormat="1">
      <c r="A616" s="66">
        <f t="shared" si="5"/>
        <v>612</v>
      </c>
      <c r="B616" s="66"/>
      <c r="C616" s="260"/>
      <c r="D616" s="66"/>
    </row>
    <row r="617" spans="1:4" s="65" customFormat="1">
      <c r="A617" s="66">
        <f t="shared" si="5"/>
        <v>613</v>
      </c>
      <c r="B617" s="66"/>
      <c r="C617" s="260"/>
      <c r="D617" s="66"/>
    </row>
    <row r="618" spans="1:4" s="65" customFormat="1">
      <c r="A618" s="66">
        <f t="shared" si="5"/>
        <v>614</v>
      </c>
      <c r="B618" s="66"/>
      <c r="C618" s="260"/>
      <c r="D618" s="66"/>
    </row>
    <row r="619" spans="1:4" s="65" customFormat="1">
      <c r="A619" s="66">
        <f t="shared" si="5"/>
        <v>615</v>
      </c>
      <c r="B619" s="66"/>
      <c r="C619" s="260"/>
      <c r="D619" s="66"/>
    </row>
    <row r="620" spans="1:4" s="65" customFormat="1">
      <c r="A620" s="66">
        <f t="shared" si="5"/>
        <v>616</v>
      </c>
      <c r="B620" s="66"/>
      <c r="C620" s="260"/>
      <c r="D620" s="66"/>
    </row>
    <row r="621" spans="1:4" s="65" customFormat="1">
      <c r="A621" s="66">
        <f t="shared" si="5"/>
        <v>617</v>
      </c>
      <c r="B621" s="66"/>
      <c r="C621" s="260"/>
      <c r="D621" s="66"/>
    </row>
    <row r="622" spans="1:4" s="65" customFormat="1">
      <c r="A622" s="66">
        <f t="shared" si="5"/>
        <v>618</v>
      </c>
      <c r="B622" s="66"/>
      <c r="C622" s="260"/>
      <c r="D622" s="66"/>
    </row>
    <row r="623" spans="1:4" s="65" customFormat="1">
      <c r="A623" s="66">
        <f t="shared" si="5"/>
        <v>619</v>
      </c>
      <c r="B623" s="66"/>
      <c r="C623" s="260"/>
      <c r="D623" s="66"/>
    </row>
    <row r="624" spans="1:4" s="65" customFormat="1">
      <c r="A624" s="66">
        <f t="shared" si="5"/>
        <v>620</v>
      </c>
      <c r="B624" s="66"/>
      <c r="C624" s="260"/>
      <c r="D624" s="66"/>
    </row>
    <row r="625" spans="1:4" s="65" customFormat="1">
      <c r="A625" s="66">
        <f t="shared" si="5"/>
        <v>621</v>
      </c>
      <c r="B625" s="66"/>
      <c r="C625" s="260"/>
      <c r="D625" s="66"/>
    </row>
    <row r="626" spans="1:4" s="65" customFormat="1">
      <c r="A626" s="66">
        <f t="shared" si="5"/>
        <v>622</v>
      </c>
      <c r="B626" s="66"/>
      <c r="C626" s="260"/>
      <c r="D626" s="66"/>
    </row>
    <row r="627" spans="1:4" s="65" customFormat="1">
      <c r="A627" s="66">
        <f t="shared" si="5"/>
        <v>623</v>
      </c>
      <c r="B627" s="66"/>
      <c r="C627" s="260"/>
      <c r="D627" s="66"/>
    </row>
    <row r="628" spans="1:4" s="65" customFormat="1">
      <c r="A628" s="66">
        <f t="shared" si="5"/>
        <v>624</v>
      </c>
      <c r="B628" s="66"/>
      <c r="C628" s="260"/>
      <c r="D628" s="66"/>
    </row>
    <row r="629" spans="1:4" s="65" customFormat="1">
      <c r="A629" s="66">
        <f t="shared" si="5"/>
        <v>625</v>
      </c>
      <c r="B629" s="66"/>
      <c r="C629" s="260"/>
      <c r="D629" s="66"/>
    </row>
    <row r="630" spans="1:4" s="65" customFormat="1">
      <c r="A630" s="66">
        <f t="shared" si="5"/>
        <v>626</v>
      </c>
      <c r="B630" s="66"/>
      <c r="C630" s="260"/>
      <c r="D630" s="66"/>
    </row>
    <row r="631" spans="1:4" s="65" customFormat="1">
      <c r="A631" s="66">
        <f t="shared" si="5"/>
        <v>627</v>
      </c>
      <c r="B631" s="66"/>
      <c r="C631" s="260"/>
      <c r="D631" s="66"/>
    </row>
    <row r="632" spans="1:4" s="65" customFormat="1">
      <c r="A632" s="66">
        <f t="shared" si="5"/>
        <v>628</v>
      </c>
      <c r="B632" s="66"/>
      <c r="C632" s="260"/>
      <c r="D632" s="66"/>
    </row>
    <row r="633" spans="1:4" s="65" customFormat="1">
      <c r="A633" s="66">
        <f t="shared" si="5"/>
        <v>629</v>
      </c>
      <c r="B633" s="66"/>
      <c r="C633" s="260"/>
      <c r="D633" s="66"/>
    </row>
    <row r="634" spans="1:4" s="65" customFormat="1">
      <c r="A634" s="66">
        <f t="shared" si="5"/>
        <v>630</v>
      </c>
      <c r="B634" s="66"/>
      <c r="C634" s="260"/>
      <c r="D634" s="66"/>
    </row>
    <row r="635" spans="1:4" s="65" customFormat="1">
      <c r="A635" s="66">
        <f t="shared" si="5"/>
        <v>631</v>
      </c>
      <c r="B635" s="66"/>
      <c r="C635" s="260"/>
      <c r="D635" s="66"/>
    </row>
    <row r="636" spans="1:4" s="65" customFormat="1">
      <c r="A636" s="66">
        <f t="shared" si="5"/>
        <v>632</v>
      </c>
      <c r="B636" s="66"/>
      <c r="C636" s="260"/>
      <c r="D636" s="66"/>
    </row>
    <row r="637" spans="1:4" s="65" customFormat="1">
      <c r="A637" s="66">
        <f t="shared" si="5"/>
        <v>633</v>
      </c>
      <c r="B637" s="66"/>
      <c r="C637" s="260"/>
      <c r="D637" s="66"/>
    </row>
    <row r="638" spans="1:4" s="65" customFormat="1">
      <c r="A638" s="66">
        <f t="shared" si="5"/>
        <v>634</v>
      </c>
      <c r="B638" s="66"/>
      <c r="C638" s="260"/>
      <c r="D638" s="66"/>
    </row>
    <row r="639" spans="1:4" s="65" customFormat="1">
      <c r="A639" s="66">
        <f t="shared" si="5"/>
        <v>635</v>
      </c>
      <c r="B639" s="66"/>
      <c r="C639" s="260"/>
      <c r="D639" s="66"/>
    </row>
    <row r="640" spans="1:4" s="65" customFormat="1">
      <c r="A640" s="66">
        <f t="shared" si="5"/>
        <v>636</v>
      </c>
      <c r="B640" s="66"/>
      <c r="C640" s="260"/>
      <c r="D640" s="66"/>
    </row>
    <row r="641" spans="1:4" s="65" customFormat="1">
      <c r="A641" s="66">
        <f t="shared" si="5"/>
        <v>637</v>
      </c>
      <c r="B641" s="66"/>
      <c r="C641" s="260"/>
      <c r="D641" s="66"/>
    </row>
    <row r="642" spans="1:4" s="65" customFormat="1">
      <c r="A642" s="66">
        <f t="shared" si="5"/>
        <v>638</v>
      </c>
      <c r="B642" s="66"/>
      <c r="C642" s="260"/>
      <c r="D642" s="66"/>
    </row>
    <row r="643" spans="1:4" s="65" customFormat="1">
      <c r="A643" s="66">
        <f t="shared" si="5"/>
        <v>639</v>
      </c>
      <c r="B643" s="66"/>
      <c r="C643" s="260"/>
      <c r="D643" s="66"/>
    </row>
    <row r="644" spans="1:4" s="65" customFormat="1">
      <c r="A644" s="66">
        <f t="shared" si="5"/>
        <v>640</v>
      </c>
      <c r="B644" s="66"/>
      <c r="C644" s="260"/>
      <c r="D644" s="66"/>
    </row>
    <row r="645" spans="1:4" s="65" customFormat="1">
      <c r="A645" s="66">
        <f t="shared" si="5"/>
        <v>641</v>
      </c>
      <c r="B645" s="66"/>
      <c r="C645" s="260"/>
      <c r="D645" s="66"/>
    </row>
    <row r="646" spans="1:4" s="65" customFormat="1">
      <c r="A646" s="66">
        <f t="shared" si="5"/>
        <v>642</v>
      </c>
      <c r="B646" s="66"/>
      <c r="C646" s="260"/>
      <c r="D646" s="66"/>
    </row>
    <row r="647" spans="1:4" s="65" customFormat="1">
      <c r="A647" s="66">
        <f t="shared" si="5"/>
        <v>643</v>
      </c>
      <c r="B647" s="66"/>
      <c r="C647" s="260"/>
      <c r="D647" s="66"/>
    </row>
    <row r="648" spans="1:4" s="65" customFormat="1">
      <c r="A648" s="66">
        <f t="shared" ref="A648:A711" si="6">A647+1</f>
        <v>644</v>
      </c>
      <c r="B648" s="66"/>
      <c r="C648" s="260"/>
      <c r="D648" s="66"/>
    </row>
    <row r="649" spans="1:4" s="65" customFormat="1">
      <c r="A649" s="66">
        <f t="shared" si="6"/>
        <v>645</v>
      </c>
      <c r="B649" s="66"/>
      <c r="C649" s="260"/>
      <c r="D649" s="66"/>
    </row>
    <row r="650" spans="1:4" s="65" customFormat="1">
      <c r="A650" s="66">
        <f t="shared" si="6"/>
        <v>646</v>
      </c>
      <c r="B650" s="66"/>
      <c r="C650" s="260"/>
      <c r="D650" s="66"/>
    </row>
    <row r="651" spans="1:4" s="65" customFormat="1">
      <c r="A651" s="66">
        <f t="shared" si="6"/>
        <v>647</v>
      </c>
      <c r="B651" s="66"/>
      <c r="C651" s="260"/>
      <c r="D651" s="66"/>
    </row>
    <row r="652" spans="1:4" s="65" customFormat="1">
      <c r="A652" s="66">
        <f t="shared" si="6"/>
        <v>648</v>
      </c>
      <c r="B652" s="66"/>
      <c r="C652" s="260"/>
      <c r="D652" s="66"/>
    </row>
    <row r="653" spans="1:4" s="65" customFormat="1">
      <c r="A653" s="66">
        <f t="shared" si="6"/>
        <v>649</v>
      </c>
      <c r="B653" s="66"/>
      <c r="C653" s="260"/>
      <c r="D653" s="66"/>
    </row>
    <row r="654" spans="1:4" s="65" customFormat="1">
      <c r="A654" s="66">
        <f t="shared" si="6"/>
        <v>650</v>
      </c>
      <c r="B654" s="66"/>
      <c r="C654" s="260"/>
      <c r="D654" s="66"/>
    </row>
    <row r="655" spans="1:4" s="65" customFormat="1">
      <c r="A655" s="66">
        <f t="shared" si="6"/>
        <v>651</v>
      </c>
      <c r="B655" s="66"/>
      <c r="C655" s="260"/>
      <c r="D655" s="66"/>
    </row>
    <row r="656" spans="1:4" s="65" customFormat="1">
      <c r="A656" s="66">
        <f t="shared" si="6"/>
        <v>652</v>
      </c>
      <c r="B656" s="66"/>
      <c r="C656" s="260"/>
      <c r="D656" s="66"/>
    </row>
    <row r="657" spans="1:4" s="65" customFormat="1">
      <c r="A657" s="66">
        <f t="shared" si="6"/>
        <v>653</v>
      </c>
      <c r="B657" s="66"/>
      <c r="C657" s="260"/>
      <c r="D657" s="66"/>
    </row>
    <row r="658" spans="1:4" s="65" customFormat="1">
      <c r="A658" s="66">
        <f t="shared" si="6"/>
        <v>654</v>
      </c>
      <c r="B658" s="66"/>
      <c r="C658" s="260"/>
      <c r="D658" s="66"/>
    </row>
    <row r="659" spans="1:4" s="65" customFormat="1">
      <c r="A659" s="66">
        <f t="shared" si="6"/>
        <v>655</v>
      </c>
      <c r="B659" s="66"/>
      <c r="C659" s="260"/>
      <c r="D659" s="66"/>
    </row>
    <row r="660" spans="1:4" s="65" customFormat="1">
      <c r="A660" s="66">
        <f t="shared" si="6"/>
        <v>656</v>
      </c>
      <c r="B660" s="66"/>
      <c r="C660" s="260"/>
      <c r="D660" s="66"/>
    </row>
    <row r="661" spans="1:4" s="65" customFormat="1">
      <c r="A661" s="66">
        <f t="shared" si="6"/>
        <v>657</v>
      </c>
      <c r="B661" s="66"/>
      <c r="C661" s="260"/>
      <c r="D661" s="66"/>
    </row>
    <row r="662" spans="1:4" s="65" customFormat="1">
      <c r="A662" s="66">
        <f t="shared" si="6"/>
        <v>658</v>
      </c>
      <c r="B662" s="66"/>
      <c r="C662" s="260"/>
      <c r="D662" s="66"/>
    </row>
    <row r="663" spans="1:4" s="65" customFormat="1">
      <c r="A663" s="66">
        <f t="shared" si="6"/>
        <v>659</v>
      </c>
      <c r="B663" s="66"/>
      <c r="C663" s="260"/>
      <c r="D663" s="66"/>
    </row>
    <row r="664" spans="1:4" s="65" customFormat="1">
      <c r="A664" s="66">
        <f t="shared" si="6"/>
        <v>660</v>
      </c>
      <c r="B664" s="66"/>
      <c r="C664" s="260"/>
      <c r="D664" s="66"/>
    </row>
    <row r="665" spans="1:4" s="65" customFormat="1">
      <c r="A665" s="66">
        <f t="shared" si="6"/>
        <v>661</v>
      </c>
      <c r="B665" s="66"/>
      <c r="C665" s="260"/>
      <c r="D665" s="66"/>
    </row>
    <row r="666" spans="1:4" s="65" customFormat="1">
      <c r="A666" s="66">
        <f t="shared" si="6"/>
        <v>662</v>
      </c>
      <c r="B666" s="66"/>
      <c r="C666" s="260"/>
      <c r="D666" s="66"/>
    </row>
    <row r="667" spans="1:4" s="65" customFormat="1">
      <c r="A667" s="66">
        <f t="shared" si="6"/>
        <v>663</v>
      </c>
      <c r="B667" s="66"/>
      <c r="C667" s="260"/>
      <c r="D667" s="66"/>
    </row>
    <row r="668" spans="1:4" s="65" customFormat="1">
      <c r="A668" s="66">
        <f t="shared" si="6"/>
        <v>664</v>
      </c>
      <c r="B668" s="66"/>
      <c r="C668" s="260"/>
      <c r="D668" s="66"/>
    </row>
    <row r="669" spans="1:4" s="65" customFormat="1">
      <c r="A669" s="66">
        <f t="shared" si="6"/>
        <v>665</v>
      </c>
      <c r="B669" s="66"/>
      <c r="C669" s="260"/>
      <c r="D669" s="66"/>
    </row>
    <row r="670" spans="1:4" s="65" customFormat="1">
      <c r="A670" s="66">
        <f t="shared" si="6"/>
        <v>666</v>
      </c>
      <c r="B670" s="66"/>
      <c r="C670" s="260"/>
      <c r="D670" s="66"/>
    </row>
    <row r="671" spans="1:4" s="65" customFormat="1">
      <c r="A671" s="66">
        <f t="shared" si="6"/>
        <v>667</v>
      </c>
      <c r="B671" s="66"/>
      <c r="C671" s="260"/>
      <c r="D671" s="66"/>
    </row>
    <row r="672" spans="1:4" s="65" customFormat="1">
      <c r="A672" s="66">
        <f t="shared" si="6"/>
        <v>668</v>
      </c>
      <c r="B672" s="66"/>
      <c r="C672" s="260"/>
      <c r="D672" s="66"/>
    </row>
    <row r="673" spans="1:4" s="65" customFormat="1">
      <c r="A673" s="66">
        <f t="shared" si="6"/>
        <v>669</v>
      </c>
      <c r="B673" s="66"/>
      <c r="C673" s="260"/>
      <c r="D673" s="66"/>
    </row>
    <row r="674" spans="1:4" s="65" customFormat="1">
      <c r="A674" s="66">
        <f t="shared" si="6"/>
        <v>670</v>
      </c>
      <c r="B674" s="66"/>
      <c r="C674" s="260"/>
      <c r="D674" s="66"/>
    </row>
    <row r="675" spans="1:4" s="65" customFormat="1">
      <c r="A675" s="66">
        <f t="shared" si="6"/>
        <v>671</v>
      </c>
      <c r="B675" s="66"/>
      <c r="C675" s="260"/>
      <c r="D675" s="66"/>
    </row>
    <row r="676" spans="1:4" s="65" customFormat="1">
      <c r="A676" s="66">
        <f t="shared" si="6"/>
        <v>672</v>
      </c>
      <c r="B676" s="66"/>
      <c r="C676" s="260"/>
      <c r="D676" s="66"/>
    </row>
    <row r="677" spans="1:4" s="65" customFormat="1">
      <c r="A677" s="66">
        <f t="shared" si="6"/>
        <v>673</v>
      </c>
      <c r="B677" s="66"/>
      <c r="C677" s="260"/>
      <c r="D677" s="66"/>
    </row>
    <row r="678" spans="1:4" s="65" customFormat="1">
      <c r="A678" s="66">
        <f t="shared" si="6"/>
        <v>674</v>
      </c>
      <c r="B678" s="66"/>
      <c r="C678" s="260"/>
      <c r="D678" s="66"/>
    </row>
    <row r="679" spans="1:4" s="65" customFormat="1">
      <c r="A679" s="66">
        <f t="shared" si="6"/>
        <v>675</v>
      </c>
      <c r="B679" s="66"/>
      <c r="C679" s="260"/>
      <c r="D679" s="66"/>
    </row>
    <row r="680" spans="1:4" s="65" customFormat="1">
      <c r="A680" s="66">
        <f t="shared" si="6"/>
        <v>676</v>
      </c>
      <c r="B680" s="66"/>
      <c r="C680" s="260"/>
      <c r="D680" s="66"/>
    </row>
    <row r="681" spans="1:4" s="65" customFormat="1">
      <c r="A681" s="66">
        <f t="shared" si="6"/>
        <v>677</v>
      </c>
      <c r="B681" s="66"/>
      <c r="C681" s="260"/>
      <c r="D681" s="66"/>
    </row>
    <row r="682" spans="1:4" s="65" customFormat="1">
      <c r="A682" s="66">
        <f t="shared" si="6"/>
        <v>678</v>
      </c>
      <c r="B682" s="66"/>
      <c r="C682" s="260"/>
      <c r="D682" s="66"/>
    </row>
    <row r="683" spans="1:4" s="65" customFormat="1">
      <c r="A683" s="66">
        <f t="shared" si="6"/>
        <v>679</v>
      </c>
      <c r="B683" s="66"/>
      <c r="C683" s="260"/>
      <c r="D683" s="66"/>
    </row>
    <row r="684" spans="1:4" s="65" customFormat="1">
      <c r="A684" s="66">
        <f t="shared" si="6"/>
        <v>680</v>
      </c>
      <c r="B684" s="66"/>
      <c r="C684" s="260"/>
      <c r="D684" s="66"/>
    </row>
    <row r="685" spans="1:4" s="65" customFormat="1">
      <c r="A685" s="66">
        <f t="shared" si="6"/>
        <v>681</v>
      </c>
      <c r="B685" s="66"/>
      <c r="C685" s="260"/>
      <c r="D685" s="66"/>
    </row>
    <row r="686" spans="1:4" s="65" customFormat="1">
      <c r="A686" s="66">
        <f t="shared" si="6"/>
        <v>682</v>
      </c>
      <c r="B686" s="66"/>
      <c r="C686" s="260"/>
      <c r="D686" s="66"/>
    </row>
    <row r="687" spans="1:4" s="65" customFormat="1">
      <c r="A687" s="66">
        <f t="shared" si="6"/>
        <v>683</v>
      </c>
      <c r="B687" s="66"/>
      <c r="C687" s="260"/>
      <c r="D687" s="66"/>
    </row>
    <row r="688" spans="1:4" s="65" customFormat="1">
      <c r="A688" s="66">
        <f t="shared" si="6"/>
        <v>684</v>
      </c>
      <c r="B688" s="66"/>
      <c r="C688" s="260"/>
      <c r="D688" s="66"/>
    </row>
    <row r="689" spans="1:4" s="65" customFormat="1">
      <c r="A689" s="66">
        <f t="shared" si="6"/>
        <v>685</v>
      </c>
      <c r="B689" s="66"/>
      <c r="C689" s="260"/>
      <c r="D689" s="66"/>
    </row>
    <row r="690" spans="1:4" s="65" customFormat="1">
      <c r="A690" s="66">
        <f t="shared" si="6"/>
        <v>686</v>
      </c>
      <c r="B690" s="66"/>
      <c r="C690" s="260"/>
      <c r="D690" s="66"/>
    </row>
    <row r="691" spans="1:4" s="65" customFormat="1">
      <c r="A691" s="66">
        <f t="shared" si="6"/>
        <v>687</v>
      </c>
      <c r="B691" s="66"/>
      <c r="C691" s="260"/>
      <c r="D691" s="66"/>
    </row>
    <row r="692" spans="1:4" s="65" customFormat="1">
      <c r="A692" s="66">
        <f t="shared" si="6"/>
        <v>688</v>
      </c>
      <c r="B692" s="66"/>
      <c r="C692" s="260"/>
      <c r="D692" s="66"/>
    </row>
    <row r="693" spans="1:4" s="65" customFormat="1">
      <c r="A693" s="66">
        <f t="shared" si="6"/>
        <v>689</v>
      </c>
      <c r="B693" s="66"/>
      <c r="C693" s="260"/>
      <c r="D693" s="66"/>
    </row>
    <row r="694" spans="1:4" s="65" customFormat="1">
      <c r="A694" s="66">
        <f t="shared" si="6"/>
        <v>690</v>
      </c>
      <c r="B694" s="66"/>
      <c r="C694" s="260"/>
      <c r="D694" s="66"/>
    </row>
    <row r="695" spans="1:4" s="65" customFormat="1">
      <c r="A695" s="66">
        <f t="shared" si="6"/>
        <v>691</v>
      </c>
      <c r="B695" s="66"/>
      <c r="C695" s="260"/>
      <c r="D695" s="66"/>
    </row>
    <row r="696" spans="1:4" s="65" customFormat="1">
      <c r="A696" s="66">
        <f t="shared" si="6"/>
        <v>692</v>
      </c>
      <c r="B696" s="66"/>
      <c r="C696" s="260"/>
      <c r="D696" s="66"/>
    </row>
    <row r="697" spans="1:4" s="65" customFormat="1">
      <c r="A697" s="66">
        <f t="shared" si="6"/>
        <v>693</v>
      </c>
      <c r="B697" s="66"/>
      <c r="C697" s="260"/>
      <c r="D697" s="66"/>
    </row>
    <row r="698" spans="1:4" s="65" customFormat="1">
      <c r="A698" s="66">
        <f t="shared" si="6"/>
        <v>694</v>
      </c>
      <c r="B698" s="66"/>
      <c r="C698" s="260"/>
      <c r="D698" s="66"/>
    </row>
    <row r="699" spans="1:4" s="65" customFormat="1">
      <c r="A699" s="66">
        <f t="shared" si="6"/>
        <v>695</v>
      </c>
      <c r="B699" s="66"/>
      <c r="C699" s="260"/>
      <c r="D699" s="66"/>
    </row>
    <row r="700" spans="1:4" s="65" customFormat="1">
      <c r="A700" s="66">
        <f t="shared" si="6"/>
        <v>696</v>
      </c>
      <c r="B700" s="66"/>
      <c r="C700" s="260"/>
      <c r="D700" s="66"/>
    </row>
    <row r="701" spans="1:4" s="65" customFormat="1">
      <c r="A701" s="66">
        <f t="shared" si="6"/>
        <v>697</v>
      </c>
      <c r="B701" s="66"/>
      <c r="C701" s="260"/>
      <c r="D701" s="66"/>
    </row>
    <row r="702" spans="1:4" s="65" customFormat="1">
      <c r="A702" s="66">
        <f t="shared" si="6"/>
        <v>698</v>
      </c>
      <c r="B702" s="66"/>
      <c r="C702" s="260"/>
      <c r="D702" s="66"/>
    </row>
    <row r="703" spans="1:4" s="65" customFormat="1">
      <c r="A703" s="66">
        <f t="shared" si="6"/>
        <v>699</v>
      </c>
      <c r="B703" s="66"/>
      <c r="C703" s="260"/>
      <c r="D703" s="66"/>
    </row>
    <row r="704" spans="1:4" s="65" customFormat="1">
      <c r="A704" s="66">
        <f t="shared" si="6"/>
        <v>700</v>
      </c>
      <c r="B704" s="66"/>
      <c r="C704" s="260"/>
      <c r="D704" s="66"/>
    </row>
    <row r="705" spans="1:4" s="65" customFormat="1">
      <c r="A705" s="66">
        <f t="shared" si="6"/>
        <v>701</v>
      </c>
      <c r="B705" s="66"/>
      <c r="C705" s="260"/>
      <c r="D705" s="66"/>
    </row>
    <row r="706" spans="1:4" s="65" customFormat="1">
      <c r="A706" s="66">
        <f t="shared" si="6"/>
        <v>702</v>
      </c>
      <c r="B706" s="66"/>
      <c r="C706" s="260"/>
      <c r="D706" s="66"/>
    </row>
    <row r="707" spans="1:4" s="65" customFormat="1">
      <c r="A707" s="66">
        <f t="shared" si="6"/>
        <v>703</v>
      </c>
      <c r="B707" s="66"/>
      <c r="C707" s="260"/>
      <c r="D707" s="66"/>
    </row>
    <row r="708" spans="1:4" s="65" customFormat="1">
      <c r="A708" s="66">
        <f t="shared" si="6"/>
        <v>704</v>
      </c>
      <c r="B708" s="66"/>
      <c r="C708" s="260"/>
      <c r="D708" s="66"/>
    </row>
    <row r="709" spans="1:4" s="65" customFormat="1">
      <c r="A709" s="66">
        <f t="shared" si="6"/>
        <v>705</v>
      </c>
      <c r="B709" s="66"/>
      <c r="C709" s="260"/>
      <c r="D709" s="66"/>
    </row>
    <row r="710" spans="1:4" s="65" customFormat="1">
      <c r="A710" s="66">
        <f t="shared" si="6"/>
        <v>706</v>
      </c>
      <c r="B710" s="66"/>
      <c r="C710" s="260"/>
      <c r="D710" s="66"/>
    </row>
    <row r="711" spans="1:4" s="65" customFormat="1">
      <c r="A711" s="66">
        <f t="shared" si="6"/>
        <v>707</v>
      </c>
      <c r="B711" s="66"/>
      <c r="C711" s="260"/>
      <c r="D711" s="66"/>
    </row>
    <row r="712" spans="1:4" s="65" customFormat="1">
      <c r="A712" s="66">
        <f t="shared" ref="A712:A775" si="7">A711+1</f>
        <v>708</v>
      </c>
      <c r="B712" s="66"/>
      <c r="C712" s="260"/>
      <c r="D712" s="66"/>
    </row>
    <row r="713" spans="1:4" s="65" customFormat="1">
      <c r="A713" s="66">
        <f t="shared" si="7"/>
        <v>709</v>
      </c>
      <c r="B713" s="66"/>
      <c r="C713" s="260"/>
      <c r="D713" s="66"/>
    </row>
    <row r="714" spans="1:4" s="65" customFormat="1">
      <c r="A714" s="66">
        <f t="shared" si="7"/>
        <v>710</v>
      </c>
      <c r="B714" s="66"/>
      <c r="C714" s="260"/>
      <c r="D714" s="66"/>
    </row>
    <row r="715" spans="1:4" s="65" customFormat="1">
      <c r="A715" s="66">
        <f t="shared" si="7"/>
        <v>711</v>
      </c>
      <c r="B715" s="66"/>
      <c r="C715" s="260"/>
      <c r="D715" s="66"/>
    </row>
    <row r="716" spans="1:4" s="65" customFormat="1">
      <c r="A716" s="66">
        <f t="shared" si="7"/>
        <v>712</v>
      </c>
      <c r="B716" s="66"/>
      <c r="C716" s="260"/>
      <c r="D716" s="66"/>
    </row>
    <row r="717" spans="1:4" s="65" customFormat="1">
      <c r="A717" s="66">
        <f t="shared" si="7"/>
        <v>713</v>
      </c>
      <c r="B717" s="66"/>
      <c r="C717" s="260"/>
      <c r="D717" s="66"/>
    </row>
    <row r="718" spans="1:4" s="65" customFormat="1">
      <c r="A718" s="66">
        <f t="shared" si="7"/>
        <v>714</v>
      </c>
      <c r="B718" s="66"/>
      <c r="C718" s="260"/>
      <c r="D718" s="66"/>
    </row>
    <row r="719" spans="1:4" s="65" customFormat="1">
      <c r="A719" s="66">
        <f t="shared" si="7"/>
        <v>715</v>
      </c>
      <c r="B719" s="66"/>
      <c r="C719" s="260"/>
      <c r="D719" s="66"/>
    </row>
    <row r="720" spans="1:4" s="65" customFormat="1">
      <c r="A720" s="66">
        <f t="shared" si="7"/>
        <v>716</v>
      </c>
      <c r="B720" s="66"/>
      <c r="C720" s="260"/>
      <c r="D720" s="66"/>
    </row>
    <row r="721" spans="1:4" s="65" customFormat="1">
      <c r="A721" s="66">
        <f t="shared" si="7"/>
        <v>717</v>
      </c>
      <c r="B721" s="66"/>
      <c r="C721" s="260"/>
      <c r="D721" s="66"/>
    </row>
    <row r="722" spans="1:4" s="65" customFormat="1">
      <c r="A722" s="66">
        <f t="shared" si="7"/>
        <v>718</v>
      </c>
      <c r="B722" s="66"/>
      <c r="C722" s="260"/>
      <c r="D722" s="66"/>
    </row>
    <row r="723" spans="1:4" s="65" customFormat="1">
      <c r="A723" s="66">
        <f t="shared" si="7"/>
        <v>719</v>
      </c>
      <c r="B723" s="66"/>
      <c r="C723" s="260"/>
      <c r="D723" s="66"/>
    </row>
    <row r="724" spans="1:4" s="65" customFormat="1">
      <c r="A724" s="66">
        <f t="shared" si="7"/>
        <v>720</v>
      </c>
      <c r="B724" s="66"/>
      <c r="C724" s="260"/>
      <c r="D724" s="66"/>
    </row>
    <row r="725" spans="1:4" s="65" customFormat="1">
      <c r="A725" s="66">
        <f t="shared" si="7"/>
        <v>721</v>
      </c>
      <c r="B725" s="66"/>
      <c r="C725" s="260"/>
      <c r="D725" s="66"/>
    </row>
    <row r="726" spans="1:4" s="65" customFormat="1">
      <c r="A726" s="66">
        <f t="shared" si="7"/>
        <v>722</v>
      </c>
      <c r="B726" s="66"/>
      <c r="C726" s="260"/>
      <c r="D726" s="66"/>
    </row>
    <row r="727" spans="1:4" s="65" customFormat="1">
      <c r="A727" s="66">
        <f t="shared" si="7"/>
        <v>723</v>
      </c>
      <c r="B727" s="66"/>
      <c r="C727" s="260"/>
      <c r="D727" s="66"/>
    </row>
    <row r="728" spans="1:4" s="65" customFormat="1">
      <c r="A728" s="66">
        <f t="shared" si="7"/>
        <v>724</v>
      </c>
      <c r="B728" s="66"/>
      <c r="C728" s="260"/>
      <c r="D728" s="66"/>
    </row>
    <row r="729" spans="1:4" s="65" customFormat="1">
      <c r="A729" s="66">
        <f t="shared" si="7"/>
        <v>725</v>
      </c>
      <c r="B729" s="66"/>
      <c r="C729" s="260"/>
      <c r="D729" s="66"/>
    </row>
    <row r="730" spans="1:4" s="65" customFormat="1">
      <c r="A730" s="66">
        <f t="shared" si="7"/>
        <v>726</v>
      </c>
      <c r="B730" s="66"/>
      <c r="C730" s="260"/>
      <c r="D730" s="66"/>
    </row>
    <row r="731" spans="1:4" s="65" customFormat="1">
      <c r="A731" s="66">
        <f t="shared" si="7"/>
        <v>727</v>
      </c>
      <c r="B731" s="66"/>
      <c r="C731" s="260"/>
      <c r="D731" s="66"/>
    </row>
    <row r="732" spans="1:4" s="65" customFormat="1">
      <c r="A732" s="66">
        <f t="shared" si="7"/>
        <v>728</v>
      </c>
      <c r="B732" s="66"/>
      <c r="C732" s="260"/>
      <c r="D732" s="66"/>
    </row>
    <row r="733" spans="1:4" s="65" customFormat="1">
      <c r="A733" s="66">
        <f t="shared" si="7"/>
        <v>729</v>
      </c>
      <c r="B733" s="66"/>
      <c r="C733" s="260"/>
      <c r="D733" s="66"/>
    </row>
    <row r="734" spans="1:4" s="65" customFormat="1">
      <c r="A734" s="66">
        <f t="shared" si="7"/>
        <v>730</v>
      </c>
      <c r="B734" s="66"/>
      <c r="C734" s="260"/>
      <c r="D734" s="66"/>
    </row>
    <row r="735" spans="1:4" s="65" customFormat="1">
      <c r="A735" s="66">
        <f t="shared" si="7"/>
        <v>731</v>
      </c>
      <c r="B735" s="66"/>
      <c r="C735" s="260"/>
      <c r="D735" s="66"/>
    </row>
    <row r="736" spans="1:4" s="65" customFormat="1">
      <c r="A736" s="66">
        <f t="shared" si="7"/>
        <v>732</v>
      </c>
      <c r="B736" s="66"/>
      <c r="C736" s="260"/>
      <c r="D736" s="66"/>
    </row>
    <row r="737" spans="1:4" s="65" customFormat="1">
      <c r="A737" s="66">
        <f t="shared" si="7"/>
        <v>733</v>
      </c>
      <c r="B737" s="66"/>
      <c r="C737" s="260"/>
      <c r="D737" s="66"/>
    </row>
    <row r="738" spans="1:4" s="65" customFormat="1">
      <c r="A738" s="66">
        <f t="shared" si="7"/>
        <v>734</v>
      </c>
      <c r="B738" s="66"/>
      <c r="C738" s="260"/>
      <c r="D738" s="66"/>
    </row>
    <row r="739" spans="1:4" s="65" customFormat="1">
      <c r="A739" s="66">
        <f t="shared" si="7"/>
        <v>735</v>
      </c>
      <c r="B739" s="66"/>
      <c r="C739" s="260"/>
      <c r="D739" s="66"/>
    </row>
    <row r="740" spans="1:4" s="65" customFormat="1">
      <c r="A740" s="66">
        <f t="shared" si="7"/>
        <v>736</v>
      </c>
      <c r="B740" s="66"/>
      <c r="C740" s="260"/>
      <c r="D740" s="66"/>
    </row>
    <row r="741" spans="1:4" s="65" customFormat="1">
      <c r="A741" s="66">
        <f t="shared" si="7"/>
        <v>737</v>
      </c>
      <c r="B741" s="66"/>
      <c r="C741" s="260"/>
      <c r="D741" s="66"/>
    </row>
    <row r="742" spans="1:4" s="65" customFormat="1">
      <c r="A742" s="66">
        <f t="shared" si="7"/>
        <v>738</v>
      </c>
      <c r="B742" s="66"/>
      <c r="C742" s="260"/>
      <c r="D742" s="66"/>
    </row>
    <row r="743" spans="1:4" s="65" customFormat="1">
      <c r="A743" s="66">
        <f t="shared" si="7"/>
        <v>739</v>
      </c>
      <c r="B743" s="66"/>
      <c r="C743" s="260"/>
      <c r="D743" s="66"/>
    </row>
    <row r="744" spans="1:4" s="65" customFormat="1">
      <c r="A744" s="66">
        <f t="shared" si="7"/>
        <v>740</v>
      </c>
      <c r="B744" s="66"/>
      <c r="C744" s="260"/>
      <c r="D744" s="66"/>
    </row>
    <row r="745" spans="1:4" s="65" customFormat="1">
      <c r="A745" s="66">
        <f t="shared" si="7"/>
        <v>741</v>
      </c>
      <c r="B745" s="66"/>
      <c r="C745" s="260"/>
      <c r="D745" s="66"/>
    </row>
    <row r="746" spans="1:4" s="65" customFormat="1">
      <c r="A746" s="66">
        <f t="shared" si="7"/>
        <v>742</v>
      </c>
      <c r="B746" s="66"/>
      <c r="C746" s="260"/>
      <c r="D746" s="66"/>
    </row>
    <row r="747" spans="1:4" s="65" customFormat="1">
      <c r="A747" s="66">
        <f t="shared" si="7"/>
        <v>743</v>
      </c>
      <c r="B747" s="66"/>
      <c r="C747" s="260"/>
      <c r="D747" s="66"/>
    </row>
    <row r="748" spans="1:4" s="65" customFormat="1">
      <c r="A748" s="66">
        <f t="shared" si="7"/>
        <v>744</v>
      </c>
      <c r="B748" s="66"/>
      <c r="C748" s="260"/>
      <c r="D748" s="66"/>
    </row>
    <row r="749" spans="1:4" s="65" customFormat="1">
      <c r="A749" s="66">
        <f t="shared" si="7"/>
        <v>745</v>
      </c>
      <c r="B749" s="66"/>
      <c r="C749" s="260"/>
      <c r="D749" s="66"/>
    </row>
    <row r="750" spans="1:4" s="65" customFormat="1">
      <c r="A750" s="66">
        <f t="shared" si="7"/>
        <v>746</v>
      </c>
      <c r="B750" s="66"/>
      <c r="C750" s="260"/>
      <c r="D750" s="66"/>
    </row>
    <row r="751" spans="1:4" s="65" customFormat="1">
      <c r="A751" s="66">
        <f t="shared" si="7"/>
        <v>747</v>
      </c>
      <c r="B751" s="66"/>
      <c r="C751" s="260"/>
      <c r="D751" s="66"/>
    </row>
    <row r="752" spans="1:4" s="65" customFormat="1">
      <c r="A752" s="66">
        <f t="shared" si="7"/>
        <v>748</v>
      </c>
      <c r="B752" s="66"/>
      <c r="C752" s="260"/>
      <c r="D752" s="66"/>
    </row>
    <row r="753" spans="1:4" s="65" customFormat="1">
      <c r="A753" s="66">
        <f t="shared" si="7"/>
        <v>749</v>
      </c>
      <c r="B753" s="66"/>
      <c r="C753" s="260"/>
      <c r="D753" s="66"/>
    </row>
    <row r="754" spans="1:4" s="65" customFormat="1">
      <c r="A754" s="66">
        <f t="shared" si="7"/>
        <v>750</v>
      </c>
      <c r="B754" s="66"/>
      <c r="C754" s="260"/>
      <c r="D754" s="66"/>
    </row>
    <row r="755" spans="1:4" s="65" customFormat="1">
      <c r="A755" s="66">
        <f t="shared" si="7"/>
        <v>751</v>
      </c>
      <c r="B755" s="66"/>
      <c r="C755" s="260"/>
      <c r="D755" s="66"/>
    </row>
    <row r="756" spans="1:4" s="65" customFormat="1">
      <c r="A756" s="66">
        <f t="shared" si="7"/>
        <v>752</v>
      </c>
      <c r="B756" s="66"/>
      <c r="C756" s="260"/>
      <c r="D756" s="66"/>
    </row>
    <row r="757" spans="1:4" s="65" customFormat="1">
      <c r="A757" s="66">
        <f t="shared" si="7"/>
        <v>753</v>
      </c>
      <c r="B757" s="66"/>
      <c r="C757" s="260"/>
      <c r="D757" s="66"/>
    </row>
    <row r="758" spans="1:4" s="65" customFormat="1">
      <c r="A758" s="66">
        <f t="shared" si="7"/>
        <v>754</v>
      </c>
      <c r="B758" s="66"/>
      <c r="C758" s="260"/>
      <c r="D758" s="66"/>
    </row>
    <row r="759" spans="1:4" s="65" customFormat="1">
      <c r="A759" s="66">
        <f t="shared" si="7"/>
        <v>755</v>
      </c>
      <c r="B759" s="66"/>
      <c r="C759" s="260"/>
      <c r="D759" s="66"/>
    </row>
    <row r="760" spans="1:4" s="65" customFormat="1">
      <c r="A760" s="66">
        <f t="shared" si="7"/>
        <v>756</v>
      </c>
      <c r="B760" s="66"/>
      <c r="C760" s="260"/>
      <c r="D760" s="66"/>
    </row>
    <row r="761" spans="1:4" s="65" customFormat="1">
      <c r="A761" s="66">
        <f t="shared" si="7"/>
        <v>757</v>
      </c>
      <c r="B761" s="66"/>
      <c r="C761" s="260"/>
      <c r="D761" s="66"/>
    </row>
    <row r="762" spans="1:4" s="65" customFormat="1">
      <c r="A762" s="66">
        <f t="shared" si="7"/>
        <v>758</v>
      </c>
      <c r="B762" s="66"/>
      <c r="C762" s="260"/>
      <c r="D762" s="66"/>
    </row>
    <row r="763" spans="1:4" s="65" customFormat="1">
      <c r="A763" s="66">
        <f t="shared" si="7"/>
        <v>759</v>
      </c>
      <c r="B763" s="66"/>
      <c r="C763" s="260"/>
      <c r="D763" s="66"/>
    </row>
    <row r="764" spans="1:4" s="65" customFormat="1">
      <c r="A764" s="66">
        <f t="shared" si="7"/>
        <v>760</v>
      </c>
      <c r="B764" s="66"/>
      <c r="C764" s="260"/>
      <c r="D764" s="66"/>
    </row>
    <row r="765" spans="1:4" s="65" customFormat="1">
      <c r="A765" s="66">
        <f t="shared" si="7"/>
        <v>761</v>
      </c>
      <c r="B765" s="66"/>
      <c r="C765" s="260"/>
      <c r="D765" s="66"/>
    </row>
    <row r="766" spans="1:4" s="65" customFormat="1">
      <c r="A766" s="66">
        <f t="shared" si="7"/>
        <v>762</v>
      </c>
      <c r="B766" s="66"/>
      <c r="C766" s="260"/>
      <c r="D766" s="66"/>
    </row>
    <row r="767" spans="1:4" s="65" customFormat="1">
      <c r="A767" s="66">
        <f t="shared" si="7"/>
        <v>763</v>
      </c>
      <c r="B767" s="66"/>
      <c r="C767" s="260"/>
      <c r="D767" s="66"/>
    </row>
    <row r="768" spans="1:4" s="65" customFormat="1">
      <c r="A768" s="66">
        <f t="shared" si="7"/>
        <v>764</v>
      </c>
      <c r="B768" s="66"/>
      <c r="C768" s="260"/>
      <c r="D768" s="66"/>
    </row>
    <row r="769" spans="1:4" s="65" customFormat="1">
      <c r="A769" s="66">
        <f t="shared" si="7"/>
        <v>765</v>
      </c>
      <c r="B769" s="66"/>
      <c r="C769" s="260"/>
      <c r="D769" s="66"/>
    </row>
    <row r="770" spans="1:4" s="65" customFormat="1">
      <c r="A770" s="66">
        <f t="shared" si="7"/>
        <v>766</v>
      </c>
      <c r="B770" s="66"/>
      <c r="C770" s="260"/>
      <c r="D770" s="66"/>
    </row>
    <row r="771" spans="1:4" s="65" customFormat="1">
      <c r="A771" s="66">
        <f t="shared" si="7"/>
        <v>767</v>
      </c>
      <c r="B771" s="66"/>
      <c r="C771" s="260"/>
      <c r="D771" s="66"/>
    </row>
    <row r="772" spans="1:4" s="65" customFormat="1">
      <c r="A772" s="66">
        <f t="shared" si="7"/>
        <v>768</v>
      </c>
      <c r="B772" s="66"/>
      <c r="C772" s="260"/>
      <c r="D772" s="66"/>
    </row>
    <row r="773" spans="1:4" s="65" customFormat="1">
      <c r="A773" s="66">
        <f t="shared" si="7"/>
        <v>769</v>
      </c>
      <c r="B773" s="66"/>
      <c r="C773" s="260"/>
      <c r="D773" s="66"/>
    </row>
    <row r="774" spans="1:4" s="65" customFormat="1">
      <c r="A774" s="66">
        <f t="shared" si="7"/>
        <v>770</v>
      </c>
      <c r="B774" s="66"/>
      <c r="C774" s="260"/>
      <c r="D774" s="66"/>
    </row>
    <row r="775" spans="1:4" s="65" customFormat="1">
      <c r="A775" s="66">
        <f t="shared" si="7"/>
        <v>771</v>
      </c>
      <c r="B775" s="66"/>
      <c r="C775" s="260"/>
      <c r="D775" s="66"/>
    </row>
    <row r="776" spans="1:4" s="65" customFormat="1">
      <c r="A776" s="66">
        <f t="shared" ref="A776:A839" si="8">A775+1</f>
        <v>772</v>
      </c>
      <c r="B776" s="66"/>
      <c r="C776" s="260"/>
      <c r="D776" s="66"/>
    </row>
    <row r="777" spans="1:4" s="65" customFormat="1">
      <c r="A777" s="66">
        <f t="shared" si="8"/>
        <v>773</v>
      </c>
      <c r="B777" s="66"/>
      <c r="C777" s="260"/>
      <c r="D777" s="66"/>
    </row>
    <row r="778" spans="1:4" s="65" customFormat="1">
      <c r="A778" s="66">
        <f t="shared" si="8"/>
        <v>774</v>
      </c>
      <c r="B778" s="66"/>
      <c r="C778" s="260"/>
      <c r="D778" s="66"/>
    </row>
    <row r="779" spans="1:4" s="65" customFormat="1">
      <c r="A779" s="66">
        <f t="shared" si="8"/>
        <v>775</v>
      </c>
      <c r="B779" s="66"/>
      <c r="C779" s="260"/>
      <c r="D779" s="66"/>
    </row>
    <row r="780" spans="1:4" s="65" customFormat="1">
      <c r="A780" s="66">
        <f t="shared" si="8"/>
        <v>776</v>
      </c>
      <c r="B780" s="66"/>
      <c r="C780" s="260"/>
      <c r="D780" s="66"/>
    </row>
    <row r="781" spans="1:4" s="65" customFormat="1">
      <c r="A781" s="66">
        <f t="shared" si="8"/>
        <v>777</v>
      </c>
      <c r="B781" s="66"/>
      <c r="C781" s="260"/>
      <c r="D781" s="66"/>
    </row>
    <row r="782" spans="1:4" s="65" customFormat="1">
      <c r="A782" s="66">
        <f t="shared" si="8"/>
        <v>778</v>
      </c>
      <c r="B782" s="66"/>
      <c r="C782" s="260"/>
      <c r="D782" s="66"/>
    </row>
    <row r="783" spans="1:4" s="65" customFormat="1">
      <c r="A783" s="66">
        <f t="shared" si="8"/>
        <v>779</v>
      </c>
      <c r="B783" s="66"/>
      <c r="C783" s="260"/>
      <c r="D783" s="66"/>
    </row>
    <row r="784" spans="1:4" s="65" customFormat="1">
      <c r="A784" s="66">
        <f t="shared" si="8"/>
        <v>780</v>
      </c>
      <c r="B784" s="66"/>
      <c r="C784" s="260"/>
      <c r="D784" s="66"/>
    </row>
    <row r="785" spans="1:4" s="65" customFormat="1">
      <c r="A785" s="66">
        <f t="shared" si="8"/>
        <v>781</v>
      </c>
      <c r="B785" s="66"/>
      <c r="C785" s="260"/>
      <c r="D785" s="66"/>
    </row>
    <row r="786" spans="1:4" s="65" customFormat="1">
      <c r="A786" s="66">
        <f t="shared" si="8"/>
        <v>782</v>
      </c>
      <c r="B786" s="66"/>
      <c r="C786" s="260"/>
      <c r="D786" s="66"/>
    </row>
    <row r="787" spans="1:4" s="65" customFormat="1">
      <c r="A787" s="66">
        <f t="shared" si="8"/>
        <v>783</v>
      </c>
      <c r="B787" s="66"/>
      <c r="C787" s="260"/>
      <c r="D787" s="66"/>
    </row>
    <row r="788" spans="1:4" s="65" customFormat="1">
      <c r="A788" s="66">
        <f t="shared" si="8"/>
        <v>784</v>
      </c>
      <c r="B788" s="66"/>
      <c r="C788" s="260"/>
      <c r="D788" s="66"/>
    </row>
    <row r="789" spans="1:4" s="65" customFormat="1">
      <c r="A789" s="66">
        <f t="shared" si="8"/>
        <v>785</v>
      </c>
      <c r="B789" s="66"/>
      <c r="C789" s="260"/>
      <c r="D789" s="66"/>
    </row>
    <row r="790" spans="1:4" s="65" customFormat="1">
      <c r="A790" s="66">
        <f t="shared" si="8"/>
        <v>786</v>
      </c>
      <c r="B790" s="66"/>
      <c r="C790" s="260"/>
      <c r="D790" s="66"/>
    </row>
    <row r="791" spans="1:4" s="65" customFormat="1">
      <c r="A791" s="66">
        <f t="shared" si="8"/>
        <v>787</v>
      </c>
      <c r="B791" s="66"/>
      <c r="C791" s="260"/>
      <c r="D791" s="66"/>
    </row>
    <row r="792" spans="1:4" s="65" customFormat="1">
      <c r="A792" s="66">
        <f t="shared" si="8"/>
        <v>788</v>
      </c>
      <c r="B792" s="66"/>
      <c r="C792" s="260"/>
      <c r="D792" s="66"/>
    </row>
    <row r="793" spans="1:4" s="65" customFormat="1">
      <c r="A793" s="66">
        <f t="shared" si="8"/>
        <v>789</v>
      </c>
      <c r="B793" s="66"/>
      <c r="C793" s="260"/>
      <c r="D793" s="66"/>
    </row>
    <row r="794" spans="1:4" s="65" customFormat="1">
      <c r="A794" s="66">
        <f t="shared" si="8"/>
        <v>790</v>
      </c>
      <c r="B794" s="66"/>
      <c r="C794" s="260"/>
      <c r="D794" s="66"/>
    </row>
    <row r="795" spans="1:4" s="65" customFormat="1">
      <c r="A795" s="66">
        <f t="shared" si="8"/>
        <v>791</v>
      </c>
      <c r="B795" s="66"/>
      <c r="C795" s="260"/>
      <c r="D795" s="66"/>
    </row>
    <row r="796" spans="1:4" s="65" customFormat="1">
      <c r="A796" s="66">
        <f t="shared" si="8"/>
        <v>792</v>
      </c>
      <c r="B796" s="66"/>
      <c r="C796" s="260"/>
      <c r="D796" s="66"/>
    </row>
    <row r="797" spans="1:4" s="65" customFormat="1">
      <c r="A797" s="66">
        <f t="shared" si="8"/>
        <v>793</v>
      </c>
      <c r="B797" s="66"/>
      <c r="C797" s="260"/>
      <c r="D797" s="66"/>
    </row>
    <row r="798" spans="1:4" s="65" customFormat="1">
      <c r="A798" s="66">
        <f t="shared" si="8"/>
        <v>794</v>
      </c>
      <c r="B798" s="66"/>
      <c r="C798" s="260"/>
      <c r="D798" s="66"/>
    </row>
    <row r="799" spans="1:4" s="65" customFormat="1">
      <c r="A799" s="66">
        <f t="shared" si="8"/>
        <v>795</v>
      </c>
      <c r="B799" s="66"/>
      <c r="C799" s="260"/>
      <c r="D799" s="66"/>
    </row>
    <row r="800" spans="1:4" s="65" customFormat="1">
      <c r="A800" s="66">
        <f t="shared" si="8"/>
        <v>796</v>
      </c>
      <c r="B800" s="66"/>
      <c r="C800" s="260"/>
      <c r="D800" s="66"/>
    </row>
    <row r="801" spans="1:4" s="65" customFormat="1">
      <c r="A801" s="66">
        <f t="shared" si="8"/>
        <v>797</v>
      </c>
      <c r="B801" s="66"/>
      <c r="C801" s="260"/>
      <c r="D801" s="66"/>
    </row>
    <row r="802" spans="1:4" s="65" customFormat="1">
      <c r="A802" s="66">
        <f t="shared" si="8"/>
        <v>798</v>
      </c>
      <c r="B802" s="66"/>
      <c r="C802" s="260"/>
      <c r="D802" s="66"/>
    </row>
    <row r="803" spans="1:4" s="65" customFormat="1">
      <c r="A803" s="66">
        <f t="shared" si="8"/>
        <v>799</v>
      </c>
      <c r="B803" s="66"/>
      <c r="C803" s="260"/>
      <c r="D803" s="66"/>
    </row>
    <row r="804" spans="1:4" s="65" customFormat="1">
      <c r="A804" s="66">
        <f t="shared" si="8"/>
        <v>800</v>
      </c>
      <c r="B804" s="66"/>
      <c r="C804" s="260"/>
      <c r="D804" s="66"/>
    </row>
    <row r="805" spans="1:4" s="65" customFormat="1">
      <c r="A805" s="66">
        <f t="shared" si="8"/>
        <v>801</v>
      </c>
      <c r="B805" s="66"/>
      <c r="C805" s="260"/>
      <c r="D805" s="66"/>
    </row>
    <row r="806" spans="1:4" s="65" customFormat="1">
      <c r="A806" s="66">
        <f t="shared" si="8"/>
        <v>802</v>
      </c>
      <c r="B806" s="66"/>
      <c r="C806" s="260"/>
      <c r="D806" s="66"/>
    </row>
    <row r="807" spans="1:4" s="65" customFormat="1">
      <c r="A807" s="66">
        <f t="shared" si="8"/>
        <v>803</v>
      </c>
      <c r="B807" s="66"/>
      <c r="C807" s="260"/>
      <c r="D807" s="66"/>
    </row>
    <row r="808" spans="1:4" s="65" customFormat="1">
      <c r="A808" s="66">
        <f t="shared" si="8"/>
        <v>804</v>
      </c>
      <c r="B808" s="66"/>
      <c r="C808" s="260"/>
      <c r="D808" s="66"/>
    </row>
    <row r="809" spans="1:4" s="65" customFormat="1">
      <c r="A809" s="66">
        <f t="shared" si="8"/>
        <v>805</v>
      </c>
      <c r="B809" s="66"/>
      <c r="C809" s="260"/>
      <c r="D809" s="66"/>
    </row>
    <row r="810" spans="1:4" s="65" customFormat="1">
      <c r="A810" s="66">
        <f t="shared" si="8"/>
        <v>806</v>
      </c>
      <c r="B810" s="66"/>
      <c r="C810" s="260"/>
      <c r="D810" s="66"/>
    </row>
    <row r="811" spans="1:4" s="65" customFormat="1">
      <c r="A811" s="66">
        <f t="shared" si="8"/>
        <v>807</v>
      </c>
      <c r="B811" s="66"/>
      <c r="C811" s="260"/>
      <c r="D811" s="66"/>
    </row>
    <row r="812" spans="1:4" s="65" customFormat="1">
      <c r="A812" s="66">
        <f t="shared" si="8"/>
        <v>808</v>
      </c>
      <c r="B812" s="66"/>
      <c r="C812" s="260"/>
      <c r="D812" s="66"/>
    </row>
    <row r="813" spans="1:4" s="65" customFormat="1">
      <c r="A813" s="66">
        <f t="shared" si="8"/>
        <v>809</v>
      </c>
      <c r="B813" s="66"/>
      <c r="C813" s="260"/>
      <c r="D813" s="66"/>
    </row>
    <row r="814" spans="1:4" s="65" customFormat="1">
      <c r="A814" s="66">
        <f t="shared" si="8"/>
        <v>810</v>
      </c>
      <c r="B814" s="66"/>
      <c r="C814" s="260"/>
      <c r="D814" s="66"/>
    </row>
    <row r="815" spans="1:4" s="65" customFormat="1">
      <c r="A815" s="66">
        <f t="shared" si="8"/>
        <v>811</v>
      </c>
      <c r="B815" s="66"/>
      <c r="C815" s="260"/>
      <c r="D815" s="66"/>
    </row>
    <row r="816" spans="1:4" s="65" customFormat="1">
      <c r="A816" s="66">
        <f t="shared" si="8"/>
        <v>812</v>
      </c>
      <c r="B816" s="66"/>
      <c r="C816" s="260"/>
      <c r="D816" s="66"/>
    </row>
    <row r="817" spans="1:4" s="65" customFormat="1">
      <c r="A817" s="66">
        <f t="shared" si="8"/>
        <v>813</v>
      </c>
      <c r="B817" s="66"/>
      <c r="C817" s="260"/>
      <c r="D817" s="66"/>
    </row>
    <row r="818" spans="1:4" s="65" customFormat="1">
      <c r="A818" s="66">
        <f t="shared" si="8"/>
        <v>814</v>
      </c>
      <c r="B818" s="66"/>
      <c r="C818" s="260"/>
      <c r="D818" s="66"/>
    </row>
    <row r="819" spans="1:4" s="65" customFormat="1">
      <c r="A819" s="66">
        <f t="shared" si="8"/>
        <v>815</v>
      </c>
      <c r="B819" s="66"/>
      <c r="C819" s="260"/>
      <c r="D819" s="66"/>
    </row>
    <row r="820" spans="1:4" s="65" customFormat="1">
      <c r="A820" s="66">
        <f t="shared" si="8"/>
        <v>816</v>
      </c>
      <c r="B820" s="66"/>
      <c r="C820" s="260"/>
      <c r="D820" s="66"/>
    </row>
    <row r="821" spans="1:4" s="65" customFormat="1">
      <c r="A821" s="66">
        <f t="shared" si="8"/>
        <v>817</v>
      </c>
      <c r="B821" s="66"/>
      <c r="C821" s="260"/>
      <c r="D821" s="66"/>
    </row>
    <row r="822" spans="1:4" s="65" customFormat="1">
      <c r="A822" s="66">
        <f t="shared" si="8"/>
        <v>818</v>
      </c>
      <c r="B822" s="66"/>
      <c r="C822" s="260"/>
      <c r="D822" s="66"/>
    </row>
    <row r="823" spans="1:4" s="65" customFormat="1">
      <c r="A823" s="66">
        <f t="shared" si="8"/>
        <v>819</v>
      </c>
      <c r="B823" s="66"/>
      <c r="C823" s="260"/>
      <c r="D823" s="66"/>
    </row>
    <row r="824" spans="1:4" s="65" customFormat="1">
      <c r="A824" s="66">
        <f t="shared" si="8"/>
        <v>820</v>
      </c>
      <c r="B824" s="66"/>
      <c r="C824" s="260"/>
      <c r="D824" s="66"/>
    </row>
    <row r="825" spans="1:4" s="65" customFormat="1">
      <c r="A825" s="66">
        <f t="shared" si="8"/>
        <v>821</v>
      </c>
      <c r="B825" s="66"/>
      <c r="C825" s="260"/>
      <c r="D825" s="66"/>
    </row>
    <row r="826" spans="1:4" s="65" customFormat="1">
      <c r="A826" s="66">
        <f t="shared" si="8"/>
        <v>822</v>
      </c>
      <c r="B826" s="66"/>
      <c r="C826" s="260"/>
      <c r="D826" s="66"/>
    </row>
    <row r="827" spans="1:4" s="65" customFormat="1">
      <c r="A827" s="66">
        <f t="shared" si="8"/>
        <v>823</v>
      </c>
      <c r="B827" s="66"/>
      <c r="C827" s="260"/>
      <c r="D827" s="66"/>
    </row>
    <row r="828" spans="1:4" s="65" customFormat="1">
      <c r="A828" s="66">
        <f t="shared" si="8"/>
        <v>824</v>
      </c>
      <c r="B828" s="66"/>
      <c r="C828" s="260"/>
      <c r="D828" s="66"/>
    </row>
    <row r="829" spans="1:4" s="65" customFormat="1">
      <c r="A829" s="66">
        <f t="shared" si="8"/>
        <v>825</v>
      </c>
      <c r="B829" s="66"/>
      <c r="C829" s="260"/>
      <c r="D829" s="66"/>
    </row>
    <row r="830" spans="1:4" s="65" customFormat="1">
      <c r="A830" s="66">
        <f t="shared" si="8"/>
        <v>826</v>
      </c>
      <c r="B830" s="66"/>
      <c r="C830" s="260"/>
      <c r="D830" s="66"/>
    </row>
    <row r="831" spans="1:4" s="65" customFormat="1">
      <c r="A831" s="66">
        <f t="shared" si="8"/>
        <v>827</v>
      </c>
      <c r="B831" s="66"/>
      <c r="C831" s="260"/>
      <c r="D831" s="66"/>
    </row>
    <row r="832" spans="1:4" s="65" customFormat="1">
      <c r="A832" s="66">
        <f t="shared" si="8"/>
        <v>828</v>
      </c>
      <c r="B832" s="66"/>
      <c r="C832" s="260"/>
      <c r="D832" s="66"/>
    </row>
    <row r="833" spans="1:4" s="65" customFormat="1">
      <c r="A833" s="66">
        <f t="shared" si="8"/>
        <v>829</v>
      </c>
      <c r="B833" s="66"/>
      <c r="C833" s="260"/>
      <c r="D833" s="66"/>
    </row>
    <row r="834" spans="1:4" s="65" customFormat="1">
      <c r="A834" s="66">
        <f t="shared" si="8"/>
        <v>830</v>
      </c>
      <c r="B834" s="66"/>
      <c r="C834" s="260"/>
      <c r="D834" s="66"/>
    </row>
    <row r="835" spans="1:4" s="65" customFormat="1">
      <c r="A835" s="66">
        <f t="shared" si="8"/>
        <v>831</v>
      </c>
      <c r="B835" s="66"/>
      <c r="C835" s="260"/>
      <c r="D835" s="66"/>
    </row>
    <row r="836" spans="1:4" s="65" customFormat="1">
      <c r="A836" s="66">
        <f t="shared" si="8"/>
        <v>832</v>
      </c>
      <c r="B836" s="66"/>
      <c r="C836" s="260"/>
      <c r="D836" s="66"/>
    </row>
    <row r="837" spans="1:4" s="65" customFormat="1">
      <c r="A837" s="66">
        <f t="shared" si="8"/>
        <v>833</v>
      </c>
      <c r="B837" s="66"/>
      <c r="C837" s="260"/>
      <c r="D837" s="66"/>
    </row>
    <row r="838" spans="1:4" s="65" customFormat="1">
      <c r="A838" s="66">
        <f t="shared" si="8"/>
        <v>834</v>
      </c>
      <c r="B838" s="66"/>
      <c r="C838" s="260"/>
      <c r="D838" s="66"/>
    </row>
    <row r="839" spans="1:4" s="65" customFormat="1">
      <c r="A839" s="66">
        <f t="shared" si="8"/>
        <v>835</v>
      </c>
      <c r="B839" s="66"/>
      <c r="C839" s="260"/>
      <c r="D839" s="66"/>
    </row>
    <row r="840" spans="1:4" s="65" customFormat="1">
      <c r="A840" s="66">
        <f t="shared" ref="A840:A903" si="9">A839+1</f>
        <v>836</v>
      </c>
      <c r="B840" s="66"/>
      <c r="C840" s="260"/>
      <c r="D840" s="66"/>
    </row>
    <row r="841" spans="1:4" s="65" customFormat="1">
      <c r="A841" s="66">
        <f t="shared" si="9"/>
        <v>837</v>
      </c>
      <c r="B841" s="66"/>
      <c r="C841" s="260"/>
      <c r="D841" s="66"/>
    </row>
    <row r="842" spans="1:4" s="65" customFormat="1">
      <c r="A842" s="66">
        <f t="shared" si="9"/>
        <v>838</v>
      </c>
      <c r="B842" s="66"/>
      <c r="C842" s="260"/>
      <c r="D842" s="66"/>
    </row>
    <row r="843" spans="1:4" s="65" customFormat="1">
      <c r="A843" s="66">
        <f t="shared" si="9"/>
        <v>839</v>
      </c>
      <c r="B843" s="66"/>
      <c r="C843" s="260"/>
      <c r="D843" s="66"/>
    </row>
    <row r="844" spans="1:4" s="65" customFormat="1">
      <c r="A844" s="66">
        <f t="shared" si="9"/>
        <v>840</v>
      </c>
      <c r="B844" s="66"/>
      <c r="C844" s="260"/>
      <c r="D844" s="66"/>
    </row>
    <row r="845" spans="1:4" s="65" customFormat="1">
      <c r="A845" s="66">
        <f t="shared" si="9"/>
        <v>841</v>
      </c>
      <c r="B845" s="66"/>
      <c r="C845" s="260"/>
      <c r="D845" s="66"/>
    </row>
    <row r="846" spans="1:4" s="65" customFormat="1">
      <c r="A846" s="66">
        <f t="shared" si="9"/>
        <v>842</v>
      </c>
      <c r="B846" s="66"/>
      <c r="C846" s="260"/>
      <c r="D846" s="66"/>
    </row>
    <row r="847" spans="1:4" s="65" customFormat="1">
      <c r="A847" s="66">
        <f t="shared" si="9"/>
        <v>843</v>
      </c>
      <c r="B847" s="66"/>
      <c r="C847" s="260"/>
      <c r="D847" s="66"/>
    </row>
    <row r="848" spans="1:4" s="65" customFormat="1">
      <c r="A848" s="66">
        <f t="shared" si="9"/>
        <v>844</v>
      </c>
      <c r="B848" s="66"/>
      <c r="C848" s="260"/>
      <c r="D848" s="66"/>
    </row>
    <row r="849" spans="1:4" s="65" customFormat="1">
      <c r="A849" s="66">
        <f t="shared" si="9"/>
        <v>845</v>
      </c>
      <c r="B849" s="66"/>
      <c r="C849" s="260"/>
      <c r="D849" s="66"/>
    </row>
    <row r="850" spans="1:4" s="65" customFormat="1">
      <c r="A850" s="66">
        <f t="shared" si="9"/>
        <v>846</v>
      </c>
      <c r="B850" s="66"/>
      <c r="C850" s="260"/>
      <c r="D850" s="66"/>
    </row>
    <row r="851" spans="1:4" s="65" customFormat="1">
      <c r="A851" s="66">
        <f t="shared" si="9"/>
        <v>847</v>
      </c>
      <c r="B851" s="66"/>
      <c r="C851" s="260"/>
      <c r="D851" s="66"/>
    </row>
    <row r="852" spans="1:4" s="65" customFormat="1">
      <c r="A852" s="66">
        <f t="shared" si="9"/>
        <v>848</v>
      </c>
      <c r="B852" s="66"/>
      <c r="C852" s="260"/>
      <c r="D852" s="66"/>
    </row>
    <row r="853" spans="1:4" s="65" customFormat="1">
      <c r="A853" s="66">
        <f t="shared" si="9"/>
        <v>849</v>
      </c>
      <c r="B853" s="66"/>
      <c r="C853" s="260"/>
      <c r="D853" s="66"/>
    </row>
    <row r="854" spans="1:4" s="65" customFormat="1">
      <c r="A854" s="66">
        <f t="shared" si="9"/>
        <v>850</v>
      </c>
      <c r="B854" s="66"/>
      <c r="C854" s="260"/>
      <c r="D854" s="66"/>
    </row>
    <row r="855" spans="1:4" s="65" customFormat="1">
      <c r="A855" s="66">
        <f t="shared" si="9"/>
        <v>851</v>
      </c>
      <c r="B855" s="66"/>
      <c r="C855" s="260"/>
      <c r="D855" s="66"/>
    </row>
    <row r="856" spans="1:4" s="65" customFormat="1">
      <c r="A856" s="66">
        <f t="shared" si="9"/>
        <v>852</v>
      </c>
      <c r="B856" s="66"/>
      <c r="C856" s="260"/>
      <c r="D856" s="66"/>
    </row>
    <row r="857" spans="1:4" s="65" customFormat="1">
      <c r="A857" s="66">
        <f t="shared" si="9"/>
        <v>853</v>
      </c>
      <c r="B857" s="66"/>
      <c r="C857" s="260"/>
      <c r="D857" s="66"/>
    </row>
    <row r="858" spans="1:4" s="65" customFormat="1">
      <c r="A858" s="66">
        <f t="shared" si="9"/>
        <v>854</v>
      </c>
      <c r="B858" s="66"/>
      <c r="C858" s="260"/>
      <c r="D858" s="66"/>
    </row>
    <row r="859" spans="1:4" s="65" customFormat="1">
      <c r="A859" s="66">
        <f t="shared" si="9"/>
        <v>855</v>
      </c>
      <c r="B859" s="66"/>
      <c r="C859" s="260"/>
      <c r="D859" s="66"/>
    </row>
    <row r="860" spans="1:4" s="65" customFormat="1">
      <c r="A860" s="66">
        <f t="shared" si="9"/>
        <v>856</v>
      </c>
      <c r="B860" s="66"/>
      <c r="C860" s="260"/>
      <c r="D860" s="66"/>
    </row>
    <row r="861" spans="1:4" s="65" customFormat="1">
      <c r="A861" s="66">
        <f t="shared" si="9"/>
        <v>857</v>
      </c>
      <c r="B861" s="66"/>
      <c r="C861" s="260"/>
      <c r="D861" s="66"/>
    </row>
    <row r="862" spans="1:4" s="65" customFormat="1">
      <c r="A862" s="66">
        <f t="shared" si="9"/>
        <v>858</v>
      </c>
      <c r="B862" s="66"/>
      <c r="C862" s="260"/>
      <c r="D862" s="66"/>
    </row>
    <row r="863" spans="1:4" s="65" customFormat="1">
      <c r="A863" s="66">
        <f t="shared" si="9"/>
        <v>859</v>
      </c>
      <c r="B863" s="66"/>
      <c r="C863" s="260"/>
      <c r="D863" s="66"/>
    </row>
    <row r="864" spans="1:4" s="65" customFormat="1">
      <c r="A864" s="66">
        <f t="shared" si="9"/>
        <v>860</v>
      </c>
      <c r="B864" s="66"/>
      <c r="C864" s="260"/>
      <c r="D864" s="66"/>
    </row>
    <row r="865" spans="1:4" s="65" customFormat="1">
      <c r="A865" s="66">
        <f t="shared" si="9"/>
        <v>861</v>
      </c>
      <c r="B865" s="66"/>
      <c r="C865" s="260"/>
      <c r="D865" s="66"/>
    </row>
    <row r="866" spans="1:4" s="65" customFormat="1">
      <c r="A866" s="66">
        <f t="shared" si="9"/>
        <v>862</v>
      </c>
      <c r="B866" s="66"/>
      <c r="C866" s="260"/>
      <c r="D866" s="66"/>
    </row>
    <row r="867" spans="1:4" s="65" customFormat="1">
      <c r="A867" s="66">
        <f t="shared" si="9"/>
        <v>863</v>
      </c>
      <c r="B867" s="66"/>
      <c r="C867" s="260"/>
      <c r="D867" s="66"/>
    </row>
    <row r="868" spans="1:4" s="65" customFormat="1">
      <c r="A868" s="66">
        <f t="shared" si="9"/>
        <v>864</v>
      </c>
      <c r="B868" s="66"/>
      <c r="C868" s="260"/>
      <c r="D868" s="66"/>
    </row>
    <row r="869" spans="1:4" s="65" customFormat="1">
      <c r="A869" s="66">
        <f t="shared" si="9"/>
        <v>865</v>
      </c>
      <c r="B869" s="66"/>
      <c r="C869" s="260"/>
      <c r="D869" s="66"/>
    </row>
    <row r="870" spans="1:4" s="65" customFormat="1">
      <c r="A870" s="66">
        <f t="shared" si="9"/>
        <v>866</v>
      </c>
      <c r="B870" s="66"/>
      <c r="C870" s="260"/>
      <c r="D870" s="66"/>
    </row>
    <row r="871" spans="1:4" s="65" customFormat="1">
      <c r="A871" s="66">
        <f t="shared" si="9"/>
        <v>867</v>
      </c>
      <c r="B871" s="66"/>
      <c r="C871" s="260"/>
      <c r="D871" s="66"/>
    </row>
    <row r="872" spans="1:4" s="65" customFormat="1">
      <c r="A872" s="66">
        <f t="shared" si="9"/>
        <v>868</v>
      </c>
      <c r="B872" s="66"/>
      <c r="C872" s="260"/>
      <c r="D872" s="66"/>
    </row>
    <row r="873" spans="1:4" s="65" customFormat="1">
      <c r="A873" s="66">
        <f t="shared" si="9"/>
        <v>869</v>
      </c>
      <c r="B873" s="66"/>
      <c r="C873" s="260"/>
      <c r="D873" s="66"/>
    </row>
    <row r="874" spans="1:4" s="65" customFormat="1">
      <c r="A874" s="66">
        <f t="shared" si="9"/>
        <v>870</v>
      </c>
      <c r="B874" s="66"/>
      <c r="C874" s="260"/>
      <c r="D874" s="66"/>
    </row>
    <row r="875" spans="1:4" s="65" customFormat="1">
      <c r="A875" s="66">
        <f t="shared" si="9"/>
        <v>871</v>
      </c>
      <c r="B875" s="66"/>
      <c r="C875" s="260"/>
      <c r="D875" s="66"/>
    </row>
    <row r="876" spans="1:4" s="65" customFormat="1">
      <c r="A876" s="66">
        <f t="shared" si="9"/>
        <v>872</v>
      </c>
      <c r="B876" s="66"/>
      <c r="C876" s="260"/>
      <c r="D876" s="66"/>
    </row>
    <row r="877" spans="1:4" s="65" customFormat="1">
      <c r="A877" s="66">
        <f t="shared" si="9"/>
        <v>873</v>
      </c>
      <c r="B877" s="66"/>
      <c r="C877" s="260"/>
      <c r="D877" s="66"/>
    </row>
    <row r="878" spans="1:4" s="65" customFormat="1">
      <c r="A878" s="66">
        <f t="shared" si="9"/>
        <v>874</v>
      </c>
      <c r="B878" s="66"/>
      <c r="C878" s="260"/>
      <c r="D878" s="66"/>
    </row>
    <row r="879" spans="1:4" s="65" customFormat="1">
      <c r="A879" s="66">
        <f t="shared" si="9"/>
        <v>875</v>
      </c>
      <c r="B879" s="66"/>
      <c r="C879" s="260"/>
      <c r="D879" s="66"/>
    </row>
    <row r="880" spans="1:4" s="65" customFormat="1">
      <c r="A880" s="66">
        <f t="shared" si="9"/>
        <v>876</v>
      </c>
      <c r="B880" s="66"/>
      <c r="C880" s="260"/>
      <c r="D880" s="66"/>
    </row>
    <row r="881" spans="1:4" s="65" customFormat="1">
      <c r="A881" s="66">
        <f t="shared" si="9"/>
        <v>877</v>
      </c>
      <c r="B881" s="66"/>
      <c r="C881" s="260"/>
      <c r="D881" s="66"/>
    </row>
    <row r="882" spans="1:4" s="65" customFormat="1">
      <c r="A882" s="66">
        <f t="shared" si="9"/>
        <v>878</v>
      </c>
      <c r="B882" s="66"/>
      <c r="C882" s="260"/>
      <c r="D882" s="66"/>
    </row>
    <row r="883" spans="1:4" s="65" customFormat="1">
      <c r="A883" s="66">
        <f t="shared" si="9"/>
        <v>879</v>
      </c>
      <c r="B883" s="66"/>
      <c r="C883" s="260"/>
      <c r="D883" s="66"/>
    </row>
    <row r="884" spans="1:4" s="65" customFormat="1">
      <c r="A884" s="66">
        <f t="shared" si="9"/>
        <v>880</v>
      </c>
      <c r="B884" s="66"/>
      <c r="C884" s="260"/>
      <c r="D884" s="66"/>
    </row>
    <row r="885" spans="1:4" s="65" customFormat="1">
      <c r="A885" s="66">
        <f t="shared" si="9"/>
        <v>881</v>
      </c>
      <c r="B885" s="66"/>
      <c r="C885" s="260"/>
      <c r="D885" s="66"/>
    </row>
    <row r="886" spans="1:4" s="65" customFormat="1">
      <c r="A886" s="66">
        <f t="shared" si="9"/>
        <v>882</v>
      </c>
      <c r="B886" s="66"/>
      <c r="C886" s="260"/>
      <c r="D886" s="66"/>
    </row>
    <row r="887" spans="1:4" s="65" customFormat="1">
      <c r="A887" s="66">
        <f t="shared" si="9"/>
        <v>883</v>
      </c>
      <c r="B887" s="66"/>
      <c r="C887" s="260"/>
      <c r="D887" s="66"/>
    </row>
    <row r="888" spans="1:4" s="65" customFormat="1">
      <c r="A888" s="66">
        <f t="shared" si="9"/>
        <v>884</v>
      </c>
      <c r="B888" s="66"/>
      <c r="C888" s="260"/>
      <c r="D888" s="66"/>
    </row>
    <row r="889" spans="1:4" s="65" customFormat="1">
      <c r="A889" s="66">
        <f t="shared" si="9"/>
        <v>885</v>
      </c>
      <c r="B889" s="66"/>
      <c r="C889" s="260"/>
      <c r="D889" s="66"/>
    </row>
    <row r="890" spans="1:4" s="65" customFormat="1">
      <c r="A890" s="66">
        <f t="shared" si="9"/>
        <v>886</v>
      </c>
      <c r="B890" s="66"/>
      <c r="C890" s="260"/>
      <c r="D890" s="66"/>
    </row>
    <row r="891" spans="1:4" s="65" customFormat="1">
      <c r="A891" s="66">
        <f t="shared" si="9"/>
        <v>887</v>
      </c>
      <c r="B891" s="66"/>
      <c r="C891" s="260"/>
      <c r="D891" s="66"/>
    </row>
    <row r="892" spans="1:4" s="65" customFormat="1">
      <c r="A892" s="66">
        <f t="shared" si="9"/>
        <v>888</v>
      </c>
      <c r="B892" s="66"/>
      <c r="C892" s="260"/>
      <c r="D892" s="66"/>
    </row>
    <row r="893" spans="1:4" s="65" customFormat="1">
      <c r="A893" s="66">
        <f t="shared" si="9"/>
        <v>889</v>
      </c>
      <c r="B893" s="66"/>
      <c r="C893" s="260"/>
      <c r="D893" s="66"/>
    </row>
    <row r="894" spans="1:4" s="65" customFormat="1">
      <c r="A894" s="66">
        <f t="shared" si="9"/>
        <v>890</v>
      </c>
      <c r="B894" s="66"/>
      <c r="C894" s="260"/>
      <c r="D894" s="66"/>
    </row>
    <row r="895" spans="1:4" s="65" customFormat="1">
      <c r="A895" s="66">
        <f t="shared" si="9"/>
        <v>891</v>
      </c>
      <c r="B895" s="66"/>
      <c r="C895" s="260"/>
      <c r="D895" s="66"/>
    </row>
    <row r="896" spans="1:4" s="65" customFormat="1">
      <c r="A896" s="66">
        <f t="shared" si="9"/>
        <v>892</v>
      </c>
      <c r="B896" s="66"/>
      <c r="C896" s="260"/>
      <c r="D896" s="66"/>
    </row>
    <row r="897" spans="1:4" s="65" customFormat="1">
      <c r="A897" s="66">
        <f t="shared" si="9"/>
        <v>893</v>
      </c>
      <c r="B897" s="66"/>
      <c r="C897" s="260"/>
      <c r="D897" s="66"/>
    </row>
    <row r="898" spans="1:4" s="65" customFormat="1">
      <c r="A898" s="66">
        <f t="shared" si="9"/>
        <v>894</v>
      </c>
      <c r="B898" s="66"/>
      <c r="C898" s="260"/>
      <c r="D898" s="66"/>
    </row>
    <row r="899" spans="1:4" s="65" customFormat="1">
      <c r="A899" s="66">
        <f t="shared" si="9"/>
        <v>895</v>
      </c>
      <c r="B899" s="66"/>
      <c r="C899" s="260"/>
      <c r="D899" s="66"/>
    </row>
    <row r="900" spans="1:4" s="65" customFormat="1">
      <c r="A900" s="66">
        <f t="shared" si="9"/>
        <v>896</v>
      </c>
      <c r="B900" s="66"/>
      <c r="C900" s="260"/>
      <c r="D900" s="66"/>
    </row>
    <row r="901" spans="1:4" s="65" customFormat="1">
      <c r="A901" s="66">
        <f t="shared" si="9"/>
        <v>897</v>
      </c>
      <c r="B901" s="66"/>
      <c r="C901" s="260"/>
      <c r="D901" s="66"/>
    </row>
    <row r="902" spans="1:4" s="65" customFormat="1">
      <c r="A902" s="66">
        <f t="shared" si="9"/>
        <v>898</v>
      </c>
      <c r="B902" s="66"/>
      <c r="C902" s="260"/>
      <c r="D902" s="66"/>
    </row>
    <row r="903" spans="1:4" s="65" customFormat="1">
      <c r="A903" s="66">
        <f t="shared" si="9"/>
        <v>899</v>
      </c>
      <c r="B903" s="66"/>
      <c r="C903" s="260"/>
      <c r="D903" s="66"/>
    </row>
    <row r="904" spans="1:4" s="65" customFormat="1">
      <c r="A904" s="66">
        <f t="shared" ref="A904:A927" si="10">A903+1</f>
        <v>900</v>
      </c>
      <c r="B904" s="66"/>
      <c r="C904" s="260"/>
      <c r="D904" s="66"/>
    </row>
    <row r="905" spans="1:4" s="65" customFormat="1">
      <c r="A905" s="66">
        <f t="shared" si="10"/>
        <v>901</v>
      </c>
      <c r="B905" s="66"/>
      <c r="C905" s="260"/>
      <c r="D905" s="66"/>
    </row>
    <row r="906" spans="1:4" s="65" customFormat="1">
      <c r="A906" s="66">
        <f t="shared" si="10"/>
        <v>902</v>
      </c>
      <c r="B906" s="66"/>
      <c r="C906" s="260"/>
      <c r="D906" s="66"/>
    </row>
    <row r="907" spans="1:4" s="65" customFormat="1">
      <c r="A907" s="66">
        <f t="shared" si="10"/>
        <v>903</v>
      </c>
      <c r="B907" s="66"/>
      <c r="C907" s="260"/>
      <c r="D907" s="66"/>
    </row>
    <row r="908" spans="1:4" s="65" customFormat="1">
      <c r="A908" s="66">
        <f t="shared" si="10"/>
        <v>904</v>
      </c>
      <c r="B908" s="66"/>
      <c r="C908" s="260"/>
      <c r="D908" s="66"/>
    </row>
    <row r="909" spans="1:4" s="65" customFormat="1">
      <c r="A909" s="66">
        <f t="shared" si="10"/>
        <v>905</v>
      </c>
      <c r="B909" s="66"/>
      <c r="C909" s="260"/>
      <c r="D909" s="66"/>
    </row>
    <row r="910" spans="1:4" s="65" customFormat="1">
      <c r="A910" s="66">
        <f t="shared" si="10"/>
        <v>906</v>
      </c>
      <c r="B910" s="66"/>
      <c r="C910" s="260"/>
      <c r="D910" s="66"/>
    </row>
    <row r="911" spans="1:4" s="65" customFormat="1">
      <c r="A911" s="66">
        <f t="shared" si="10"/>
        <v>907</v>
      </c>
      <c r="B911" s="66"/>
      <c r="C911" s="260"/>
      <c r="D911" s="66"/>
    </row>
    <row r="912" spans="1:4" s="65" customFormat="1">
      <c r="A912" s="66">
        <f t="shared" si="10"/>
        <v>908</v>
      </c>
      <c r="B912" s="66"/>
      <c r="C912" s="260"/>
      <c r="D912" s="66"/>
    </row>
    <row r="913" spans="1:4" s="65" customFormat="1">
      <c r="A913" s="66">
        <f t="shared" si="10"/>
        <v>909</v>
      </c>
      <c r="B913" s="66"/>
      <c r="C913" s="260"/>
      <c r="D913" s="66"/>
    </row>
    <row r="914" spans="1:4" s="65" customFormat="1">
      <c r="A914" s="66">
        <f t="shared" si="10"/>
        <v>910</v>
      </c>
      <c r="B914" s="66"/>
      <c r="C914" s="260"/>
      <c r="D914" s="66"/>
    </row>
    <row r="915" spans="1:4" s="65" customFormat="1">
      <c r="A915" s="66">
        <f t="shared" si="10"/>
        <v>911</v>
      </c>
      <c r="B915" s="66"/>
      <c r="C915" s="260"/>
      <c r="D915" s="66"/>
    </row>
    <row r="916" spans="1:4" s="65" customFormat="1">
      <c r="A916" s="66">
        <f t="shared" si="10"/>
        <v>912</v>
      </c>
      <c r="B916" s="66"/>
      <c r="C916" s="260"/>
      <c r="D916" s="66"/>
    </row>
    <row r="917" spans="1:4" s="65" customFormat="1">
      <c r="A917" s="66">
        <f t="shared" si="10"/>
        <v>913</v>
      </c>
      <c r="B917" s="66"/>
      <c r="C917" s="260"/>
      <c r="D917" s="66"/>
    </row>
    <row r="918" spans="1:4" s="65" customFormat="1">
      <c r="A918" s="66">
        <f t="shared" si="10"/>
        <v>914</v>
      </c>
      <c r="B918" s="66"/>
      <c r="C918" s="260"/>
      <c r="D918" s="66"/>
    </row>
    <row r="919" spans="1:4" s="65" customFormat="1">
      <c r="A919" s="66">
        <f t="shared" si="10"/>
        <v>915</v>
      </c>
      <c r="B919" s="66"/>
      <c r="C919" s="260"/>
      <c r="D919" s="66"/>
    </row>
    <row r="920" spans="1:4" s="65" customFormat="1">
      <c r="A920" s="66">
        <f t="shared" si="10"/>
        <v>916</v>
      </c>
      <c r="B920" s="66"/>
      <c r="C920" s="260"/>
      <c r="D920" s="66"/>
    </row>
    <row r="921" spans="1:4" s="65" customFormat="1">
      <c r="A921" s="66">
        <f t="shared" si="10"/>
        <v>917</v>
      </c>
      <c r="B921" s="66"/>
      <c r="C921" s="260"/>
      <c r="D921" s="66"/>
    </row>
    <row r="922" spans="1:4" s="65" customFormat="1">
      <c r="A922" s="66">
        <f t="shared" si="10"/>
        <v>918</v>
      </c>
      <c r="B922" s="66"/>
      <c r="C922" s="260"/>
      <c r="D922" s="66"/>
    </row>
    <row r="923" spans="1:4" s="65" customFormat="1">
      <c r="A923" s="66">
        <f t="shared" si="10"/>
        <v>919</v>
      </c>
      <c r="B923" s="66"/>
      <c r="C923" s="260"/>
      <c r="D923" s="66"/>
    </row>
    <row r="924" spans="1:4" s="65" customFormat="1">
      <c r="A924" s="66">
        <f t="shared" si="10"/>
        <v>920</v>
      </c>
      <c r="B924" s="66"/>
      <c r="C924" s="260"/>
      <c r="D924" s="66"/>
    </row>
    <row r="925" spans="1:4" s="65" customFormat="1">
      <c r="A925" s="66">
        <f t="shared" si="10"/>
        <v>921</v>
      </c>
      <c r="B925" s="66"/>
      <c r="C925" s="260"/>
      <c r="D925" s="66"/>
    </row>
    <row r="926" spans="1:4" s="65" customFormat="1">
      <c r="A926" s="66">
        <f t="shared" si="10"/>
        <v>922</v>
      </c>
      <c r="B926" s="66"/>
      <c r="C926" s="260"/>
      <c r="D926" s="66"/>
    </row>
    <row r="927" spans="1:4" s="65" customFormat="1">
      <c r="A927" s="66">
        <f t="shared" si="10"/>
        <v>923</v>
      </c>
      <c r="B927" s="66"/>
      <c r="C927" s="261"/>
      <c r="D927" s="66"/>
    </row>
    <row r="928" spans="1:4" s="65" customFormat="1">
      <c r="A928" s="66"/>
      <c r="B928" s="66"/>
      <c r="C928" s="67"/>
      <c r="D928" s="66"/>
    </row>
    <row r="929" spans="1:4" s="65" customFormat="1">
      <c r="A929" s="66"/>
      <c r="B929" s="66"/>
      <c r="C929" s="67"/>
      <c r="D929" s="66"/>
    </row>
    <row r="930" spans="1:4">
      <c r="A930" s="34"/>
      <c r="B930" s="34"/>
      <c r="C930" s="68"/>
      <c r="D930" s="34"/>
    </row>
    <row r="931" spans="1:4">
      <c r="A931" s="34"/>
      <c r="B931" s="34"/>
      <c r="C931" s="68"/>
      <c r="D931" s="34"/>
    </row>
    <row r="932" spans="1:4">
      <c r="A932" s="34"/>
      <c r="B932" s="34"/>
      <c r="C932" s="68"/>
      <c r="D932" s="34"/>
    </row>
    <row r="933" spans="1:4">
      <c r="A933" s="34"/>
      <c r="B933" s="34"/>
      <c r="C933" s="68"/>
      <c r="D933" s="34"/>
    </row>
    <row r="934" spans="1:4">
      <c r="A934" s="34"/>
      <c r="B934" s="34"/>
      <c r="C934" s="68"/>
      <c r="D934" s="34"/>
    </row>
    <row r="935" spans="1:4">
      <c r="A935" s="34"/>
      <c r="B935" s="34"/>
      <c r="C935" s="68"/>
      <c r="D935" s="34"/>
    </row>
    <row r="936" spans="1:4">
      <c r="A936" s="34"/>
      <c r="B936" s="34"/>
      <c r="C936" s="68"/>
      <c r="D936" s="34"/>
    </row>
    <row r="937" spans="1:4">
      <c r="A937" s="34"/>
      <c r="B937" s="34"/>
      <c r="C937" s="68"/>
      <c r="D937" s="34"/>
    </row>
    <row r="938" spans="1:4">
      <c r="A938" s="34"/>
      <c r="B938" s="34"/>
      <c r="C938" s="68"/>
      <c r="D938" s="34"/>
    </row>
    <row r="939" spans="1:4">
      <c r="A939" s="34"/>
      <c r="B939" s="34"/>
      <c r="C939" s="68"/>
      <c r="D939" s="34"/>
    </row>
    <row r="940" spans="1:4">
      <c r="A940" s="34"/>
      <c r="B940" s="34"/>
      <c r="C940" s="68"/>
      <c r="D940" s="34"/>
    </row>
    <row r="941" spans="1:4">
      <c r="A941" s="34"/>
      <c r="B941" s="34"/>
      <c r="C941" s="68"/>
      <c r="D941" s="34"/>
    </row>
    <row r="942" spans="1:4">
      <c r="A942" s="34"/>
      <c r="B942" s="34"/>
      <c r="C942" s="68"/>
      <c r="D942" s="34"/>
    </row>
    <row r="943" spans="1:4">
      <c r="A943" s="34"/>
      <c r="B943" s="34"/>
      <c r="C943" s="68"/>
      <c r="D943" s="34"/>
    </row>
    <row r="944" spans="1:4">
      <c r="A944" s="34"/>
      <c r="B944" s="34"/>
      <c r="C944" s="68"/>
      <c r="D944" s="34"/>
    </row>
    <row r="945" spans="1:4">
      <c r="A945" s="34"/>
      <c r="B945" s="34"/>
      <c r="C945" s="68"/>
      <c r="D945" s="34"/>
    </row>
    <row r="946" spans="1:4">
      <c r="A946" s="34"/>
      <c r="B946" s="34"/>
      <c r="C946" s="68"/>
      <c r="D946" s="34"/>
    </row>
    <row r="947" spans="1:4">
      <c r="A947" s="34"/>
      <c r="B947" s="34"/>
      <c r="C947" s="68"/>
      <c r="D947" s="34"/>
    </row>
    <row r="948" spans="1:4">
      <c r="A948" s="34"/>
      <c r="B948" s="34"/>
      <c r="C948" s="68"/>
      <c r="D948" s="34"/>
    </row>
    <row r="949" spans="1:4">
      <c r="A949" s="34"/>
      <c r="B949" s="34"/>
      <c r="C949" s="68"/>
      <c r="D949" s="34"/>
    </row>
    <row r="950" spans="1:4">
      <c r="A950" s="34"/>
      <c r="B950" s="34"/>
      <c r="C950" s="68"/>
      <c r="D950" s="34"/>
    </row>
    <row r="951" spans="1:4">
      <c r="A951" s="34"/>
      <c r="B951" s="34"/>
      <c r="C951" s="68"/>
      <c r="D951" s="34"/>
    </row>
    <row r="952" spans="1:4">
      <c r="A952" s="34"/>
      <c r="B952" s="34"/>
      <c r="C952" s="68"/>
      <c r="D952" s="34"/>
    </row>
    <row r="953" spans="1:4">
      <c r="A953" s="34"/>
      <c r="B953" s="34"/>
      <c r="C953" s="68"/>
      <c r="D953" s="34"/>
    </row>
    <row r="954" spans="1:4">
      <c r="A954" s="34"/>
      <c r="B954" s="34"/>
      <c r="C954" s="68"/>
      <c r="D954" s="34"/>
    </row>
    <row r="955" spans="1:4">
      <c r="A955" s="34"/>
      <c r="B955" s="34"/>
      <c r="C955" s="68"/>
      <c r="D955" s="34"/>
    </row>
    <row r="956" spans="1:4">
      <c r="A956" s="34"/>
      <c r="B956" s="34"/>
      <c r="C956" s="68"/>
      <c r="D956" s="34"/>
    </row>
    <row r="957" spans="1:4">
      <c r="A957" s="34"/>
      <c r="B957" s="34"/>
      <c r="C957" s="68"/>
      <c r="D957" s="34"/>
    </row>
    <row r="958" spans="1:4">
      <c r="A958" s="34"/>
      <c r="B958" s="34"/>
      <c r="C958" s="68"/>
      <c r="D958" s="34"/>
    </row>
    <row r="959" spans="1:4">
      <c r="A959" s="34"/>
      <c r="B959" s="34"/>
      <c r="C959" s="68"/>
      <c r="D959" s="34"/>
    </row>
    <row r="960" spans="1:4">
      <c r="A960" s="34"/>
      <c r="B960" s="34"/>
      <c r="C960" s="68"/>
      <c r="D960" s="34"/>
    </row>
    <row r="961" spans="1:4">
      <c r="A961" s="34"/>
      <c r="B961" s="34"/>
      <c r="C961" s="68"/>
      <c r="D961" s="34"/>
    </row>
    <row r="962" spans="1:4">
      <c r="A962" s="34"/>
      <c r="B962" s="34"/>
      <c r="C962" s="68"/>
      <c r="D962" s="34"/>
    </row>
    <row r="963" spans="1:4">
      <c r="A963" s="34"/>
      <c r="B963" s="34"/>
      <c r="C963" s="68"/>
      <c r="D963" s="34"/>
    </row>
    <row r="964" spans="1:4">
      <c r="A964" s="34"/>
      <c r="B964" s="34"/>
      <c r="C964" s="68"/>
      <c r="D964" s="34"/>
    </row>
    <row r="965" spans="1:4">
      <c r="A965" s="34"/>
      <c r="B965" s="34"/>
      <c r="C965" s="68"/>
      <c r="D965" s="34"/>
    </row>
    <row r="966" spans="1:4">
      <c r="A966" s="34"/>
      <c r="B966" s="34"/>
      <c r="C966" s="68"/>
      <c r="D966" s="34"/>
    </row>
    <row r="967" spans="1:4">
      <c r="A967" s="34"/>
      <c r="B967" s="34"/>
      <c r="C967" s="68"/>
      <c r="D967" s="34"/>
    </row>
    <row r="968" spans="1:4">
      <c r="A968" s="34"/>
      <c r="B968" s="34"/>
      <c r="C968" s="68"/>
      <c r="D968" s="34"/>
    </row>
    <row r="969" spans="1:4">
      <c r="A969" s="34"/>
      <c r="B969" s="34"/>
      <c r="C969" s="68"/>
      <c r="D969" s="34"/>
    </row>
    <row r="970" spans="1:4">
      <c r="A970" s="34"/>
      <c r="B970" s="34"/>
      <c r="C970" s="68"/>
      <c r="D970" s="34"/>
    </row>
    <row r="971" spans="1:4">
      <c r="A971" s="34"/>
      <c r="B971" s="34"/>
      <c r="C971" s="68"/>
      <c r="D971" s="34"/>
    </row>
    <row r="972" spans="1:4">
      <c r="A972" s="34"/>
      <c r="B972" s="34"/>
      <c r="C972" s="68"/>
      <c r="D972" s="34"/>
    </row>
    <row r="973" spans="1:4">
      <c r="A973" s="34"/>
      <c r="B973" s="34"/>
      <c r="C973" s="68"/>
      <c r="D973" s="34"/>
    </row>
    <row r="974" spans="1:4">
      <c r="A974" s="34"/>
      <c r="B974" s="34"/>
      <c r="C974" s="68"/>
      <c r="D974" s="34"/>
    </row>
    <row r="975" spans="1:4">
      <c r="A975" s="34"/>
      <c r="B975" s="34"/>
      <c r="C975" s="68"/>
      <c r="D975" s="34"/>
    </row>
    <row r="976" spans="1:4">
      <c r="A976" s="34"/>
      <c r="B976" s="34"/>
      <c r="C976" s="68"/>
      <c r="D976" s="34"/>
    </row>
    <row r="977" spans="1:4">
      <c r="A977" s="34"/>
      <c r="B977" s="34"/>
      <c r="C977" s="68"/>
      <c r="D977" s="34"/>
    </row>
    <row r="978" spans="1:4">
      <c r="A978" s="34"/>
      <c r="B978" s="34"/>
      <c r="C978" s="68"/>
      <c r="D978" s="34"/>
    </row>
    <row r="979" spans="1:4">
      <c r="A979" s="34"/>
      <c r="B979" s="34"/>
      <c r="C979" s="68"/>
      <c r="D979" s="34"/>
    </row>
    <row r="980" spans="1:4">
      <c r="A980" s="34"/>
      <c r="B980" s="34"/>
      <c r="C980" s="68"/>
      <c r="D980" s="34"/>
    </row>
    <row r="981" spans="1:4">
      <c r="A981" s="34"/>
      <c r="B981" s="34"/>
      <c r="C981" s="68"/>
      <c r="D981" s="34"/>
    </row>
    <row r="982" spans="1:4">
      <c r="A982" s="34"/>
      <c r="B982" s="34"/>
      <c r="C982" s="68"/>
      <c r="D982" s="34"/>
    </row>
    <row r="983" spans="1:4">
      <c r="A983" s="34"/>
      <c r="B983" s="34"/>
      <c r="C983" s="68"/>
      <c r="D983" s="34"/>
    </row>
    <row r="984" spans="1:4">
      <c r="A984" s="34"/>
      <c r="B984" s="34"/>
      <c r="C984" s="68"/>
      <c r="D984" s="34"/>
    </row>
    <row r="985" spans="1:4">
      <c r="A985" s="34"/>
      <c r="B985" s="34"/>
      <c r="C985" s="68"/>
      <c r="D985" s="34"/>
    </row>
    <row r="986" spans="1:4">
      <c r="A986" s="34"/>
      <c r="B986" s="34"/>
      <c r="C986" s="68"/>
      <c r="D986" s="34"/>
    </row>
    <row r="987" spans="1:4">
      <c r="A987" s="34"/>
      <c r="B987" s="34"/>
      <c r="C987" s="68"/>
      <c r="D987" s="34"/>
    </row>
    <row r="988" spans="1:4">
      <c r="A988" s="34"/>
      <c r="B988" s="34"/>
      <c r="C988" s="68"/>
      <c r="D988" s="34"/>
    </row>
    <row r="989" spans="1:4">
      <c r="A989" s="34"/>
      <c r="B989" s="34"/>
      <c r="C989" s="68"/>
      <c r="D989" s="34"/>
    </row>
    <row r="990" spans="1:4">
      <c r="A990" s="34"/>
      <c r="B990" s="34"/>
      <c r="C990" s="68"/>
      <c r="D990" s="34"/>
    </row>
    <row r="991" spans="1:4">
      <c r="A991" s="34"/>
      <c r="B991" s="34"/>
      <c r="C991" s="68"/>
      <c r="D991" s="34"/>
    </row>
    <row r="992" spans="1:4">
      <c r="A992" s="34"/>
      <c r="B992" s="34"/>
      <c r="C992" s="68"/>
      <c r="D992" s="34"/>
    </row>
    <row r="993" spans="1:4">
      <c r="A993" s="34"/>
      <c r="B993" s="34"/>
      <c r="C993" s="68"/>
      <c r="D993" s="34"/>
    </row>
    <row r="994" spans="1:4">
      <c r="A994" s="34"/>
      <c r="B994" s="34"/>
      <c r="C994" s="68"/>
      <c r="D994" s="34"/>
    </row>
    <row r="995" spans="1:4">
      <c r="A995" s="34"/>
      <c r="B995" s="34"/>
      <c r="C995" s="68"/>
      <c r="D995" s="34"/>
    </row>
    <row r="996" spans="1:4">
      <c r="A996" s="34"/>
      <c r="B996" s="34"/>
      <c r="C996" s="68"/>
      <c r="D996" s="34"/>
    </row>
    <row r="997" spans="1:4">
      <c r="A997" s="34"/>
      <c r="B997" s="34"/>
      <c r="C997" s="68"/>
      <c r="D997" s="34"/>
    </row>
    <row r="998" spans="1:4">
      <c r="A998" s="34"/>
      <c r="B998" s="34"/>
      <c r="C998" s="68"/>
      <c r="D998" s="34"/>
    </row>
    <row r="999" spans="1:4">
      <c r="A999" s="34"/>
      <c r="B999" s="34"/>
      <c r="C999" s="68"/>
      <c r="D999" s="34"/>
    </row>
    <row r="1000" spans="1:4">
      <c r="A1000" s="34"/>
      <c r="B1000" s="34"/>
      <c r="C1000" s="68"/>
      <c r="D1000" s="34"/>
    </row>
    <row r="1001" spans="1:4">
      <c r="A1001" s="34"/>
      <c r="B1001" s="34"/>
      <c r="C1001" s="68"/>
      <c r="D1001" s="34"/>
    </row>
    <row r="1002" spans="1:4">
      <c r="A1002" s="34"/>
      <c r="B1002" s="34"/>
      <c r="C1002" s="68"/>
      <c r="D1002" s="34"/>
    </row>
    <row r="1003" spans="1:4">
      <c r="A1003" s="34"/>
      <c r="B1003" s="34"/>
      <c r="C1003" s="68"/>
      <c r="D1003" s="34"/>
    </row>
    <row r="1004" spans="1:4">
      <c r="A1004" s="34"/>
      <c r="B1004" s="34"/>
      <c r="C1004" s="68"/>
      <c r="D1004" s="34"/>
    </row>
    <row r="1005" spans="1:4">
      <c r="A1005" s="34"/>
      <c r="B1005" s="34"/>
      <c r="C1005" s="68"/>
      <c r="D1005" s="34"/>
    </row>
    <row r="1006" spans="1:4">
      <c r="A1006" s="34"/>
      <c r="B1006" s="34"/>
      <c r="C1006" s="68"/>
      <c r="D1006" s="34"/>
    </row>
    <row r="1007" spans="1:4">
      <c r="A1007" s="34"/>
      <c r="B1007" s="34"/>
      <c r="C1007" s="68"/>
      <c r="D1007" s="34"/>
    </row>
    <row r="1008" spans="1:4">
      <c r="A1008" s="34"/>
      <c r="B1008" s="34"/>
      <c r="C1008" s="68"/>
      <c r="D1008" s="34"/>
    </row>
    <row r="1009" spans="1:4">
      <c r="A1009" s="34"/>
      <c r="B1009" s="34"/>
      <c r="C1009" s="68"/>
      <c r="D1009" s="34"/>
    </row>
    <row r="1010" spans="1:4">
      <c r="A1010" s="34"/>
      <c r="B1010" s="34"/>
      <c r="C1010" s="68"/>
      <c r="D1010" s="34"/>
    </row>
    <row r="1011" spans="1:4">
      <c r="A1011" s="34"/>
      <c r="B1011" s="34"/>
      <c r="C1011" s="68"/>
      <c r="D1011" s="34"/>
    </row>
    <row r="1012" spans="1:4">
      <c r="A1012" s="34"/>
      <c r="B1012" s="34"/>
      <c r="C1012" s="68"/>
      <c r="D1012" s="34"/>
    </row>
    <row r="1013" spans="1:4">
      <c r="A1013" s="34"/>
      <c r="B1013" s="34"/>
      <c r="C1013" s="68"/>
      <c r="D1013" s="34"/>
    </row>
    <row r="1014" spans="1:4">
      <c r="A1014" s="34"/>
      <c r="B1014" s="34"/>
      <c r="C1014" s="68"/>
      <c r="D1014" s="34"/>
    </row>
    <row r="1015" spans="1:4">
      <c r="A1015" s="34"/>
      <c r="B1015" s="34"/>
      <c r="C1015" s="68"/>
      <c r="D1015" s="34"/>
    </row>
    <row r="1016" spans="1:4">
      <c r="A1016" s="34"/>
      <c r="B1016" s="34"/>
      <c r="C1016" s="68"/>
      <c r="D1016" s="34"/>
    </row>
    <row r="1017" spans="1:4">
      <c r="A1017" s="34"/>
      <c r="B1017" s="34"/>
      <c r="C1017" s="68"/>
      <c r="D1017" s="34"/>
    </row>
    <row r="1018" spans="1:4">
      <c r="A1018" s="34"/>
      <c r="B1018" s="34"/>
      <c r="C1018" s="68"/>
      <c r="D1018" s="34"/>
    </row>
    <row r="1019" spans="1:4">
      <c r="A1019" s="34"/>
      <c r="B1019" s="34"/>
      <c r="C1019" s="68"/>
      <c r="D1019" s="34"/>
    </row>
    <row r="1020" spans="1:4">
      <c r="A1020" s="34"/>
      <c r="B1020" s="34"/>
      <c r="C1020" s="68"/>
      <c r="D1020" s="34"/>
    </row>
    <row r="1021" spans="1:4">
      <c r="A1021" s="34"/>
      <c r="B1021" s="34"/>
      <c r="C1021" s="68"/>
      <c r="D1021" s="34"/>
    </row>
    <row r="1022" spans="1:4">
      <c r="A1022" s="34"/>
      <c r="B1022" s="34"/>
      <c r="C1022" s="68"/>
      <c r="D1022" s="34"/>
    </row>
    <row r="1023" spans="1:4">
      <c r="A1023" s="34"/>
      <c r="B1023" s="34"/>
      <c r="C1023" s="68"/>
      <c r="D1023" s="34"/>
    </row>
    <row r="1024" spans="1:4">
      <c r="A1024" s="34"/>
      <c r="B1024" s="34"/>
      <c r="C1024" s="68"/>
      <c r="D1024" s="34"/>
    </row>
    <row r="1025" spans="1:4">
      <c r="A1025" s="34"/>
      <c r="B1025" s="34"/>
      <c r="C1025" s="68"/>
      <c r="D1025" s="34"/>
    </row>
    <row r="1026" spans="1:4">
      <c r="A1026" s="34"/>
      <c r="B1026" s="34"/>
      <c r="C1026" s="68"/>
      <c r="D1026" s="34"/>
    </row>
    <row r="1027" spans="1:4">
      <c r="A1027" s="34"/>
      <c r="B1027" s="34"/>
      <c r="C1027" s="68"/>
      <c r="D1027" s="34"/>
    </row>
    <row r="1028" spans="1:4">
      <c r="A1028" s="34"/>
      <c r="B1028" s="34"/>
      <c r="C1028" s="68"/>
      <c r="D1028" s="34"/>
    </row>
    <row r="1029" spans="1:4">
      <c r="A1029" s="34"/>
      <c r="B1029" s="34"/>
      <c r="C1029" s="68"/>
      <c r="D1029" s="34"/>
    </row>
    <row r="1030" spans="1:4">
      <c r="A1030" s="34"/>
      <c r="B1030" s="34"/>
      <c r="C1030" s="68"/>
      <c r="D1030" s="34"/>
    </row>
    <row r="1031" spans="1:4">
      <c r="A1031" s="34"/>
      <c r="B1031" s="34"/>
      <c r="C1031" s="68"/>
      <c r="D1031" s="34"/>
    </row>
    <row r="1032" spans="1:4">
      <c r="A1032" s="34"/>
      <c r="B1032" s="34"/>
      <c r="C1032" s="68"/>
      <c r="D1032" s="34"/>
    </row>
    <row r="1033" spans="1:4">
      <c r="A1033" s="34"/>
      <c r="B1033" s="34"/>
      <c r="C1033" s="68"/>
      <c r="D1033" s="34"/>
    </row>
    <row r="1034" spans="1:4">
      <c r="A1034" s="34"/>
      <c r="B1034" s="34"/>
      <c r="C1034" s="68"/>
      <c r="D1034" s="34"/>
    </row>
    <row r="1035" spans="1:4">
      <c r="A1035" s="34"/>
      <c r="B1035" s="34"/>
      <c r="C1035" s="68"/>
      <c r="D1035" s="34"/>
    </row>
    <row r="1036" spans="1:4">
      <c r="A1036" s="34"/>
      <c r="B1036" s="34"/>
      <c r="C1036" s="68"/>
      <c r="D1036" s="34"/>
    </row>
    <row r="1037" spans="1:4">
      <c r="A1037" s="34"/>
      <c r="B1037" s="34"/>
      <c r="C1037" s="68"/>
      <c r="D1037" s="34"/>
    </row>
    <row r="1038" spans="1:4">
      <c r="A1038" s="34"/>
      <c r="B1038" s="34"/>
      <c r="C1038" s="68"/>
      <c r="D1038" s="34"/>
    </row>
    <row r="1039" spans="1:4">
      <c r="A1039" s="34"/>
      <c r="B1039" s="34"/>
      <c r="C1039" s="68"/>
      <c r="D1039" s="34"/>
    </row>
    <row r="1040" spans="1:4">
      <c r="A1040" s="34"/>
      <c r="B1040" s="34"/>
      <c r="C1040" s="68"/>
      <c r="D1040" s="34"/>
    </row>
    <row r="1041" spans="1:4">
      <c r="A1041" s="34"/>
      <c r="B1041" s="34"/>
      <c r="C1041" s="68"/>
      <c r="D1041" s="34"/>
    </row>
    <row r="1042" spans="1:4">
      <c r="A1042" s="34"/>
      <c r="B1042" s="34"/>
      <c r="C1042" s="68"/>
      <c r="D1042" s="34"/>
    </row>
    <row r="1043" spans="1:4">
      <c r="A1043" s="34"/>
      <c r="B1043" s="34"/>
      <c r="C1043" s="68"/>
      <c r="D1043" s="34"/>
    </row>
    <row r="1044" spans="1:4">
      <c r="A1044" s="34"/>
      <c r="B1044" s="34"/>
      <c r="C1044" s="68"/>
      <c r="D1044" s="34"/>
    </row>
    <row r="1045" spans="1:4">
      <c r="A1045" s="34"/>
      <c r="B1045" s="34"/>
      <c r="C1045" s="68"/>
      <c r="D1045" s="34"/>
    </row>
    <row r="1046" spans="1:4">
      <c r="A1046" s="34"/>
      <c r="B1046" s="34"/>
      <c r="C1046" s="68"/>
      <c r="D1046" s="34"/>
    </row>
    <row r="1047" spans="1:4">
      <c r="A1047" s="34"/>
      <c r="B1047" s="34"/>
      <c r="C1047" s="68"/>
      <c r="D1047" s="34"/>
    </row>
    <row r="1048" spans="1:4">
      <c r="A1048" s="34"/>
      <c r="B1048" s="34"/>
      <c r="C1048" s="68"/>
      <c r="D1048" s="34"/>
    </row>
    <row r="1049" spans="1:4">
      <c r="A1049" s="34"/>
      <c r="B1049" s="34"/>
      <c r="C1049" s="68"/>
      <c r="D1049" s="34"/>
    </row>
    <row r="1050" spans="1:4">
      <c r="A1050" s="34"/>
      <c r="B1050" s="34"/>
      <c r="C1050" s="68"/>
      <c r="D1050" s="34"/>
    </row>
    <row r="1051" spans="1:4">
      <c r="A1051" s="34"/>
      <c r="B1051" s="34"/>
      <c r="C1051" s="68"/>
      <c r="D1051" s="34"/>
    </row>
    <row r="1052" spans="1:4">
      <c r="A1052" s="34"/>
      <c r="B1052" s="34"/>
      <c r="C1052" s="68"/>
      <c r="D1052" s="34"/>
    </row>
    <row r="1053" spans="1:4">
      <c r="A1053" s="34"/>
      <c r="B1053" s="34"/>
      <c r="C1053" s="68"/>
      <c r="D1053" s="34"/>
    </row>
    <row r="1054" spans="1:4">
      <c r="A1054" s="34"/>
      <c r="B1054" s="34"/>
      <c r="C1054" s="68"/>
      <c r="D1054" s="34"/>
    </row>
    <row r="1055" spans="1:4">
      <c r="A1055" s="34"/>
      <c r="B1055" s="34"/>
      <c r="C1055" s="68"/>
      <c r="D1055" s="34"/>
    </row>
    <row r="1056" spans="1:4">
      <c r="A1056" s="34"/>
      <c r="B1056" s="34"/>
      <c r="C1056" s="68"/>
      <c r="D1056" s="34"/>
    </row>
    <row r="1057" spans="1:4">
      <c r="A1057" s="34"/>
      <c r="B1057" s="34"/>
      <c r="C1057" s="68"/>
      <c r="D1057" s="34"/>
    </row>
    <row r="1058" spans="1:4">
      <c r="A1058" s="34"/>
      <c r="B1058" s="34"/>
      <c r="C1058" s="68"/>
      <c r="D1058" s="34"/>
    </row>
    <row r="1059" spans="1:4">
      <c r="A1059" s="34"/>
      <c r="B1059" s="34"/>
      <c r="C1059" s="68"/>
      <c r="D1059" s="34"/>
    </row>
    <row r="1060" spans="1:4">
      <c r="A1060" s="34"/>
      <c r="B1060" s="34"/>
      <c r="C1060" s="68"/>
      <c r="D1060" s="34"/>
    </row>
    <row r="1061" spans="1:4">
      <c r="A1061" s="34"/>
      <c r="B1061" s="34"/>
      <c r="C1061" s="68"/>
      <c r="D1061" s="34"/>
    </row>
    <row r="1062" spans="1:4">
      <c r="A1062" s="34"/>
      <c r="B1062" s="34"/>
      <c r="C1062" s="68"/>
      <c r="D1062" s="34"/>
    </row>
    <row r="1063" spans="1:4">
      <c r="A1063" s="34"/>
      <c r="B1063" s="34"/>
      <c r="C1063" s="68"/>
      <c r="D1063" s="34"/>
    </row>
    <row r="1064" spans="1:4">
      <c r="A1064" s="34"/>
      <c r="B1064" s="34"/>
      <c r="C1064" s="68"/>
      <c r="D1064" s="34"/>
    </row>
    <row r="1065" spans="1:4">
      <c r="A1065" s="34"/>
      <c r="B1065" s="34"/>
      <c r="C1065" s="68"/>
      <c r="D1065" s="34"/>
    </row>
    <row r="1066" spans="1:4">
      <c r="A1066" s="34"/>
      <c r="B1066" s="34"/>
      <c r="C1066" s="68"/>
      <c r="D1066" s="34"/>
    </row>
    <row r="1067" spans="1:4">
      <c r="A1067" s="34"/>
      <c r="B1067" s="34"/>
      <c r="C1067" s="68"/>
      <c r="D1067" s="34"/>
    </row>
    <row r="1068" spans="1:4">
      <c r="A1068" s="34"/>
      <c r="B1068" s="34"/>
      <c r="C1068" s="68"/>
      <c r="D1068" s="34"/>
    </row>
    <row r="1069" spans="1:4">
      <c r="A1069" s="34"/>
      <c r="B1069" s="34"/>
      <c r="C1069" s="68"/>
      <c r="D1069" s="34"/>
    </row>
    <row r="1070" spans="1:4">
      <c r="A1070" s="34"/>
      <c r="B1070" s="34"/>
      <c r="C1070" s="68"/>
      <c r="D1070" s="34"/>
    </row>
    <row r="1071" spans="1:4">
      <c r="A1071" s="34"/>
      <c r="B1071" s="34"/>
      <c r="C1071" s="68"/>
      <c r="D1071" s="34"/>
    </row>
    <row r="1072" spans="1:4">
      <c r="A1072" s="34"/>
      <c r="B1072" s="34"/>
      <c r="C1072" s="68"/>
      <c r="D1072" s="34"/>
    </row>
    <row r="1073" spans="1:4">
      <c r="A1073" s="34"/>
      <c r="B1073" s="34"/>
      <c r="C1073" s="68"/>
      <c r="D1073" s="34"/>
    </row>
    <row r="1074" spans="1:4">
      <c r="A1074" s="34"/>
      <c r="B1074" s="34"/>
      <c r="C1074" s="68"/>
      <c r="D1074" s="34"/>
    </row>
    <row r="1075" spans="1:4">
      <c r="A1075" s="34"/>
      <c r="B1075" s="34"/>
      <c r="C1075" s="68"/>
      <c r="D1075" s="34"/>
    </row>
    <row r="1076" spans="1:4">
      <c r="A1076" s="34"/>
      <c r="B1076" s="34"/>
      <c r="C1076" s="68"/>
      <c r="D1076" s="34"/>
    </row>
    <row r="1077" spans="1:4">
      <c r="A1077" s="34"/>
      <c r="B1077" s="34"/>
      <c r="C1077" s="68"/>
      <c r="D1077" s="34"/>
    </row>
    <row r="1078" spans="1:4">
      <c r="A1078" s="34"/>
      <c r="B1078" s="34"/>
      <c r="C1078" s="68"/>
      <c r="D1078" s="34"/>
    </row>
    <row r="1079" spans="1:4">
      <c r="A1079" s="34"/>
      <c r="B1079" s="34"/>
      <c r="C1079" s="68"/>
      <c r="D1079" s="34"/>
    </row>
    <row r="1080" spans="1:4">
      <c r="A1080" s="34"/>
      <c r="B1080" s="34"/>
      <c r="C1080" s="68"/>
      <c r="D1080" s="34"/>
    </row>
    <row r="1081" spans="1:4">
      <c r="A1081" s="34"/>
      <c r="B1081" s="34"/>
      <c r="C1081" s="68"/>
      <c r="D1081" s="34"/>
    </row>
    <row r="1082" spans="1:4">
      <c r="A1082" s="34"/>
      <c r="B1082" s="34"/>
      <c r="C1082" s="68"/>
      <c r="D1082" s="34"/>
    </row>
    <row r="1083" spans="1:4">
      <c r="A1083" s="34"/>
      <c r="B1083" s="34"/>
      <c r="C1083" s="68"/>
      <c r="D1083" s="34"/>
    </row>
    <row r="1084" spans="1:4">
      <c r="A1084" s="34"/>
      <c r="B1084" s="34"/>
      <c r="C1084" s="68"/>
      <c r="D1084" s="34"/>
    </row>
    <row r="1085" spans="1:4">
      <c r="A1085" s="34"/>
      <c r="B1085" s="34"/>
      <c r="C1085" s="68"/>
      <c r="D1085" s="34"/>
    </row>
    <row r="1086" spans="1:4">
      <c r="A1086" s="34"/>
      <c r="B1086" s="34"/>
      <c r="C1086" s="68"/>
      <c r="D1086" s="34"/>
    </row>
    <row r="1087" spans="1:4">
      <c r="A1087" s="34"/>
      <c r="B1087" s="34"/>
      <c r="C1087" s="68"/>
      <c r="D1087" s="34"/>
    </row>
    <row r="1088" spans="1:4">
      <c r="A1088" s="34"/>
      <c r="B1088" s="34"/>
      <c r="C1088" s="68"/>
      <c r="D1088" s="34"/>
    </row>
    <row r="1089" spans="1:4">
      <c r="A1089" s="34"/>
      <c r="B1089" s="34"/>
      <c r="C1089" s="68"/>
      <c r="D1089" s="34"/>
    </row>
    <row r="1090" spans="1:4">
      <c r="A1090" s="34"/>
      <c r="B1090" s="34"/>
      <c r="C1090" s="68"/>
      <c r="D1090" s="34"/>
    </row>
    <row r="1091" spans="1:4">
      <c r="A1091" s="34"/>
      <c r="B1091" s="34"/>
      <c r="C1091" s="68"/>
      <c r="D1091" s="34"/>
    </row>
    <row r="1092" spans="1:4">
      <c r="A1092" s="34"/>
      <c r="B1092" s="34"/>
      <c r="C1092" s="68"/>
      <c r="D1092" s="34"/>
    </row>
    <row r="1093" spans="1:4">
      <c r="A1093" s="34"/>
      <c r="B1093" s="34"/>
      <c r="C1093" s="68"/>
      <c r="D1093" s="34"/>
    </row>
    <row r="1094" spans="1:4">
      <c r="A1094" s="34"/>
      <c r="B1094" s="34"/>
      <c r="C1094" s="68"/>
      <c r="D1094" s="34"/>
    </row>
    <row r="1095" spans="1:4">
      <c r="A1095" s="34"/>
      <c r="B1095" s="34"/>
      <c r="C1095" s="68"/>
      <c r="D1095" s="34"/>
    </row>
    <row r="1096" spans="1:4">
      <c r="A1096" s="34"/>
      <c r="B1096" s="34"/>
      <c r="C1096" s="68"/>
      <c r="D1096" s="34"/>
    </row>
    <row r="1097" spans="1:4">
      <c r="A1097" s="34"/>
      <c r="B1097" s="34"/>
      <c r="C1097" s="68"/>
      <c r="D1097" s="34"/>
    </row>
    <row r="1098" spans="1:4">
      <c r="A1098" s="34"/>
      <c r="B1098" s="34"/>
      <c r="C1098" s="68"/>
      <c r="D1098" s="34"/>
    </row>
    <row r="1099" spans="1:4">
      <c r="A1099" s="34"/>
      <c r="B1099" s="34"/>
      <c r="C1099" s="68"/>
      <c r="D1099" s="34"/>
    </row>
    <row r="1100" spans="1:4">
      <c r="A1100" s="34"/>
      <c r="B1100" s="34"/>
      <c r="C1100" s="68"/>
      <c r="D1100" s="34"/>
    </row>
    <row r="1101" spans="1:4">
      <c r="A1101" s="34"/>
      <c r="B1101" s="34"/>
      <c r="C1101" s="68"/>
      <c r="D1101" s="34"/>
    </row>
    <row r="1102" spans="1:4">
      <c r="A1102" s="34"/>
      <c r="B1102" s="34"/>
      <c r="C1102" s="68"/>
      <c r="D1102" s="34"/>
    </row>
    <row r="1103" spans="1:4">
      <c r="A1103" s="34"/>
      <c r="B1103" s="34"/>
      <c r="C1103" s="68"/>
      <c r="D1103" s="34"/>
    </row>
    <row r="1104" spans="1:4">
      <c r="A1104" s="34"/>
      <c r="B1104" s="34"/>
      <c r="C1104" s="68"/>
      <c r="D1104" s="34"/>
    </row>
    <row r="1105" spans="1:4">
      <c r="A1105" s="34"/>
      <c r="B1105" s="34"/>
      <c r="C1105" s="68"/>
      <c r="D1105" s="34"/>
    </row>
    <row r="1106" spans="1:4">
      <c r="A1106" s="34"/>
      <c r="B1106" s="34"/>
      <c r="C1106" s="68"/>
      <c r="D1106" s="34"/>
    </row>
    <row r="1107" spans="1:4">
      <c r="A1107" s="34"/>
      <c r="B1107" s="34"/>
      <c r="C1107" s="68"/>
      <c r="D1107" s="34"/>
    </row>
    <row r="1108" spans="1:4">
      <c r="A1108" s="34"/>
      <c r="B1108" s="34"/>
      <c r="C1108" s="68"/>
      <c r="D1108" s="34"/>
    </row>
    <row r="1109" spans="1:4">
      <c r="A1109" s="34"/>
      <c r="B1109" s="34"/>
      <c r="C1109" s="68"/>
      <c r="D1109" s="34"/>
    </row>
    <row r="1110" spans="1:4">
      <c r="A1110" s="34"/>
      <c r="B1110" s="34"/>
      <c r="C1110" s="68"/>
      <c r="D1110" s="34"/>
    </row>
    <row r="1111" spans="1:4">
      <c r="A1111" s="34"/>
      <c r="B1111" s="34"/>
      <c r="C1111" s="68"/>
      <c r="D1111" s="34"/>
    </row>
    <row r="1112" spans="1:4">
      <c r="A1112" s="34"/>
      <c r="B1112" s="34"/>
      <c r="C1112" s="68"/>
      <c r="D1112" s="34"/>
    </row>
    <row r="1113" spans="1:4">
      <c r="A1113" s="34"/>
      <c r="B1113" s="34"/>
      <c r="C1113" s="68"/>
      <c r="D1113" s="34"/>
    </row>
    <row r="1114" spans="1:4">
      <c r="A1114" s="34"/>
      <c r="B1114" s="34"/>
      <c r="C1114" s="68"/>
      <c r="D1114" s="34"/>
    </row>
    <row r="1115" spans="1:4">
      <c r="A1115" s="34"/>
      <c r="B1115" s="34"/>
      <c r="C1115" s="68"/>
      <c r="D1115" s="34"/>
    </row>
    <row r="1116" spans="1:4">
      <c r="A1116" s="34"/>
      <c r="B1116" s="34"/>
      <c r="C1116" s="68"/>
      <c r="D1116" s="34"/>
    </row>
    <row r="1117" spans="1:4">
      <c r="A1117" s="34"/>
      <c r="B1117" s="34"/>
      <c r="C1117" s="68"/>
      <c r="D1117" s="34"/>
    </row>
    <row r="1118" spans="1:4">
      <c r="A1118" s="34"/>
      <c r="B1118" s="34"/>
      <c r="C1118" s="68"/>
      <c r="D1118" s="34"/>
    </row>
    <row r="1119" spans="1:4">
      <c r="A1119" s="34"/>
      <c r="B1119" s="34"/>
      <c r="C1119" s="68"/>
      <c r="D1119" s="34"/>
    </row>
    <row r="1120" spans="1:4">
      <c r="A1120" s="34"/>
      <c r="B1120" s="34"/>
      <c r="C1120" s="68"/>
      <c r="D1120" s="34"/>
    </row>
    <row r="1121" spans="1:4">
      <c r="A1121" s="34"/>
      <c r="B1121" s="34"/>
      <c r="C1121" s="68"/>
      <c r="D1121" s="34"/>
    </row>
    <row r="1122" spans="1:4">
      <c r="A1122" s="34"/>
      <c r="B1122" s="34"/>
      <c r="C1122" s="68"/>
      <c r="D1122" s="34"/>
    </row>
    <row r="1123" spans="1:4">
      <c r="A1123" s="34"/>
      <c r="B1123" s="34"/>
      <c r="C1123" s="68"/>
      <c r="D1123" s="34"/>
    </row>
    <row r="1124" spans="1:4">
      <c r="A1124" s="34"/>
      <c r="B1124" s="34"/>
      <c r="C1124" s="68"/>
      <c r="D1124" s="34"/>
    </row>
    <row r="1125" spans="1:4">
      <c r="A1125" s="34"/>
      <c r="B1125" s="34"/>
      <c r="C1125" s="68"/>
      <c r="D1125" s="34"/>
    </row>
    <row r="1126" spans="1:4">
      <c r="A1126" s="34"/>
      <c r="B1126" s="34"/>
      <c r="C1126" s="68"/>
      <c r="D1126" s="34"/>
    </row>
    <row r="1127" spans="1:4">
      <c r="A1127" s="34"/>
      <c r="B1127" s="34"/>
      <c r="C1127" s="68"/>
      <c r="D1127" s="34"/>
    </row>
    <row r="1128" spans="1:4">
      <c r="A1128" s="34"/>
      <c r="B1128" s="34"/>
      <c r="C1128" s="68"/>
      <c r="D1128" s="34"/>
    </row>
    <row r="1129" spans="1:4">
      <c r="A1129" s="34"/>
      <c r="B1129" s="34"/>
      <c r="C1129" s="68"/>
      <c r="D1129" s="34"/>
    </row>
    <row r="1130" spans="1:4">
      <c r="A1130" s="34"/>
      <c r="B1130" s="34"/>
      <c r="C1130" s="68"/>
      <c r="D1130" s="34"/>
    </row>
    <row r="1131" spans="1:4">
      <c r="A1131" s="34"/>
      <c r="B1131" s="34"/>
      <c r="C1131" s="68"/>
      <c r="D1131" s="34"/>
    </row>
    <row r="1132" spans="1:4">
      <c r="A1132" s="34"/>
      <c r="B1132" s="34"/>
      <c r="C1132" s="68"/>
      <c r="D1132" s="34"/>
    </row>
    <row r="1133" spans="1:4">
      <c r="A1133" s="34"/>
      <c r="B1133" s="34"/>
      <c r="C1133" s="68"/>
      <c r="D1133" s="34"/>
    </row>
    <row r="1134" spans="1:4">
      <c r="A1134" s="34"/>
      <c r="B1134" s="34"/>
      <c r="C1134" s="68"/>
      <c r="D1134" s="34"/>
    </row>
    <row r="1135" spans="1:4">
      <c r="A1135" s="34"/>
      <c r="B1135" s="34"/>
      <c r="C1135" s="68"/>
      <c r="D1135" s="34"/>
    </row>
    <row r="1136" spans="1:4">
      <c r="A1136" s="34"/>
      <c r="B1136" s="34"/>
      <c r="C1136" s="68"/>
      <c r="D1136" s="34"/>
    </row>
    <row r="1137" spans="1:4">
      <c r="A1137" s="34"/>
      <c r="B1137" s="34"/>
      <c r="C1137" s="68"/>
      <c r="D1137" s="34"/>
    </row>
    <row r="1138" spans="1:4">
      <c r="A1138" s="34"/>
      <c r="B1138" s="34"/>
      <c r="C1138" s="68"/>
      <c r="D1138" s="34"/>
    </row>
    <row r="1139" spans="1:4">
      <c r="A1139" s="34"/>
      <c r="B1139" s="34"/>
      <c r="C1139" s="68"/>
      <c r="D1139" s="34"/>
    </row>
    <row r="1140" spans="1:4">
      <c r="A1140" s="34"/>
      <c r="B1140" s="34"/>
      <c r="C1140" s="68"/>
      <c r="D1140" s="34"/>
    </row>
    <row r="1141" spans="1:4">
      <c r="A1141" s="34"/>
      <c r="B1141" s="34"/>
      <c r="C1141" s="68"/>
      <c r="D1141" s="34"/>
    </row>
    <row r="1142" spans="1:4">
      <c r="A1142" s="34"/>
      <c r="B1142" s="34"/>
      <c r="C1142" s="68"/>
      <c r="D1142" s="34"/>
    </row>
    <row r="1143" spans="1:4">
      <c r="A1143" s="34"/>
      <c r="B1143" s="34"/>
      <c r="C1143" s="68"/>
      <c r="D1143" s="34"/>
    </row>
    <row r="1144" spans="1:4">
      <c r="A1144" s="34"/>
      <c r="B1144" s="34"/>
      <c r="C1144" s="68"/>
      <c r="D1144" s="34"/>
    </row>
    <row r="1145" spans="1:4">
      <c r="A1145" s="34"/>
      <c r="B1145" s="34"/>
      <c r="C1145" s="68"/>
      <c r="D1145" s="34"/>
    </row>
    <row r="1146" spans="1:4">
      <c r="A1146" s="34"/>
      <c r="B1146" s="34"/>
      <c r="C1146" s="68"/>
      <c r="D1146" s="34"/>
    </row>
    <row r="1147" spans="1:4">
      <c r="A1147" s="34"/>
      <c r="B1147" s="34"/>
      <c r="C1147" s="68"/>
      <c r="D1147" s="34"/>
    </row>
    <row r="1148" spans="1:4">
      <c r="A1148" s="34"/>
      <c r="B1148" s="34"/>
      <c r="C1148" s="68"/>
      <c r="D1148" s="34"/>
    </row>
    <row r="1149" spans="1:4">
      <c r="A1149" s="34"/>
      <c r="B1149" s="34"/>
      <c r="C1149" s="68"/>
      <c r="D1149" s="34"/>
    </row>
    <row r="1150" spans="1:4">
      <c r="A1150" s="34"/>
      <c r="B1150" s="34"/>
      <c r="C1150" s="68"/>
      <c r="D1150" s="34"/>
    </row>
    <row r="1151" spans="1:4">
      <c r="A1151" s="34"/>
      <c r="B1151" s="34"/>
      <c r="C1151" s="68"/>
      <c r="D1151" s="34"/>
    </row>
    <row r="1152" spans="1:4">
      <c r="A1152" s="34"/>
      <c r="B1152" s="34"/>
      <c r="C1152" s="68"/>
      <c r="D1152" s="34"/>
    </row>
    <row r="1153" spans="1:4">
      <c r="A1153" s="34"/>
      <c r="B1153" s="34"/>
      <c r="C1153" s="68"/>
      <c r="D1153" s="34"/>
    </row>
    <row r="1154" spans="1:4">
      <c r="A1154" s="34"/>
      <c r="B1154" s="34"/>
      <c r="C1154" s="68"/>
      <c r="D1154" s="34"/>
    </row>
    <row r="1155" spans="1:4">
      <c r="A1155" s="34"/>
      <c r="B1155" s="34"/>
      <c r="C1155" s="68"/>
      <c r="D1155" s="34"/>
    </row>
    <row r="1156" spans="1:4">
      <c r="A1156" s="34"/>
      <c r="B1156" s="34"/>
      <c r="C1156" s="68"/>
      <c r="D1156" s="34"/>
    </row>
    <row r="1157" spans="1:4">
      <c r="A1157" s="34"/>
      <c r="B1157" s="34"/>
      <c r="C1157" s="68"/>
      <c r="D1157" s="34"/>
    </row>
    <row r="1158" spans="1:4">
      <c r="A1158" s="34"/>
      <c r="B1158" s="34"/>
      <c r="C1158" s="68"/>
      <c r="D1158" s="34"/>
    </row>
    <row r="1159" spans="1:4">
      <c r="A1159" s="34"/>
      <c r="B1159" s="34"/>
      <c r="C1159" s="68"/>
      <c r="D1159" s="34"/>
    </row>
    <row r="1160" spans="1:4">
      <c r="A1160" s="34"/>
      <c r="B1160" s="34"/>
      <c r="C1160" s="68"/>
      <c r="D1160" s="34"/>
    </row>
    <row r="1161" spans="1:4">
      <c r="A1161" s="34"/>
      <c r="B1161" s="34"/>
      <c r="C1161" s="68"/>
      <c r="D1161" s="34"/>
    </row>
    <row r="1162" spans="1:4">
      <c r="A1162" s="34"/>
      <c r="B1162" s="34"/>
      <c r="C1162" s="68"/>
      <c r="D1162" s="34"/>
    </row>
    <row r="1163" spans="1:4">
      <c r="A1163" s="34"/>
      <c r="B1163" s="34"/>
      <c r="C1163" s="68"/>
      <c r="D1163" s="34"/>
    </row>
    <row r="1164" spans="1:4">
      <c r="A1164" s="34"/>
      <c r="B1164" s="34"/>
      <c r="C1164" s="68"/>
      <c r="D1164" s="34"/>
    </row>
    <row r="1165" spans="1:4">
      <c r="A1165" s="34"/>
      <c r="B1165" s="34"/>
      <c r="C1165" s="68"/>
      <c r="D1165" s="34"/>
    </row>
    <row r="1166" spans="1:4">
      <c r="A1166" s="34"/>
      <c r="B1166" s="34"/>
      <c r="C1166" s="68"/>
      <c r="D1166" s="34"/>
    </row>
    <row r="1167" spans="1:4">
      <c r="A1167" s="34"/>
      <c r="B1167" s="34"/>
      <c r="C1167" s="68"/>
      <c r="D1167" s="34"/>
    </row>
    <row r="1168" spans="1:4">
      <c r="A1168" s="34"/>
      <c r="B1168" s="34"/>
      <c r="C1168" s="68"/>
      <c r="D1168" s="34"/>
    </row>
    <row r="1169" spans="1:4">
      <c r="A1169" s="34"/>
      <c r="B1169" s="34"/>
      <c r="C1169" s="68"/>
      <c r="D1169" s="34"/>
    </row>
    <row r="1170" spans="1:4">
      <c r="A1170" s="34"/>
      <c r="B1170" s="34"/>
      <c r="C1170" s="68"/>
      <c r="D1170" s="34"/>
    </row>
    <row r="1171" spans="1:4">
      <c r="A1171" s="34"/>
      <c r="B1171" s="34"/>
      <c r="C1171" s="68"/>
      <c r="D1171" s="34"/>
    </row>
    <row r="1172" spans="1:4">
      <c r="A1172" s="34"/>
      <c r="B1172" s="34"/>
      <c r="C1172" s="68"/>
      <c r="D1172" s="34"/>
    </row>
    <row r="1173" spans="1:4">
      <c r="A1173" s="34"/>
      <c r="B1173" s="34"/>
      <c r="C1173" s="68"/>
      <c r="D1173" s="34"/>
    </row>
    <row r="1174" spans="1:4">
      <c r="A1174" s="34"/>
      <c r="B1174" s="34"/>
      <c r="C1174" s="68"/>
      <c r="D1174" s="34"/>
    </row>
    <row r="1175" spans="1:4">
      <c r="A1175" s="34"/>
      <c r="B1175" s="34"/>
      <c r="C1175" s="68"/>
      <c r="D1175" s="34"/>
    </row>
    <row r="1176" spans="1:4">
      <c r="A1176" s="34"/>
      <c r="B1176" s="34"/>
      <c r="C1176" s="68"/>
      <c r="D1176" s="34"/>
    </row>
    <row r="1177" spans="1:4">
      <c r="A1177" s="34"/>
      <c r="B1177" s="34"/>
      <c r="C1177" s="68"/>
      <c r="D1177" s="34"/>
    </row>
    <row r="1178" spans="1:4">
      <c r="A1178" s="34"/>
      <c r="B1178" s="34"/>
      <c r="C1178" s="68"/>
      <c r="D1178" s="34"/>
    </row>
    <row r="1179" spans="1:4">
      <c r="A1179" s="34"/>
      <c r="B1179" s="34"/>
      <c r="C1179" s="68"/>
      <c r="D1179" s="34"/>
    </row>
    <row r="1180" spans="1:4">
      <c r="A1180" s="34"/>
      <c r="B1180" s="34"/>
      <c r="C1180" s="68"/>
      <c r="D1180" s="34"/>
    </row>
    <row r="1181" spans="1:4">
      <c r="A1181" s="34"/>
      <c r="B1181" s="34"/>
      <c r="C1181" s="68"/>
      <c r="D1181" s="34"/>
    </row>
    <row r="1182" spans="1:4">
      <c r="A1182" s="34"/>
      <c r="B1182" s="34"/>
      <c r="C1182" s="68"/>
      <c r="D1182" s="34"/>
    </row>
    <row r="1183" spans="1:4">
      <c r="A1183" s="34"/>
      <c r="B1183" s="34"/>
      <c r="C1183" s="68"/>
      <c r="D1183" s="34"/>
    </row>
    <row r="1184" spans="1:4">
      <c r="A1184" s="34"/>
      <c r="B1184" s="34"/>
      <c r="C1184" s="68"/>
      <c r="D1184" s="34"/>
    </row>
    <row r="1185" spans="1:4">
      <c r="A1185" s="34"/>
      <c r="B1185" s="34"/>
      <c r="C1185" s="68"/>
      <c r="D1185" s="34"/>
    </row>
    <row r="1186" spans="1:4">
      <c r="A1186" s="34"/>
      <c r="B1186" s="34"/>
      <c r="C1186" s="68"/>
      <c r="D1186" s="34"/>
    </row>
    <row r="1187" spans="1:4">
      <c r="A1187" s="34"/>
      <c r="B1187" s="34"/>
      <c r="C1187" s="68"/>
      <c r="D1187" s="34"/>
    </row>
    <row r="1188" spans="1:4">
      <c r="A1188" s="34"/>
      <c r="B1188" s="34"/>
      <c r="C1188" s="68"/>
      <c r="D1188" s="34"/>
    </row>
    <row r="1189" spans="1:4">
      <c r="A1189" s="34"/>
      <c r="B1189" s="34"/>
      <c r="C1189" s="68"/>
      <c r="D1189" s="34"/>
    </row>
    <row r="1190" spans="1:4">
      <c r="A1190" s="34"/>
      <c r="B1190" s="34"/>
      <c r="C1190" s="68"/>
      <c r="D1190" s="34"/>
    </row>
    <row r="1191" spans="1:4">
      <c r="A1191" s="34"/>
      <c r="B1191" s="34"/>
      <c r="C1191" s="68"/>
      <c r="D1191" s="34"/>
    </row>
    <row r="1192" spans="1:4">
      <c r="A1192" s="34"/>
      <c r="B1192" s="34"/>
      <c r="C1192" s="68"/>
      <c r="D1192" s="34"/>
    </row>
    <row r="1193" spans="1:4">
      <c r="A1193" s="34"/>
      <c r="B1193" s="34"/>
      <c r="C1193" s="68"/>
      <c r="D1193" s="34"/>
    </row>
    <row r="1194" spans="1:4">
      <c r="A1194" s="34"/>
      <c r="B1194" s="34"/>
      <c r="C1194" s="68"/>
      <c r="D1194" s="34"/>
    </row>
    <row r="1195" spans="1:4">
      <c r="A1195" s="34"/>
      <c r="B1195" s="34"/>
      <c r="C1195" s="68"/>
      <c r="D1195" s="34"/>
    </row>
    <row r="1196" spans="1:4">
      <c r="A1196" s="34"/>
      <c r="B1196" s="34"/>
      <c r="C1196" s="68"/>
      <c r="D1196" s="34"/>
    </row>
    <row r="1197" spans="1:4">
      <c r="A1197" s="34"/>
      <c r="B1197" s="34"/>
      <c r="C1197" s="68"/>
      <c r="D1197" s="34"/>
    </row>
    <row r="1198" spans="1:4">
      <c r="A1198" s="34"/>
      <c r="B1198" s="34"/>
      <c r="C1198" s="68"/>
      <c r="D1198" s="34"/>
    </row>
    <row r="1199" spans="1:4">
      <c r="A1199" s="34"/>
      <c r="B1199" s="34"/>
      <c r="C1199" s="68"/>
      <c r="D1199" s="34"/>
    </row>
    <row r="1200" spans="1:4">
      <c r="A1200" s="34"/>
      <c r="B1200" s="34"/>
      <c r="C1200" s="68"/>
      <c r="D1200" s="34"/>
    </row>
    <row r="1201" spans="1:4">
      <c r="A1201" s="34"/>
      <c r="B1201" s="34"/>
      <c r="C1201" s="68"/>
      <c r="D1201" s="34"/>
    </row>
    <row r="1202" spans="1:4">
      <c r="A1202" s="34"/>
      <c r="B1202" s="34"/>
      <c r="C1202" s="68"/>
      <c r="D1202" s="34"/>
    </row>
    <row r="1203" spans="1:4">
      <c r="A1203" s="34"/>
      <c r="B1203" s="34"/>
      <c r="C1203" s="68"/>
      <c r="D1203" s="34"/>
    </row>
    <row r="1204" spans="1:4">
      <c r="A1204" s="34"/>
      <c r="B1204" s="34"/>
      <c r="C1204" s="68"/>
      <c r="D1204" s="34"/>
    </row>
    <row r="1205" spans="1:4">
      <c r="A1205" s="34"/>
      <c r="B1205" s="34"/>
      <c r="C1205" s="68"/>
      <c r="D1205" s="34"/>
    </row>
    <row r="1206" spans="1:4">
      <c r="A1206" s="34"/>
      <c r="B1206" s="34"/>
      <c r="C1206" s="68"/>
      <c r="D1206" s="34"/>
    </row>
    <row r="1207" spans="1:4">
      <c r="A1207" s="34"/>
      <c r="B1207" s="34"/>
      <c r="C1207" s="68"/>
      <c r="D1207" s="34"/>
    </row>
    <row r="1208" spans="1:4">
      <c r="A1208" s="34"/>
      <c r="B1208" s="34"/>
      <c r="C1208" s="68"/>
      <c r="D1208" s="34"/>
    </row>
    <row r="1209" spans="1:4">
      <c r="A1209" s="34"/>
      <c r="B1209" s="34"/>
      <c r="C1209" s="68"/>
      <c r="D1209" s="34"/>
    </row>
    <row r="1210" spans="1:4">
      <c r="A1210" s="34"/>
      <c r="B1210" s="34"/>
      <c r="C1210" s="68"/>
      <c r="D1210" s="34"/>
    </row>
    <row r="1211" spans="1:4">
      <c r="A1211" s="34"/>
      <c r="B1211" s="34"/>
      <c r="C1211" s="68"/>
      <c r="D1211" s="34"/>
    </row>
    <row r="1212" spans="1:4">
      <c r="A1212" s="34"/>
      <c r="B1212" s="34"/>
      <c r="C1212" s="68"/>
      <c r="D1212" s="34"/>
    </row>
    <row r="1213" spans="1:4">
      <c r="A1213" s="34"/>
      <c r="B1213" s="34"/>
      <c r="C1213" s="68"/>
      <c r="D1213" s="34"/>
    </row>
    <row r="1214" spans="1:4">
      <c r="A1214" s="34"/>
      <c r="B1214" s="34"/>
      <c r="C1214" s="68"/>
      <c r="D1214" s="34"/>
    </row>
    <row r="1215" spans="1:4">
      <c r="A1215" s="34"/>
      <c r="B1215" s="34"/>
      <c r="C1215" s="68"/>
      <c r="D1215" s="34"/>
    </row>
    <row r="1216" spans="1:4">
      <c r="A1216" s="34"/>
      <c r="B1216" s="34"/>
      <c r="C1216" s="68"/>
      <c r="D1216" s="34"/>
    </row>
    <row r="1217" spans="1:4">
      <c r="A1217" s="34"/>
      <c r="B1217" s="34"/>
      <c r="C1217" s="68"/>
      <c r="D1217" s="34"/>
    </row>
    <row r="1218" spans="1:4">
      <c r="A1218" s="34"/>
      <c r="B1218" s="34"/>
      <c r="C1218" s="68"/>
      <c r="D1218" s="34"/>
    </row>
    <row r="1219" spans="1:4">
      <c r="A1219" s="34"/>
      <c r="B1219" s="34"/>
      <c r="C1219" s="68"/>
      <c r="D1219" s="34"/>
    </row>
    <row r="1220" spans="1:4">
      <c r="A1220" s="34"/>
      <c r="B1220" s="34"/>
      <c r="C1220" s="68"/>
      <c r="D1220" s="34"/>
    </row>
    <row r="1221" spans="1:4">
      <c r="A1221" s="34"/>
      <c r="B1221" s="34"/>
      <c r="C1221" s="68"/>
      <c r="D1221" s="34"/>
    </row>
    <row r="1222" spans="1:4">
      <c r="A1222" s="34"/>
      <c r="B1222" s="34"/>
      <c r="C1222" s="68"/>
      <c r="D1222" s="34"/>
    </row>
    <row r="1223" spans="1:4">
      <c r="A1223" s="34"/>
      <c r="B1223" s="34"/>
      <c r="C1223" s="68"/>
      <c r="D1223" s="34"/>
    </row>
    <row r="1224" spans="1:4">
      <c r="A1224" s="34"/>
      <c r="B1224" s="34"/>
      <c r="C1224" s="68"/>
      <c r="D1224" s="34"/>
    </row>
    <row r="1225" spans="1:4">
      <c r="A1225" s="34"/>
      <c r="B1225" s="34"/>
      <c r="C1225" s="68"/>
      <c r="D1225" s="34"/>
    </row>
    <row r="1226" spans="1:4">
      <c r="A1226" s="34"/>
      <c r="B1226" s="34"/>
      <c r="C1226" s="68"/>
      <c r="D1226" s="34"/>
    </row>
    <row r="1227" spans="1:4">
      <c r="A1227" s="34"/>
      <c r="B1227" s="34"/>
      <c r="C1227" s="68"/>
      <c r="D1227" s="34"/>
    </row>
    <row r="1228" spans="1:4">
      <c r="A1228" s="34"/>
      <c r="B1228" s="34"/>
      <c r="C1228" s="68"/>
      <c r="D1228" s="34"/>
    </row>
    <row r="1229" spans="1:4">
      <c r="A1229" s="34"/>
      <c r="B1229" s="34"/>
      <c r="C1229" s="68"/>
      <c r="D1229" s="34"/>
    </row>
    <row r="1230" spans="1:4">
      <c r="A1230" s="34"/>
      <c r="B1230" s="34"/>
      <c r="C1230" s="68"/>
      <c r="D1230" s="34"/>
    </row>
    <row r="1231" spans="1:4">
      <c r="A1231" s="34"/>
      <c r="B1231" s="34"/>
      <c r="C1231" s="68"/>
      <c r="D1231" s="34"/>
    </row>
    <row r="1232" spans="1:4">
      <c r="A1232" s="34"/>
      <c r="B1232" s="34"/>
      <c r="C1232" s="68"/>
      <c r="D1232" s="34"/>
    </row>
    <row r="1233" spans="1:4">
      <c r="A1233" s="34"/>
      <c r="B1233" s="34"/>
      <c r="C1233" s="68"/>
      <c r="D1233" s="34"/>
    </row>
    <row r="1234" spans="1:4">
      <c r="A1234" s="34"/>
      <c r="B1234" s="34"/>
      <c r="C1234" s="68"/>
      <c r="D1234" s="34"/>
    </row>
    <row r="1235" spans="1:4">
      <c r="A1235" s="34"/>
      <c r="B1235" s="34"/>
      <c r="C1235" s="68"/>
      <c r="D1235" s="34"/>
    </row>
    <row r="1236" spans="1:4">
      <c r="A1236" s="34"/>
      <c r="B1236" s="34"/>
      <c r="C1236" s="68"/>
      <c r="D1236" s="34"/>
    </row>
    <row r="1237" spans="1:4">
      <c r="A1237" s="34"/>
      <c r="B1237" s="34"/>
      <c r="C1237" s="68"/>
      <c r="D1237" s="34"/>
    </row>
    <row r="1238" spans="1:4">
      <c r="A1238" s="34"/>
      <c r="B1238" s="34"/>
      <c r="C1238" s="68"/>
      <c r="D1238" s="34"/>
    </row>
    <row r="1239" spans="1:4">
      <c r="A1239" s="34"/>
      <c r="B1239" s="34"/>
      <c r="C1239" s="68"/>
      <c r="D1239" s="34"/>
    </row>
    <row r="1240" spans="1:4">
      <c r="A1240" s="34"/>
      <c r="B1240" s="34"/>
      <c r="C1240" s="68"/>
      <c r="D1240" s="34"/>
    </row>
    <row r="1241" spans="1:4">
      <c r="A1241" s="34"/>
      <c r="B1241" s="34"/>
      <c r="C1241" s="68"/>
      <c r="D1241" s="34"/>
    </row>
    <row r="1242" spans="1:4">
      <c r="A1242" s="34"/>
      <c r="B1242" s="34"/>
      <c r="C1242" s="68"/>
      <c r="D1242" s="34"/>
    </row>
    <row r="1243" spans="1:4">
      <c r="A1243" s="34"/>
      <c r="B1243" s="34"/>
      <c r="C1243" s="68"/>
      <c r="D1243" s="34"/>
    </row>
    <row r="1244" spans="1:4">
      <c r="A1244" s="34"/>
      <c r="B1244" s="34"/>
      <c r="C1244" s="68"/>
      <c r="D1244" s="34"/>
    </row>
    <row r="1245" spans="1:4">
      <c r="A1245" s="34"/>
      <c r="B1245" s="34"/>
      <c r="C1245" s="68"/>
      <c r="D1245" s="34"/>
    </row>
    <row r="1246" spans="1:4">
      <c r="A1246" s="34"/>
      <c r="B1246" s="34"/>
      <c r="C1246" s="68"/>
      <c r="D1246" s="34"/>
    </row>
    <row r="1247" spans="1:4">
      <c r="A1247" s="34"/>
      <c r="B1247" s="34"/>
      <c r="C1247" s="68"/>
      <c r="D1247" s="34"/>
    </row>
    <row r="1248" spans="1:4">
      <c r="A1248" s="34"/>
      <c r="B1248" s="34"/>
      <c r="C1248" s="68"/>
      <c r="D1248" s="34"/>
    </row>
    <row r="1249" spans="1:4">
      <c r="A1249" s="34"/>
      <c r="B1249" s="34"/>
      <c r="C1249" s="68"/>
      <c r="D1249" s="34"/>
    </row>
    <row r="1250" spans="1:4">
      <c r="A1250" s="34"/>
      <c r="B1250" s="34"/>
      <c r="C1250" s="68"/>
      <c r="D1250" s="34"/>
    </row>
    <row r="1251" spans="1:4">
      <c r="A1251" s="34"/>
      <c r="B1251" s="34"/>
      <c r="C1251" s="68"/>
      <c r="D1251" s="34"/>
    </row>
    <row r="1252" spans="1:4">
      <c r="A1252" s="34"/>
      <c r="B1252" s="34"/>
      <c r="C1252" s="68"/>
      <c r="D1252" s="34"/>
    </row>
    <row r="1253" spans="1:4">
      <c r="A1253" s="34"/>
      <c r="B1253" s="34"/>
      <c r="C1253" s="68"/>
      <c r="D1253" s="34"/>
    </row>
    <row r="1254" spans="1:4">
      <c r="A1254" s="34"/>
      <c r="B1254" s="34"/>
      <c r="C1254" s="68"/>
      <c r="D1254" s="34"/>
    </row>
    <row r="1255" spans="1:4">
      <c r="A1255" s="34"/>
      <c r="B1255" s="34"/>
      <c r="C1255" s="68"/>
      <c r="D1255" s="34"/>
    </row>
    <row r="1256" spans="1:4">
      <c r="A1256" s="34"/>
      <c r="B1256" s="34"/>
      <c r="C1256" s="68"/>
      <c r="D1256" s="34"/>
    </row>
    <row r="1257" spans="1:4">
      <c r="A1257" s="34"/>
      <c r="B1257" s="34"/>
      <c r="C1257" s="68"/>
      <c r="D1257" s="34"/>
    </row>
    <row r="1258" spans="1:4">
      <c r="A1258" s="34"/>
      <c r="B1258" s="34"/>
      <c r="C1258" s="68"/>
      <c r="D1258" s="34"/>
    </row>
    <row r="1259" spans="1:4">
      <c r="A1259" s="34"/>
      <c r="B1259" s="34"/>
      <c r="C1259" s="68"/>
      <c r="D1259" s="34"/>
    </row>
    <row r="1260" spans="1:4">
      <c r="A1260" s="34"/>
      <c r="B1260" s="34"/>
      <c r="C1260" s="68"/>
      <c r="D1260" s="34"/>
    </row>
    <row r="1261" spans="1:4">
      <c r="A1261" s="34"/>
      <c r="B1261" s="34"/>
      <c r="C1261" s="68"/>
      <c r="D1261" s="34"/>
    </row>
    <row r="1262" spans="1:4">
      <c r="A1262" s="34"/>
      <c r="B1262" s="34"/>
      <c r="C1262" s="68"/>
      <c r="D1262" s="34"/>
    </row>
    <row r="1263" spans="1:4">
      <c r="A1263" s="34"/>
      <c r="B1263" s="34"/>
      <c r="C1263" s="68"/>
      <c r="D1263" s="34"/>
    </row>
    <row r="1264" spans="1:4">
      <c r="A1264" s="34"/>
      <c r="B1264" s="34"/>
      <c r="C1264" s="68"/>
      <c r="D1264" s="34"/>
    </row>
    <row r="1265" spans="1:4">
      <c r="A1265" s="34"/>
      <c r="B1265" s="34"/>
      <c r="C1265" s="68"/>
      <c r="D1265" s="34"/>
    </row>
    <row r="1266" spans="1:4">
      <c r="A1266" s="34"/>
      <c r="B1266" s="34"/>
      <c r="C1266" s="68"/>
      <c r="D1266" s="34"/>
    </row>
    <row r="1267" spans="1:4">
      <c r="A1267" s="34"/>
      <c r="B1267" s="34"/>
      <c r="C1267" s="68"/>
      <c r="D1267" s="34"/>
    </row>
    <row r="1268" spans="1:4">
      <c r="A1268" s="34"/>
      <c r="B1268" s="34"/>
      <c r="C1268" s="68"/>
      <c r="D1268" s="34"/>
    </row>
    <row r="1269" spans="1:4">
      <c r="A1269" s="34"/>
      <c r="B1269" s="34"/>
      <c r="C1269" s="68"/>
      <c r="D1269" s="34"/>
    </row>
    <row r="1270" spans="1:4">
      <c r="A1270" s="34"/>
      <c r="B1270" s="34"/>
      <c r="C1270" s="68"/>
      <c r="D1270" s="34"/>
    </row>
    <row r="1271" spans="1:4">
      <c r="A1271" s="34"/>
      <c r="B1271" s="34"/>
      <c r="C1271" s="68"/>
      <c r="D1271" s="34"/>
    </row>
    <row r="1272" spans="1:4">
      <c r="A1272" s="34"/>
      <c r="B1272" s="34"/>
      <c r="C1272" s="68"/>
      <c r="D1272" s="34"/>
    </row>
    <row r="1273" spans="1:4">
      <c r="A1273" s="34"/>
      <c r="B1273" s="34"/>
      <c r="C1273" s="68"/>
      <c r="D1273" s="34"/>
    </row>
    <row r="1274" spans="1:4">
      <c r="A1274" s="34"/>
      <c r="B1274" s="34"/>
      <c r="C1274" s="68"/>
      <c r="D1274" s="34"/>
    </row>
    <row r="1275" spans="1:4">
      <c r="A1275" s="34"/>
      <c r="B1275" s="34"/>
      <c r="C1275" s="68"/>
      <c r="D1275" s="34"/>
    </row>
    <row r="1276" spans="1:4">
      <c r="A1276" s="34"/>
      <c r="B1276" s="34"/>
      <c r="C1276" s="68"/>
      <c r="D1276" s="34"/>
    </row>
    <row r="1277" spans="1:4">
      <c r="A1277" s="34"/>
      <c r="B1277" s="34"/>
      <c r="C1277" s="68"/>
      <c r="D1277" s="34"/>
    </row>
    <row r="1278" spans="1:4">
      <c r="A1278" s="34"/>
      <c r="B1278" s="34"/>
      <c r="C1278" s="68"/>
      <c r="D1278" s="34"/>
    </row>
    <row r="1279" spans="1:4">
      <c r="A1279" s="34"/>
      <c r="B1279" s="34"/>
      <c r="C1279" s="68"/>
      <c r="D1279" s="34"/>
    </row>
    <row r="1280" spans="1:4">
      <c r="A1280" s="34"/>
      <c r="B1280" s="34"/>
      <c r="C1280" s="68"/>
      <c r="D1280" s="34"/>
    </row>
    <row r="1281" spans="1:4">
      <c r="A1281" s="34"/>
      <c r="B1281" s="34"/>
      <c r="C1281" s="68"/>
      <c r="D1281" s="34"/>
    </row>
    <row r="1282" spans="1:4">
      <c r="A1282" s="34"/>
      <c r="B1282" s="34"/>
      <c r="C1282" s="68"/>
      <c r="D1282" s="34"/>
    </row>
    <row r="1283" spans="1:4">
      <c r="A1283" s="34"/>
      <c r="B1283" s="34"/>
      <c r="C1283" s="68"/>
      <c r="D1283" s="34"/>
    </row>
    <row r="1284" spans="1:4">
      <c r="A1284" s="34"/>
      <c r="B1284" s="34"/>
      <c r="C1284" s="68"/>
      <c r="D1284" s="34"/>
    </row>
    <row r="1285" spans="1:4">
      <c r="A1285" s="34"/>
      <c r="B1285" s="34"/>
      <c r="C1285" s="68"/>
      <c r="D1285" s="34"/>
    </row>
    <row r="1286" spans="1:4">
      <c r="A1286" s="34"/>
      <c r="B1286" s="34"/>
      <c r="C1286" s="68"/>
      <c r="D1286" s="34"/>
    </row>
    <row r="1287" spans="1:4">
      <c r="A1287" s="34"/>
      <c r="B1287" s="34"/>
      <c r="C1287" s="68"/>
      <c r="D1287" s="34"/>
    </row>
    <row r="1288" spans="1:4">
      <c r="A1288" s="34"/>
      <c r="B1288" s="34"/>
      <c r="C1288" s="68"/>
      <c r="D1288" s="34"/>
    </row>
    <row r="1289" spans="1:4">
      <c r="A1289" s="34"/>
      <c r="B1289" s="34"/>
      <c r="C1289" s="68"/>
      <c r="D1289" s="34"/>
    </row>
    <row r="1290" spans="1:4">
      <c r="A1290" s="34"/>
      <c r="B1290" s="34"/>
      <c r="C1290" s="68"/>
      <c r="D1290" s="34"/>
    </row>
    <row r="1291" spans="1:4">
      <c r="A1291" s="34"/>
      <c r="B1291" s="34"/>
      <c r="C1291" s="68"/>
      <c r="D1291" s="34"/>
    </row>
    <row r="1292" spans="1:4">
      <c r="A1292" s="34"/>
      <c r="B1292" s="34"/>
      <c r="C1292" s="68"/>
      <c r="D1292" s="34"/>
    </row>
    <row r="1293" spans="1:4">
      <c r="A1293" s="34"/>
      <c r="B1293" s="34"/>
      <c r="C1293" s="68"/>
      <c r="D1293" s="34"/>
    </row>
    <row r="1294" spans="1:4">
      <c r="A1294" s="34"/>
      <c r="B1294" s="34"/>
      <c r="C1294" s="68"/>
      <c r="D1294" s="34"/>
    </row>
    <row r="1295" spans="1:4">
      <c r="A1295" s="34"/>
      <c r="B1295" s="34"/>
      <c r="C1295" s="68"/>
      <c r="D1295" s="34"/>
    </row>
    <row r="1296" spans="1:4">
      <c r="A1296" s="34"/>
      <c r="B1296" s="34"/>
      <c r="C1296" s="68"/>
      <c r="D1296" s="34"/>
    </row>
    <row r="1297" spans="1:4">
      <c r="A1297" s="34"/>
      <c r="B1297" s="34"/>
      <c r="C1297" s="68"/>
      <c r="D1297" s="34"/>
    </row>
    <row r="1298" spans="1:4">
      <c r="A1298" s="34"/>
      <c r="B1298" s="34"/>
      <c r="C1298" s="68"/>
      <c r="D1298" s="34"/>
    </row>
    <row r="1299" spans="1:4">
      <c r="A1299" s="34"/>
      <c r="B1299" s="34"/>
      <c r="C1299" s="68"/>
      <c r="D1299" s="34"/>
    </row>
    <row r="1300" spans="1:4">
      <c r="A1300" s="34"/>
      <c r="B1300" s="34"/>
      <c r="C1300" s="68"/>
      <c r="D1300" s="34"/>
    </row>
    <row r="1301" spans="1:4">
      <c r="A1301" s="34"/>
      <c r="B1301" s="34"/>
      <c r="C1301" s="68"/>
      <c r="D1301" s="34"/>
    </row>
    <row r="1302" spans="1:4">
      <c r="A1302" s="34"/>
      <c r="B1302" s="34"/>
      <c r="C1302" s="68"/>
      <c r="D1302" s="34"/>
    </row>
    <row r="1303" spans="1:4">
      <c r="A1303" s="34"/>
      <c r="B1303" s="34"/>
      <c r="C1303" s="68"/>
      <c r="D1303" s="34"/>
    </row>
    <row r="1304" spans="1:4">
      <c r="A1304" s="34"/>
      <c r="B1304" s="34"/>
      <c r="C1304" s="68"/>
      <c r="D1304" s="34"/>
    </row>
    <row r="1305" spans="1:4">
      <c r="A1305" s="34"/>
      <c r="B1305" s="34"/>
      <c r="C1305" s="68"/>
      <c r="D1305" s="34"/>
    </row>
    <row r="1306" spans="1:4">
      <c r="A1306" s="34"/>
      <c r="B1306" s="34"/>
      <c r="C1306" s="68"/>
      <c r="D1306" s="34"/>
    </row>
    <row r="1307" spans="1:4">
      <c r="A1307" s="34"/>
      <c r="B1307" s="34"/>
      <c r="C1307" s="68"/>
      <c r="D1307" s="34"/>
    </row>
    <row r="1308" spans="1:4">
      <c r="A1308" s="34"/>
      <c r="B1308" s="34"/>
      <c r="C1308" s="68"/>
      <c r="D1308" s="34"/>
    </row>
    <row r="1309" spans="1:4">
      <c r="A1309" s="34"/>
      <c r="B1309" s="34"/>
      <c r="C1309" s="68"/>
      <c r="D1309" s="34"/>
    </row>
    <row r="1310" spans="1:4">
      <c r="A1310" s="34"/>
      <c r="B1310" s="34"/>
      <c r="C1310" s="68"/>
      <c r="D1310" s="34"/>
    </row>
    <row r="1311" spans="1:4">
      <c r="A1311" s="34"/>
      <c r="B1311" s="34"/>
      <c r="C1311" s="68"/>
      <c r="D1311" s="34"/>
    </row>
    <row r="1312" spans="1:4">
      <c r="A1312" s="34"/>
      <c r="B1312" s="34"/>
      <c r="C1312" s="68"/>
      <c r="D1312" s="34"/>
    </row>
    <row r="1313" spans="1:4">
      <c r="A1313" s="34"/>
      <c r="B1313" s="34"/>
      <c r="C1313" s="68"/>
      <c r="D1313" s="34"/>
    </row>
    <row r="1314" spans="1:4">
      <c r="A1314" s="34"/>
      <c r="B1314" s="34"/>
      <c r="C1314" s="68"/>
      <c r="D1314" s="34"/>
    </row>
    <row r="1315" spans="1:4">
      <c r="A1315" s="34"/>
      <c r="B1315" s="34"/>
      <c r="C1315" s="68"/>
      <c r="D1315" s="34"/>
    </row>
    <row r="1316" spans="1:4">
      <c r="A1316" s="34"/>
      <c r="B1316" s="34"/>
      <c r="C1316" s="68"/>
      <c r="D1316" s="34"/>
    </row>
    <row r="1317" spans="1:4">
      <c r="A1317" s="34"/>
      <c r="B1317" s="34"/>
      <c r="C1317" s="68"/>
      <c r="D1317" s="34"/>
    </row>
    <row r="1318" spans="1:4">
      <c r="A1318" s="34"/>
      <c r="B1318" s="34"/>
      <c r="C1318" s="68"/>
      <c r="D1318" s="34"/>
    </row>
    <row r="1319" spans="1:4">
      <c r="A1319" s="34"/>
      <c r="B1319" s="34"/>
      <c r="C1319" s="68"/>
      <c r="D1319" s="34"/>
    </row>
    <row r="1320" spans="1:4">
      <c r="A1320" s="34"/>
      <c r="B1320" s="34"/>
      <c r="C1320" s="68"/>
      <c r="D1320" s="34"/>
    </row>
    <row r="1321" spans="1:4">
      <c r="A1321" s="34"/>
      <c r="B1321" s="34"/>
      <c r="C1321" s="68"/>
      <c r="D1321" s="34"/>
    </row>
    <row r="1322" spans="1:4">
      <c r="A1322" s="34"/>
      <c r="B1322" s="34"/>
      <c r="C1322" s="68"/>
      <c r="D1322" s="34"/>
    </row>
    <row r="1323" spans="1:4">
      <c r="A1323" s="34"/>
      <c r="B1323" s="34"/>
      <c r="C1323" s="68"/>
      <c r="D1323" s="34"/>
    </row>
    <row r="1324" spans="1:4">
      <c r="A1324" s="34"/>
      <c r="B1324" s="34"/>
      <c r="C1324" s="68"/>
      <c r="D1324" s="34"/>
    </row>
    <row r="1325" spans="1:4">
      <c r="A1325" s="34"/>
      <c r="B1325" s="34"/>
      <c r="C1325" s="68"/>
      <c r="D1325" s="34"/>
    </row>
    <row r="1326" spans="1:4">
      <c r="A1326" s="34"/>
      <c r="B1326" s="34"/>
      <c r="C1326" s="68"/>
      <c r="D1326" s="34"/>
    </row>
    <row r="1327" spans="1:4">
      <c r="A1327" s="34"/>
      <c r="B1327" s="34"/>
      <c r="C1327" s="68"/>
      <c r="D1327" s="34"/>
    </row>
    <row r="1328" spans="1:4">
      <c r="A1328" s="34"/>
      <c r="B1328" s="34"/>
      <c r="C1328" s="68"/>
      <c r="D1328" s="34"/>
    </row>
    <row r="1329" spans="1:4">
      <c r="A1329" s="34"/>
      <c r="B1329" s="34"/>
      <c r="C1329" s="68"/>
      <c r="D1329" s="34"/>
    </row>
    <row r="1330" spans="1:4">
      <c r="A1330" s="34"/>
      <c r="B1330" s="34"/>
      <c r="C1330" s="68"/>
      <c r="D1330" s="34"/>
    </row>
    <row r="1331" spans="1:4">
      <c r="A1331" s="34"/>
      <c r="B1331" s="34"/>
      <c r="C1331" s="68"/>
      <c r="D1331" s="34"/>
    </row>
    <row r="1332" spans="1:4">
      <c r="A1332" s="34"/>
      <c r="B1332" s="34"/>
      <c r="C1332" s="68"/>
      <c r="D1332" s="34"/>
    </row>
    <row r="1333" spans="1:4">
      <c r="A1333" s="34"/>
      <c r="B1333" s="34"/>
      <c r="C1333" s="68"/>
      <c r="D1333" s="34"/>
    </row>
    <row r="1334" spans="1:4">
      <c r="A1334" s="34"/>
      <c r="B1334" s="34"/>
      <c r="C1334" s="68"/>
      <c r="D1334" s="34"/>
    </row>
    <row r="1335" spans="1:4">
      <c r="A1335" s="34"/>
      <c r="B1335" s="34"/>
      <c r="C1335" s="68"/>
      <c r="D1335" s="34"/>
    </row>
    <row r="1336" spans="1:4">
      <c r="A1336" s="34"/>
      <c r="B1336" s="34"/>
      <c r="C1336" s="68"/>
      <c r="D1336" s="34"/>
    </row>
    <row r="1337" spans="1:4">
      <c r="A1337" s="34"/>
      <c r="B1337" s="34"/>
      <c r="C1337" s="68"/>
      <c r="D1337" s="34"/>
    </row>
    <row r="1338" spans="1:4">
      <c r="A1338" s="34"/>
      <c r="B1338" s="34"/>
      <c r="C1338" s="68"/>
      <c r="D1338" s="34"/>
    </row>
    <row r="1339" spans="1:4">
      <c r="A1339" s="34"/>
      <c r="B1339" s="34"/>
      <c r="C1339" s="68"/>
      <c r="D1339" s="34"/>
    </row>
    <row r="1340" spans="1:4">
      <c r="A1340" s="34"/>
      <c r="B1340" s="34"/>
      <c r="C1340" s="68"/>
      <c r="D1340" s="34"/>
    </row>
    <row r="1341" spans="1:4">
      <c r="A1341" s="34"/>
      <c r="B1341" s="34"/>
      <c r="C1341" s="68"/>
      <c r="D1341" s="34"/>
    </row>
    <row r="1342" spans="1:4">
      <c r="A1342" s="34"/>
      <c r="B1342" s="34"/>
      <c r="C1342" s="68"/>
      <c r="D1342" s="34"/>
    </row>
    <row r="1343" spans="1:4">
      <c r="A1343" s="34"/>
      <c r="B1343" s="34"/>
      <c r="C1343" s="68"/>
      <c r="D1343" s="34"/>
    </row>
    <row r="1344" spans="1:4">
      <c r="A1344" s="34"/>
      <c r="B1344" s="34"/>
      <c r="C1344" s="68"/>
      <c r="D1344" s="34"/>
    </row>
    <row r="1345" spans="1:4">
      <c r="A1345" s="34"/>
      <c r="B1345" s="34"/>
      <c r="C1345" s="68"/>
      <c r="D1345" s="34"/>
    </row>
    <row r="1346" spans="1:4">
      <c r="A1346" s="34"/>
      <c r="B1346" s="34"/>
      <c r="C1346" s="68"/>
      <c r="D1346" s="34"/>
    </row>
  </sheetData>
  <mergeCells count="23">
    <mergeCell ref="C48:C68"/>
    <mergeCell ref="C69:C136"/>
    <mergeCell ref="A1:A4"/>
    <mergeCell ref="C1:D1"/>
    <mergeCell ref="C2:D2"/>
    <mergeCell ref="C3:D3"/>
    <mergeCell ref="C5:C47"/>
    <mergeCell ref="C137:C162"/>
    <mergeCell ref="C163:C243"/>
    <mergeCell ref="C244:C264"/>
    <mergeCell ref="C265:C287"/>
    <mergeCell ref="C288:C378"/>
    <mergeCell ref="C379:C398"/>
    <mergeCell ref="C399:C422"/>
    <mergeCell ref="C423:C458"/>
    <mergeCell ref="C459:C491"/>
    <mergeCell ref="C492:C528"/>
    <mergeCell ref="C877:C927"/>
    <mergeCell ref="C529:C564"/>
    <mergeCell ref="C565:C606"/>
    <mergeCell ref="C607:C615"/>
    <mergeCell ref="C616:C720"/>
    <mergeCell ref="C721:C87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651"/>
  <sheetViews>
    <sheetView showGridLines="0" workbookViewId="0">
      <selection activeCell="B13" sqref="B13"/>
    </sheetView>
  </sheetViews>
  <sheetFormatPr baseColWidth="10" defaultRowHeight="12.75"/>
  <cols>
    <col min="1" max="1" width="5.42578125" style="11" customWidth="1"/>
    <col min="2" max="2" width="78.7109375" style="11" customWidth="1"/>
    <col min="3" max="3" width="51.140625" style="13" customWidth="1"/>
    <col min="4" max="4" width="21.85546875" style="14" customWidth="1"/>
    <col min="5" max="5" width="26.28515625" style="11" customWidth="1"/>
    <col min="6" max="16384" width="11.42578125" style="11"/>
  </cols>
  <sheetData>
    <row r="1" spans="1:5">
      <c r="A1" s="249" t="s">
        <v>14</v>
      </c>
      <c r="B1" s="10" t="s">
        <v>15</v>
      </c>
      <c r="C1" s="248" t="s">
        <v>29</v>
      </c>
      <c r="D1" s="248"/>
      <c r="E1" s="248"/>
    </row>
    <row r="2" spans="1:5">
      <c r="A2" s="249"/>
      <c r="B2" s="10" t="s">
        <v>16</v>
      </c>
      <c r="C2" s="254" t="s">
        <v>157</v>
      </c>
      <c r="D2" s="254"/>
      <c r="E2" s="254"/>
    </row>
    <row r="3" spans="1:5">
      <c r="A3" s="249"/>
      <c r="B3" s="10" t="s">
        <v>17</v>
      </c>
      <c r="C3" s="254" t="s">
        <v>725</v>
      </c>
      <c r="D3" s="254"/>
      <c r="E3" s="254"/>
    </row>
    <row r="4" spans="1:5" ht="21" customHeight="1">
      <c r="A4" s="249"/>
      <c r="B4" s="223" t="s">
        <v>35</v>
      </c>
      <c r="C4" s="12" t="s">
        <v>18</v>
      </c>
      <c r="D4" s="138" t="s">
        <v>36</v>
      </c>
      <c r="E4" s="9" t="s">
        <v>12</v>
      </c>
    </row>
    <row r="5" spans="1:5">
      <c r="A5" s="34">
        <v>1</v>
      </c>
      <c r="B5" s="35" t="s">
        <v>726</v>
      </c>
      <c r="C5" s="133" t="s">
        <v>727</v>
      </c>
      <c r="D5" s="194">
        <v>2350000</v>
      </c>
      <c r="E5" s="35" t="s">
        <v>182</v>
      </c>
    </row>
    <row r="6" spans="1:5">
      <c r="A6" s="34">
        <v>2</v>
      </c>
      <c r="B6" s="35" t="s">
        <v>726</v>
      </c>
      <c r="C6" s="133" t="s">
        <v>728</v>
      </c>
      <c r="D6" s="194">
        <v>2350000</v>
      </c>
      <c r="E6" s="35" t="s">
        <v>182</v>
      </c>
    </row>
    <row r="7" spans="1:5">
      <c r="A7" s="34">
        <v>3</v>
      </c>
      <c r="B7" s="35" t="s">
        <v>726</v>
      </c>
      <c r="C7" s="133" t="s">
        <v>729</v>
      </c>
      <c r="D7" s="194">
        <v>2350000</v>
      </c>
      <c r="E7" s="35" t="s">
        <v>182</v>
      </c>
    </row>
    <row r="8" spans="1:5">
      <c r="A8" s="34">
        <v>4</v>
      </c>
      <c r="B8" s="35" t="s">
        <v>726</v>
      </c>
      <c r="C8" s="133" t="s">
        <v>730</v>
      </c>
      <c r="D8" s="194">
        <v>2350000</v>
      </c>
      <c r="E8" s="35" t="s">
        <v>182</v>
      </c>
    </row>
    <row r="9" spans="1:5">
      <c r="A9" s="34">
        <v>5</v>
      </c>
      <c r="B9" s="35" t="s">
        <v>726</v>
      </c>
      <c r="C9" s="133" t="s">
        <v>731</v>
      </c>
      <c r="D9" s="194">
        <v>2350000</v>
      </c>
      <c r="E9" s="35" t="s">
        <v>182</v>
      </c>
    </row>
    <row r="10" spans="1:5">
      <c r="A10" s="34">
        <v>6</v>
      </c>
      <c r="B10" s="35" t="s">
        <v>726</v>
      </c>
      <c r="C10" s="133" t="s">
        <v>732</v>
      </c>
      <c r="D10" s="194">
        <v>2350000</v>
      </c>
      <c r="E10" s="35" t="s">
        <v>182</v>
      </c>
    </row>
    <row r="11" spans="1:5">
      <c r="A11" s="34">
        <v>7</v>
      </c>
      <c r="B11" s="35" t="s">
        <v>726</v>
      </c>
      <c r="C11" s="133" t="s">
        <v>733</v>
      </c>
      <c r="D11" s="194">
        <v>2350000</v>
      </c>
      <c r="E11" s="35" t="s">
        <v>182</v>
      </c>
    </row>
    <row r="12" spans="1:5">
      <c r="A12" s="34">
        <v>8</v>
      </c>
      <c r="B12" s="35" t="s">
        <v>726</v>
      </c>
      <c r="C12" s="133" t="s">
        <v>734</v>
      </c>
      <c r="D12" s="194">
        <v>2350000</v>
      </c>
      <c r="E12" s="35" t="s">
        <v>182</v>
      </c>
    </row>
    <row r="13" spans="1:5">
      <c r="A13" s="34">
        <v>9</v>
      </c>
      <c r="B13" s="35" t="s">
        <v>726</v>
      </c>
      <c r="C13" s="133" t="s">
        <v>735</v>
      </c>
      <c r="D13" s="194">
        <v>2350000</v>
      </c>
      <c r="E13" s="35" t="s">
        <v>182</v>
      </c>
    </row>
    <row r="14" spans="1:5">
      <c r="A14" s="34">
        <v>10</v>
      </c>
      <c r="B14" s="35" t="s">
        <v>726</v>
      </c>
      <c r="C14" s="133" t="s">
        <v>736</v>
      </c>
      <c r="D14" s="194">
        <v>2350000</v>
      </c>
      <c r="E14" s="35" t="s">
        <v>182</v>
      </c>
    </row>
    <row r="15" spans="1:5">
      <c r="A15" s="34">
        <v>11</v>
      </c>
      <c r="B15" s="35" t="s">
        <v>726</v>
      </c>
      <c r="C15" s="133" t="s">
        <v>737</v>
      </c>
      <c r="D15" s="194">
        <v>2350000</v>
      </c>
      <c r="E15" s="35" t="s">
        <v>182</v>
      </c>
    </row>
    <row r="16" spans="1:5">
      <c r="A16" s="34">
        <v>12</v>
      </c>
      <c r="B16" s="35" t="s">
        <v>726</v>
      </c>
      <c r="C16" s="133" t="s">
        <v>738</v>
      </c>
      <c r="D16" s="194">
        <v>2350000</v>
      </c>
      <c r="E16" s="35" t="s">
        <v>182</v>
      </c>
    </row>
    <row r="17" spans="1:5">
      <c r="A17" s="34">
        <v>13</v>
      </c>
      <c r="B17" s="35" t="s">
        <v>726</v>
      </c>
      <c r="C17" s="133" t="s">
        <v>739</v>
      </c>
      <c r="D17" s="194">
        <v>2350000</v>
      </c>
      <c r="E17" s="35" t="s">
        <v>182</v>
      </c>
    </row>
    <row r="18" spans="1:5">
      <c r="A18" s="34">
        <v>14</v>
      </c>
      <c r="B18" s="35" t="s">
        <v>726</v>
      </c>
      <c r="C18" s="133" t="s">
        <v>740</v>
      </c>
      <c r="D18" s="194">
        <v>2350000</v>
      </c>
      <c r="E18" s="35" t="s">
        <v>182</v>
      </c>
    </row>
    <row r="19" spans="1:5">
      <c r="A19" s="34">
        <v>15</v>
      </c>
      <c r="B19" s="35" t="s">
        <v>726</v>
      </c>
      <c r="C19" s="133" t="s">
        <v>741</v>
      </c>
      <c r="D19" s="194">
        <v>2350000</v>
      </c>
      <c r="E19" s="35" t="s">
        <v>182</v>
      </c>
    </row>
    <row r="20" spans="1:5">
      <c r="A20" s="34">
        <v>16</v>
      </c>
      <c r="B20" s="35" t="s">
        <v>726</v>
      </c>
      <c r="C20" s="133" t="s">
        <v>742</v>
      </c>
      <c r="D20" s="194">
        <v>2350000</v>
      </c>
      <c r="E20" s="35" t="s">
        <v>182</v>
      </c>
    </row>
    <row r="21" spans="1:5">
      <c r="A21" s="34">
        <v>17</v>
      </c>
      <c r="B21" s="35" t="s">
        <v>726</v>
      </c>
      <c r="C21" s="133" t="s">
        <v>743</v>
      </c>
      <c r="D21" s="194">
        <v>2350000</v>
      </c>
      <c r="E21" s="35" t="s">
        <v>182</v>
      </c>
    </row>
    <row r="22" spans="1:5">
      <c r="A22" s="34">
        <v>18</v>
      </c>
      <c r="B22" s="35" t="s">
        <v>726</v>
      </c>
      <c r="C22" s="133" t="s">
        <v>744</v>
      </c>
      <c r="D22" s="194">
        <v>2350000</v>
      </c>
      <c r="E22" s="35" t="s">
        <v>182</v>
      </c>
    </row>
    <row r="23" spans="1:5">
      <c r="A23" s="34">
        <v>19</v>
      </c>
      <c r="B23" s="35" t="s">
        <v>726</v>
      </c>
      <c r="C23" s="133" t="s">
        <v>745</v>
      </c>
      <c r="D23" s="194">
        <v>2350000</v>
      </c>
      <c r="E23" s="35" t="s">
        <v>182</v>
      </c>
    </row>
    <row r="24" spans="1:5">
      <c r="A24" s="34">
        <v>20</v>
      </c>
      <c r="B24" s="35" t="s">
        <v>726</v>
      </c>
      <c r="C24" s="133" t="s">
        <v>746</v>
      </c>
      <c r="D24" s="194">
        <v>2350000</v>
      </c>
      <c r="E24" s="35" t="s">
        <v>182</v>
      </c>
    </row>
    <row r="25" spans="1:5">
      <c r="A25" s="34">
        <v>21</v>
      </c>
      <c r="B25" s="35" t="s">
        <v>726</v>
      </c>
      <c r="C25" s="133" t="s">
        <v>747</v>
      </c>
      <c r="D25" s="194">
        <v>2350000</v>
      </c>
      <c r="E25" s="35" t="s">
        <v>182</v>
      </c>
    </row>
    <row r="26" spans="1:5">
      <c r="A26" s="34">
        <v>22</v>
      </c>
      <c r="B26" s="35" t="s">
        <v>726</v>
      </c>
      <c r="C26" s="133" t="s">
        <v>748</v>
      </c>
      <c r="D26" s="194">
        <v>2350000</v>
      </c>
      <c r="E26" s="35" t="s">
        <v>182</v>
      </c>
    </row>
    <row r="27" spans="1:5">
      <c r="A27" s="34">
        <v>23</v>
      </c>
      <c r="B27" s="35" t="s">
        <v>726</v>
      </c>
      <c r="C27" s="133" t="s">
        <v>749</v>
      </c>
      <c r="D27" s="194">
        <v>2350000</v>
      </c>
      <c r="E27" s="35" t="s">
        <v>182</v>
      </c>
    </row>
    <row r="28" spans="1:5">
      <c r="A28" s="34">
        <v>24</v>
      </c>
      <c r="B28" s="35" t="s">
        <v>726</v>
      </c>
      <c r="C28" s="133" t="s">
        <v>750</v>
      </c>
      <c r="D28" s="194">
        <v>2350000</v>
      </c>
      <c r="E28" s="35" t="s">
        <v>182</v>
      </c>
    </row>
    <row r="29" spans="1:5">
      <c r="A29" s="34">
        <v>25</v>
      </c>
      <c r="B29" s="35" t="s">
        <v>726</v>
      </c>
      <c r="C29" s="133" t="s">
        <v>751</v>
      </c>
      <c r="D29" s="194">
        <v>2350000</v>
      </c>
      <c r="E29" s="35" t="s">
        <v>182</v>
      </c>
    </row>
    <row r="30" spans="1:5">
      <c r="A30" s="34">
        <v>26</v>
      </c>
      <c r="B30" s="35" t="s">
        <v>726</v>
      </c>
      <c r="C30" s="133" t="s">
        <v>752</v>
      </c>
      <c r="D30" s="194">
        <v>2350000</v>
      </c>
      <c r="E30" s="35" t="s">
        <v>182</v>
      </c>
    </row>
    <row r="31" spans="1:5">
      <c r="A31" s="34">
        <v>27</v>
      </c>
      <c r="B31" s="35" t="s">
        <v>726</v>
      </c>
      <c r="C31" s="133" t="s">
        <v>753</v>
      </c>
      <c r="D31" s="194">
        <v>2350000</v>
      </c>
      <c r="E31" s="35" t="s">
        <v>182</v>
      </c>
    </row>
    <row r="32" spans="1:5">
      <c r="A32" s="34">
        <v>28</v>
      </c>
      <c r="B32" s="35" t="s">
        <v>726</v>
      </c>
      <c r="C32" s="133" t="s">
        <v>754</v>
      </c>
      <c r="D32" s="194">
        <v>2350000</v>
      </c>
      <c r="E32" s="35" t="s">
        <v>182</v>
      </c>
    </row>
    <row r="33" spans="1:5">
      <c r="A33" s="34">
        <v>29</v>
      </c>
      <c r="B33" s="35" t="s">
        <v>726</v>
      </c>
      <c r="C33" s="133" t="s">
        <v>755</v>
      </c>
      <c r="D33" s="194">
        <v>2350000</v>
      </c>
      <c r="E33" s="35" t="s">
        <v>182</v>
      </c>
    </row>
    <row r="34" spans="1:5">
      <c r="A34" s="34">
        <v>30</v>
      </c>
      <c r="B34" s="35" t="s">
        <v>726</v>
      </c>
      <c r="C34" s="133" t="s">
        <v>756</v>
      </c>
      <c r="D34" s="194">
        <v>2350000</v>
      </c>
      <c r="E34" s="35" t="s">
        <v>182</v>
      </c>
    </row>
    <row r="35" spans="1:5">
      <c r="A35" s="34">
        <v>31</v>
      </c>
      <c r="B35" s="35" t="s">
        <v>726</v>
      </c>
      <c r="C35" s="133" t="s">
        <v>757</v>
      </c>
      <c r="D35" s="194">
        <v>2350000</v>
      </c>
      <c r="E35" s="35" t="s">
        <v>182</v>
      </c>
    </row>
    <row r="36" spans="1:5">
      <c r="A36" s="34">
        <v>32</v>
      </c>
      <c r="B36" s="35" t="s">
        <v>726</v>
      </c>
      <c r="C36" s="133" t="s">
        <v>758</v>
      </c>
      <c r="D36" s="194">
        <v>2350000</v>
      </c>
      <c r="E36" s="35" t="s">
        <v>182</v>
      </c>
    </row>
    <row r="37" spans="1:5">
      <c r="A37" s="34">
        <v>33</v>
      </c>
      <c r="B37" s="35" t="s">
        <v>455</v>
      </c>
      <c r="C37" s="133" t="s">
        <v>759</v>
      </c>
      <c r="D37" s="194">
        <v>2350000</v>
      </c>
      <c r="E37" s="35" t="s">
        <v>178</v>
      </c>
    </row>
    <row r="38" spans="1:5">
      <c r="A38" s="34">
        <v>34</v>
      </c>
      <c r="B38" s="35" t="s">
        <v>455</v>
      </c>
      <c r="C38" s="133" t="s">
        <v>456</v>
      </c>
      <c r="D38" s="194">
        <v>2350000</v>
      </c>
      <c r="E38" s="35" t="s">
        <v>178</v>
      </c>
    </row>
    <row r="39" spans="1:5">
      <c r="A39" s="34">
        <v>35</v>
      </c>
      <c r="B39" s="35" t="s">
        <v>455</v>
      </c>
      <c r="C39" s="133" t="s">
        <v>457</v>
      </c>
      <c r="D39" s="194">
        <v>2350000</v>
      </c>
      <c r="E39" s="35" t="s">
        <v>178</v>
      </c>
    </row>
    <row r="40" spans="1:5">
      <c r="A40" s="34">
        <v>36</v>
      </c>
      <c r="B40" s="35" t="s">
        <v>455</v>
      </c>
      <c r="C40" s="133" t="s">
        <v>458</v>
      </c>
      <c r="D40" s="194">
        <v>2350000</v>
      </c>
      <c r="E40" s="35" t="s">
        <v>178</v>
      </c>
    </row>
    <row r="41" spans="1:5">
      <c r="A41" s="34">
        <v>37</v>
      </c>
      <c r="B41" s="35" t="s">
        <v>455</v>
      </c>
      <c r="C41" s="133" t="s">
        <v>459</v>
      </c>
      <c r="D41" s="194">
        <v>2350000</v>
      </c>
      <c r="E41" s="35" t="s">
        <v>178</v>
      </c>
    </row>
    <row r="42" spans="1:5">
      <c r="A42" s="34">
        <v>38</v>
      </c>
      <c r="B42" s="35" t="s">
        <v>455</v>
      </c>
      <c r="C42" s="133" t="s">
        <v>460</v>
      </c>
      <c r="D42" s="194">
        <v>2350000</v>
      </c>
      <c r="E42" s="35" t="s">
        <v>178</v>
      </c>
    </row>
    <row r="43" spans="1:5">
      <c r="A43" s="34">
        <v>39</v>
      </c>
      <c r="B43" s="35" t="s">
        <v>455</v>
      </c>
      <c r="C43" s="133" t="s">
        <v>461</v>
      </c>
      <c r="D43" s="194">
        <v>2350000</v>
      </c>
      <c r="E43" s="35" t="s">
        <v>178</v>
      </c>
    </row>
    <row r="44" spans="1:5">
      <c r="A44" s="34">
        <v>40</v>
      </c>
      <c r="B44" s="35" t="s">
        <v>455</v>
      </c>
      <c r="C44" s="133" t="s">
        <v>462</v>
      </c>
      <c r="D44" s="194">
        <v>2350000</v>
      </c>
      <c r="E44" s="35" t="s">
        <v>178</v>
      </c>
    </row>
    <row r="45" spans="1:5">
      <c r="A45" s="34">
        <v>41</v>
      </c>
      <c r="B45" s="35" t="s">
        <v>455</v>
      </c>
      <c r="C45" s="133" t="s">
        <v>463</v>
      </c>
      <c r="D45" s="194">
        <v>2350000</v>
      </c>
      <c r="E45" s="35" t="s">
        <v>178</v>
      </c>
    </row>
    <row r="46" spans="1:5">
      <c r="A46" s="34">
        <v>42</v>
      </c>
      <c r="B46" s="35" t="s">
        <v>455</v>
      </c>
      <c r="C46" s="133" t="s">
        <v>464</v>
      </c>
      <c r="D46" s="194">
        <v>2350000</v>
      </c>
      <c r="E46" s="35" t="s">
        <v>178</v>
      </c>
    </row>
    <row r="47" spans="1:5">
      <c r="A47" s="34">
        <v>43</v>
      </c>
      <c r="B47" s="35" t="s">
        <v>455</v>
      </c>
      <c r="C47" s="133" t="s">
        <v>465</v>
      </c>
      <c r="D47" s="194">
        <v>2350000</v>
      </c>
      <c r="E47" s="35" t="s">
        <v>178</v>
      </c>
    </row>
    <row r="48" spans="1:5">
      <c r="A48" s="34">
        <v>44</v>
      </c>
      <c r="B48" s="35" t="s">
        <v>455</v>
      </c>
      <c r="C48" s="133" t="s">
        <v>466</v>
      </c>
      <c r="D48" s="194">
        <v>2350000</v>
      </c>
      <c r="E48" s="35" t="s">
        <v>178</v>
      </c>
    </row>
    <row r="49" spans="1:5">
      <c r="A49" s="34">
        <v>45</v>
      </c>
      <c r="B49" s="35" t="s">
        <v>455</v>
      </c>
      <c r="C49" s="133" t="s">
        <v>467</v>
      </c>
      <c r="D49" s="194">
        <v>2350000</v>
      </c>
      <c r="E49" s="35" t="s">
        <v>178</v>
      </c>
    </row>
    <row r="50" spans="1:5">
      <c r="A50" s="34">
        <v>46</v>
      </c>
      <c r="B50" s="35" t="s">
        <v>455</v>
      </c>
      <c r="C50" s="133" t="s">
        <v>468</v>
      </c>
      <c r="D50" s="194">
        <v>2350000</v>
      </c>
      <c r="E50" s="35" t="s">
        <v>178</v>
      </c>
    </row>
    <row r="51" spans="1:5">
      <c r="A51" s="34">
        <v>47</v>
      </c>
      <c r="B51" s="35" t="s">
        <v>455</v>
      </c>
      <c r="C51" s="133" t="s">
        <v>469</v>
      </c>
      <c r="D51" s="194">
        <v>2350000</v>
      </c>
      <c r="E51" s="35" t="s">
        <v>178</v>
      </c>
    </row>
    <row r="52" spans="1:5">
      <c r="A52" s="34">
        <v>48</v>
      </c>
      <c r="B52" s="35" t="s">
        <v>455</v>
      </c>
      <c r="C52" s="133" t="s">
        <v>470</v>
      </c>
      <c r="D52" s="194">
        <v>2350000</v>
      </c>
      <c r="E52" s="35" t="s">
        <v>178</v>
      </c>
    </row>
    <row r="53" spans="1:5">
      <c r="A53" s="34">
        <v>49</v>
      </c>
      <c r="B53" s="35" t="s">
        <v>455</v>
      </c>
      <c r="C53" s="133" t="s">
        <v>760</v>
      </c>
      <c r="D53" s="194">
        <v>2350000</v>
      </c>
      <c r="E53" s="35" t="s">
        <v>178</v>
      </c>
    </row>
    <row r="54" spans="1:5">
      <c r="A54" s="34">
        <v>50</v>
      </c>
      <c r="B54" s="35" t="s">
        <v>455</v>
      </c>
      <c r="C54" s="133" t="s">
        <v>761</v>
      </c>
      <c r="D54" s="194">
        <v>2350000</v>
      </c>
      <c r="E54" s="35" t="s">
        <v>178</v>
      </c>
    </row>
    <row r="55" spans="1:5">
      <c r="A55" s="34">
        <v>51</v>
      </c>
      <c r="B55" s="35" t="s">
        <v>455</v>
      </c>
      <c r="C55" s="133" t="s">
        <v>471</v>
      </c>
      <c r="D55" s="194">
        <v>2350000</v>
      </c>
      <c r="E55" s="35" t="s">
        <v>178</v>
      </c>
    </row>
    <row r="56" spans="1:5">
      <c r="A56" s="34">
        <v>52</v>
      </c>
      <c r="B56" s="35" t="s">
        <v>455</v>
      </c>
      <c r="C56" s="133" t="s">
        <v>762</v>
      </c>
      <c r="D56" s="194">
        <v>2350000</v>
      </c>
      <c r="E56" s="35" t="s">
        <v>178</v>
      </c>
    </row>
    <row r="57" spans="1:5">
      <c r="A57" s="34">
        <v>53</v>
      </c>
      <c r="B57" s="35" t="s">
        <v>455</v>
      </c>
      <c r="C57" s="133" t="s">
        <v>472</v>
      </c>
      <c r="D57" s="194">
        <v>2350000</v>
      </c>
      <c r="E57" s="35" t="s">
        <v>178</v>
      </c>
    </row>
    <row r="58" spans="1:5">
      <c r="A58" s="34">
        <v>54</v>
      </c>
      <c r="B58" s="35" t="s">
        <v>455</v>
      </c>
      <c r="C58" s="133" t="s">
        <v>763</v>
      </c>
      <c r="D58" s="194">
        <v>2350000</v>
      </c>
      <c r="E58" s="35" t="s">
        <v>178</v>
      </c>
    </row>
    <row r="59" spans="1:5">
      <c r="A59" s="34">
        <v>55</v>
      </c>
      <c r="B59" s="35" t="s">
        <v>455</v>
      </c>
      <c r="C59" s="133" t="s">
        <v>473</v>
      </c>
      <c r="D59" s="194">
        <v>2350000</v>
      </c>
      <c r="E59" s="35" t="s">
        <v>178</v>
      </c>
    </row>
    <row r="60" spans="1:5">
      <c r="A60" s="34">
        <v>56</v>
      </c>
      <c r="B60" s="35" t="s">
        <v>764</v>
      </c>
      <c r="C60" s="133" t="s">
        <v>765</v>
      </c>
      <c r="D60" s="194">
        <v>2350000</v>
      </c>
      <c r="E60" s="35" t="s">
        <v>334</v>
      </c>
    </row>
    <row r="61" spans="1:5">
      <c r="A61" s="34">
        <v>57</v>
      </c>
      <c r="B61" s="34" t="s">
        <v>764</v>
      </c>
      <c r="C61" s="131" t="s">
        <v>766</v>
      </c>
      <c r="D61" s="194">
        <v>2350000</v>
      </c>
      <c r="E61" s="195" t="s">
        <v>334</v>
      </c>
    </row>
    <row r="62" spans="1:5">
      <c r="A62" s="34">
        <v>58</v>
      </c>
      <c r="B62" s="35" t="s">
        <v>764</v>
      </c>
      <c r="C62" s="133" t="s">
        <v>767</v>
      </c>
      <c r="D62" s="194">
        <v>2350000</v>
      </c>
      <c r="E62" s="35" t="s">
        <v>334</v>
      </c>
    </row>
    <row r="63" spans="1:5">
      <c r="A63" s="34">
        <v>59</v>
      </c>
      <c r="B63" s="35" t="s">
        <v>764</v>
      </c>
      <c r="C63" s="133" t="s">
        <v>768</v>
      </c>
      <c r="D63" s="194">
        <v>2350000</v>
      </c>
      <c r="E63" s="35" t="s">
        <v>334</v>
      </c>
    </row>
    <row r="64" spans="1:5">
      <c r="A64" s="34">
        <v>60</v>
      </c>
      <c r="B64" s="35" t="s">
        <v>764</v>
      </c>
      <c r="C64" s="133" t="s">
        <v>769</v>
      </c>
      <c r="D64" s="194">
        <v>2350000</v>
      </c>
      <c r="E64" s="35" t="s">
        <v>334</v>
      </c>
    </row>
    <row r="65" spans="1:5">
      <c r="A65" s="34">
        <v>61</v>
      </c>
      <c r="B65" s="35" t="s">
        <v>764</v>
      </c>
      <c r="C65" s="133" t="s">
        <v>770</v>
      </c>
      <c r="D65" s="194">
        <v>2350000</v>
      </c>
      <c r="E65" s="35" t="s">
        <v>334</v>
      </c>
    </row>
    <row r="66" spans="1:5">
      <c r="A66" s="34">
        <v>62</v>
      </c>
      <c r="B66" s="35" t="s">
        <v>764</v>
      </c>
      <c r="C66" s="133" t="s">
        <v>771</v>
      </c>
      <c r="D66" s="194">
        <v>2350000</v>
      </c>
      <c r="E66" s="35" t="s">
        <v>334</v>
      </c>
    </row>
    <row r="67" spans="1:5">
      <c r="A67" s="34">
        <v>63</v>
      </c>
      <c r="B67" s="35" t="s">
        <v>764</v>
      </c>
      <c r="C67" s="133" t="s">
        <v>772</v>
      </c>
      <c r="D67" s="194">
        <v>2350000</v>
      </c>
      <c r="E67" s="35" t="s">
        <v>334</v>
      </c>
    </row>
    <row r="68" spans="1:5">
      <c r="A68" s="34">
        <v>64</v>
      </c>
      <c r="B68" s="35" t="s">
        <v>764</v>
      </c>
      <c r="C68" s="133" t="s">
        <v>773</v>
      </c>
      <c r="D68" s="194">
        <v>2350000</v>
      </c>
      <c r="E68" s="35" t="s">
        <v>334</v>
      </c>
    </row>
    <row r="69" spans="1:5">
      <c r="A69" s="34">
        <v>65</v>
      </c>
      <c r="B69" s="35" t="s">
        <v>764</v>
      </c>
      <c r="C69" s="133" t="s">
        <v>774</v>
      </c>
      <c r="D69" s="194">
        <v>2350000</v>
      </c>
      <c r="E69" s="35" t="s">
        <v>334</v>
      </c>
    </row>
    <row r="70" spans="1:5">
      <c r="A70" s="34">
        <v>66</v>
      </c>
      <c r="B70" s="35" t="s">
        <v>764</v>
      </c>
      <c r="C70" s="133" t="s">
        <v>775</v>
      </c>
      <c r="D70" s="194">
        <v>2350000</v>
      </c>
      <c r="E70" s="35" t="s">
        <v>334</v>
      </c>
    </row>
    <row r="71" spans="1:5">
      <c r="A71" s="34">
        <v>67</v>
      </c>
      <c r="B71" s="35" t="s">
        <v>764</v>
      </c>
      <c r="C71" s="133" t="s">
        <v>776</v>
      </c>
      <c r="D71" s="194">
        <v>2350000</v>
      </c>
      <c r="E71" s="35" t="s">
        <v>334</v>
      </c>
    </row>
    <row r="72" spans="1:5">
      <c r="A72" s="34">
        <v>68</v>
      </c>
      <c r="B72" s="35" t="s">
        <v>764</v>
      </c>
      <c r="C72" s="133" t="s">
        <v>777</v>
      </c>
      <c r="D72" s="194">
        <v>2350000</v>
      </c>
      <c r="E72" s="35" t="s">
        <v>334</v>
      </c>
    </row>
    <row r="73" spans="1:5">
      <c r="A73" s="34">
        <v>69</v>
      </c>
      <c r="B73" s="35" t="s">
        <v>764</v>
      </c>
      <c r="C73" s="133" t="s">
        <v>778</v>
      </c>
      <c r="D73" s="194">
        <v>2350000</v>
      </c>
      <c r="E73" s="35" t="s">
        <v>334</v>
      </c>
    </row>
    <row r="74" spans="1:5">
      <c r="A74" s="34">
        <v>70</v>
      </c>
      <c r="B74" s="35" t="s">
        <v>764</v>
      </c>
      <c r="C74" s="133" t="s">
        <v>779</v>
      </c>
      <c r="D74" s="194">
        <v>2350000</v>
      </c>
      <c r="E74" s="35" t="s">
        <v>334</v>
      </c>
    </row>
    <row r="75" spans="1:5">
      <c r="A75" s="34">
        <v>71</v>
      </c>
      <c r="B75" s="35" t="s">
        <v>764</v>
      </c>
      <c r="C75" s="133" t="s">
        <v>780</v>
      </c>
      <c r="D75" s="194">
        <v>2350000</v>
      </c>
      <c r="E75" s="35" t="s">
        <v>334</v>
      </c>
    </row>
    <row r="76" spans="1:5">
      <c r="A76" s="34">
        <v>72</v>
      </c>
      <c r="B76" s="35" t="s">
        <v>764</v>
      </c>
      <c r="C76" s="133" t="s">
        <v>781</v>
      </c>
      <c r="D76" s="194">
        <v>2350000</v>
      </c>
      <c r="E76" s="35" t="s">
        <v>334</v>
      </c>
    </row>
    <row r="77" spans="1:5">
      <c r="A77" s="34">
        <v>73</v>
      </c>
      <c r="B77" s="35" t="s">
        <v>764</v>
      </c>
      <c r="C77" s="133" t="s">
        <v>782</v>
      </c>
      <c r="D77" s="194">
        <v>2350000</v>
      </c>
      <c r="E77" s="35" t="s">
        <v>334</v>
      </c>
    </row>
    <row r="78" spans="1:5">
      <c r="A78" s="34">
        <v>74</v>
      </c>
      <c r="B78" s="35" t="s">
        <v>764</v>
      </c>
      <c r="C78" s="133" t="s">
        <v>783</v>
      </c>
      <c r="D78" s="194">
        <v>2350000</v>
      </c>
      <c r="E78" s="35" t="s">
        <v>334</v>
      </c>
    </row>
    <row r="79" spans="1:5">
      <c r="A79" s="34">
        <v>75</v>
      </c>
      <c r="B79" s="35" t="s">
        <v>764</v>
      </c>
      <c r="C79" s="133" t="s">
        <v>784</v>
      </c>
      <c r="D79" s="194">
        <v>2350000</v>
      </c>
      <c r="E79" s="35" t="s">
        <v>334</v>
      </c>
    </row>
    <row r="80" spans="1:5">
      <c r="A80" s="34">
        <v>76</v>
      </c>
      <c r="B80" s="35" t="s">
        <v>764</v>
      </c>
      <c r="C80" s="133" t="s">
        <v>785</v>
      </c>
      <c r="D80" s="194">
        <v>2350000</v>
      </c>
      <c r="E80" s="35" t="s">
        <v>334</v>
      </c>
    </row>
    <row r="81" spans="1:5">
      <c r="A81" s="34">
        <v>77</v>
      </c>
      <c r="B81" s="35" t="s">
        <v>764</v>
      </c>
      <c r="C81" s="133" t="s">
        <v>786</v>
      </c>
      <c r="D81" s="194">
        <v>2350000</v>
      </c>
      <c r="E81" s="35" t="s">
        <v>334</v>
      </c>
    </row>
    <row r="82" spans="1:5">
      <c r="A82" s="34">
        <v>78</v>
      </c>
      <c r="B82" s="35" t="s">
        <v>787</v>
      </c>
      <c r="C82" s="133" t="s">
        <v>788</v>
      </c>
      <c r="D82" s="194">
        <v>2350000</v>
      </c>
      <c r="E82" s="35" t="s">
        <v>337</v>
      </c>
    </row>
    <row r="83" spans="1:5">
      <c r="A83" s="34">
        <v>79</v>
      </c>
      <c r="B83" s="35" t="s">
        <v>787</v>
      </c>
      <c r="C83" s="133" t="s">
        <v>789</v>
      </c>
      <c r="D83" s="194">
        <v>2350000</v>
      </c>
      <c r="E83" s="35" t="s">
        <v>337</v>
      </c>
    </row>
    <row r="84" spans="1:5">
      <c r="A84" s="34">
        <v>80</v>
      </c>
      <c r="B84" s="35" t="s">
        <v>787</v>
      </c>
      <c r="C84" s="133" t="s">
        <v>790</v>
      </c>
      <c r="D84" s="194">
        <v>2350000</v>
      </c>
      <c r="E84" s="35" t="s">
        <v>337</v>
      </c>
    </row>
    <row r="85" spans="1:5">
      <c r="A85" s="34">
        <v>81</v>
      </c>
      <c r="B85" s="35" t="s">
        <v>787</v>
      </c>
      <c r="C85" s="133" t="s">
        <v>791</v>
      </c>
      <c r="D85" s="194">
        <v>2350000</v>
      </c>
      <c r="E85" s="35" t="s">
        <v>337</v>
      </c>
    </row>
    <row r="86" spans="1:5">
      <c r="A86" s="34">
        <v>82</v>
      </c>
      <c r="B86" s="35" t="s">
        <v>787</v>
      </c>
      <c r="C86" s="133" t="s">
        <v>792</v>
      </c>
      <c r="D86" s="194">
        <v>2350000</v>
      </c>
      <c r="E86" s="35" t="s">
        <v>337</v>
      </c>
    </row>
    <row r="87" spans="1:5">
      <c r="A87" s="34">
        <v>83</v>
      </c>
      <c r="B87" s="35" t="s">
        <v>787</v>
      </c>
      <c r="C87" s="133" t="s">
        <v>793</v>
      </c>
      <c r="D87" s="194">
        <v>2350000</v>
      </c>
      <c r="E87" s="35" t="s">
        <v>337</v>
      </c>
    </row>
    <row r="88" spans="1:5">
      <c r="A88" s="34">
        <v>84</v>
      </c>
      <c r="B88" s="35" t="s">
        <v>787</v>
      </c>
      <c r="C88" s="133" t="s">
        <v>794</v>
      </c>
      <c r="D88" s="194">
        <v>2350000</v>
      </c>
      <c r="E88" s="35" t="s">
        <v>337</v>
      </c>
    </row>
    <row r="89" spans="1:5">
      <c r="A89" s="34">
        <v>85</v>
      </c>
      <c r="B89" s="35" t="s">
        <v>787</v>
      </c>
      <c r="C89" s="133" t="s">
        <v>795</v>
      </c>
      <c r="D89" s="194">
        <v>2350000</v>
      </c>
      <c r="E89" s="35" t="s">
        <v>337</v>
      </c>
    </row>
    <row r="90" spans="1:5">
      <c r="A90" s="34">
        <v>86</v>
      </c>
      <c r="B90" s="35" t="s">
        <v>787</v>
      </c>
      <c r="C90" s="133" t="s">
        <v>796</v>
      </c>
      <c r="D90" s="194">
        <v>2350000</v>
      </c>
      <c r="E90" s="35" t="s">
        <v>337</v>
      </c>
    </row>
    <row r="91" spans="1:5">
      <c r="A91" s="34">
        <v>87</v>
      </c>
      <c r="B91" s="35" t="s">
        <v>787</v>
      </c>
      <c r="C91" s="133" t="s">
        <v>797</v>
      </c>
      <c r="D91" s="194">
        <v>2350000</v>
      </c>
      <c r="E91" s="35" t="s">
        <v>337</v>
      </c>
    </row>
    <row r="92" spans="1:5">
      <c r="A92" s="34">
        <v>88</v>
      </c>
      <c r="B92" s="35" t="s">
        <v>787</v>
      </c>
      <c r="C92" s="133" t="s">
        <v>798</v>
      </c>
      <c r="D92" s="194">
        <v>2350000</v>
      </c>
      <c r="E92" s="35" t="s">
        <v>337</v>
      </c>
    </row>
    <row r="93" spans="1:5">
      <c r="A93" s="34">
        <v>89</v>
      </c>
      <c r="B93" s="35" t="s">
        <v>787</v>
      </c>
      <c r="C93" s="133" t="s">
        <v>799</v>
      </c>
      <c r="D93" s="194">
        <v>2350000</v>
      </c>
      <c r="E93" s="35" t="s">
        <v>337</v>
      </c>
    </row>
    <row r="94" spans="1:5">
      <c r="A94" s="34">
        <v>90</v>
      </c>
      <c r="B94" s="35" t="s">
        <v>787</v>
      </c>
      <c r="C94" s="133" t="s">
        <v>800</v>
      </c>
      <c r="D94" s="194">
        <v>2350000</v>
      </c>
      <c r="E94" s="35" t="s">
        <v>337</v>
      </c>
    </row>
    <row r="95" spans="1:5">
      <c r="A95" s="34">
        <v>91</v>
      </c>
      <c r="B95" s="35" t="s">
        <v>787</v>
      </c>
      <c r="C95" s="133" t="s">
        <v>801</v>
      </c>
      <c r="D95" s="194">
        <v>2350000</v>
      </c>
      <c r="E95" s="35" t="s">
        <v>337</v>
      </c>
    </row>
    <row r="96" spans="1:5">
      <c r="A96" s="34">
        <v>92</v>
      </c>
      <c r="B96" s="35" t="s">
        <v>802</v>
      </c>
      <c r="C96" s="133" t="s">
        <v>803</v>
      </c>
      <c r="D96" s="194">
        <v>2350000</v>
      </c>
      <c r="E96" s="35" t="s">
        <v>337</v>
      </c>
    </row>
    <row r="97" spans="1:5">
      <c r="A97" s="34">
        <v>93</v>
      </c>
      <c r="B97" s="35" t="s">
        <v>802</v>
      </c>
      <c r="C97" s="133" t="s">
        <v>804</v>
      </c>
      <c r="D97" s="194">
        <v>2350000</v>
      </c>
      <c r="E97" s="35" t="s">
        <v>337</v>
      </c>
    </row>
    <row r="98" spans="1:5">
      <c r="A98" s="34">
        <v>94</v>
      </c>
      <c r="B98" s="35" t="s">
        <v>802</v>
      </c>
      <c r="C98" s="133" t="s">
        <v>805</v>
      </c>
      <c r="D98" s="194">
        <v>2350000</v>
      </c>
      <c r="E98" s="35" t="s">
        <v>337</v>
      </c>
    </row>
    <row r="99" spans="1:5">
      <c r="A99" s="34">
        <v>95</v>
      </c>
      <c r="B99" s="35" t="s">
        <v>802</v>
      </c>
      <c r="C99" s="133" t="s">
        <v>806</v>
      </c>
      <c r="D99" s="194">
        <v>2350000</v>
      </c>
      <c r="E99" s="35" t="s">
        <v>337</v>
      </c>
    </row>
    <row r="100" spans="1:5">
      <c r="A100" s="34">
        <v>96</v>
      </c>
      <c r="B100" s="35" t="s">
        <v>802</v>
      </c>
      <c r="C100" s="133" t="s">
        <v>807</v>
      </c>
      <c r="D100" s="194">
        <v>2350000</v>
      </c>
      <c r="E100" s="35" t="s">
        <v>337</v>
      </c>
    </row>
    <row r="101" spans="1:5">
      <c r="A101" s="34">
        <v>97</v>
      </c>
      <c r="B101" s="35" t="s">
        <v>802</v>
      </c>
      <c r="C101" s="133" t="s">
        <v>808</v>
      </c>
      <c r="D101" s="194">
        <v>2350000</v>
      </c>
      <c r="E101" s="35" t="s">
        <v>337</v>
      </c>
    </row>
    <row r="102" spans="1:5">
      <c r="A102" s="34">
        <v>98</v>
      </c>
      <c r="B102" s="35" t="s">
        <v>802</v>
      </c>
      <c r="C102" s="133" t="s">
        <v>809</v>
      </c>
      <c r="D102" s="194">
        <v>2350000</v>
      </c>
      <c r="E102" s="35" t="s">
        <v>337</v>
      </c>
    </row>
    <row r="103" spans="1:5">
      <c r="A103" s="34">
        <v>99</v>
      </c>
      <c r="B103" s="35" t="s">
        <v>802</v>
      </c>
      <c r="C103" s="133" t="s">
        <v>810</v>
      </c>
      <c r="D103" s="194">
        <v>2350000</v>
      </c>
      <c r="E103" s="35" t="s">
        <v>337</v>
      </c>
    </row>
    <row r="104" spans="1:5">
      <c r="A104" s="34">
        <v>100</v>
      </c>
      <c r="B104" s="35" t="s">
        <v>802</v>
      </c>
      <c r="C104" s="133" t="s">
        <v>811</v>
      </c>
      <c r="D104" s="194">
        <v>2350000</v>
      </c>
      <c r="E104" s="35" t="s">
        <v>337</v>
      </c>
    </row>
    <row r="105" spans="1:5">
      <c r="A105" s="34">
        <v>101</v>
      </c>
      <c r="B105" s="35" t="s">
        <v>812</v>
      </c>
      <c r="C105" s="133" t="s">
        <v>813</v>
      </c>
      <c r="D105" s="194">
        <v>2350000</v>
      </c>
      <c r="E105" s="35" t="s">
        <v>186</v>
      </c>
    </row>
    <row r="106" spans="1:5">
      <c r="A106" s="34">
        <v>102</v>
      </c>
      <c r="B106" s="35" t="s">
        <v>812</v>
      </c>
      <c r="C106" s="133" t="s">
        <v>814</v>
      </c>
      <c r="D106" s="194">
        <v>2350000</v>
      </c>
      <c r="E106" s="35" t="s">
        <v>186</v>
      </c>
    </row>
    <row r="107" spans="1:5">
      <c r="A107" s="34">
        <v>103</v>
      </c>
      <c r="B107" s="35" t="s">
        <v>812</v>
      </c>
      <c r="C107" s="133" t="s">
        <v>815</v>
      </c>
      <c r="D107" s="194">
        <v>2350000</v>
      </c>
      <c r="E107" s="35" t="s">
        <v>186</v>
      </c>
    </row>
    <row r="108" spans="1:5">
      <c r="A108" s="34">
        <v>104</v>
      </c>
      <c r="B108" s="35" t="s">
        <v>812</v>
      </c>
      <c r="C108" s="133" t="s">
        <v>816</v>
      </c>
      <c r="D108" s="194">
        <v>2350000</v>
      </c>
      <c r="E108" s="35" t="s">
        <v>186</v>
      </c>
    </row>
    <row r="109" spans="1:5">
      <c r="A109" s="34">
        <v>105</v>
      </c>
      <c r="B109" s="35" t="s">
        <v>812</v>
      </c>
      <c r="C109" s="133" t="s">
        <v>817</v>
      </c>
      <c r="D109" s="194">
        <v>2350000</v>
      </c>
      <c r="E109" s="35" t="s">
        <v>186</v>
      </c>
    </row>
    <row r="110" spans="1:5">
      <c r="A110" s="34">
        <v>106</v>
      </c>
      <c r="B110" s="35" t="s">
        <v>812</v>
      </c>
      <c r="C110" s="133" t="s">
        <v>818</v>
      </c>
      <c r="D110" s="194">
        <v>2350000</v>
      </c>
      <c r="E110" s="35" t="s">
        <v>186</v>
      </c>
    </row>
    <row r="111" spans="1:5">
      <c r="A111" s="34">
        <v>107</v>
      </c>
      <c r="B111" s="35" t="s">
        <v>812</v>
      </c>
      <c r="C111" s="133" t="s">
        <v>819</v>
      </c>
      <c r="D111" s="194">
        <v>2350000</v>
      </c>
      <c r="E111" s="35" t="s">
        <v>186</v>
      </c>
    </row>
    <row r="112" spans="1:5">
      <c r="A112" s="34">
        <v>108</v>
      </c>
      <c r="B112" s="35" t="s">
        <v>812</v>
      </c>
      <c r="C112" s="133" t="s">
        <v>820</v>
      </c>
      <c r="D112" s="194">
        <v>2350000</v>
      </c>
      <c r="E112" s="35" t="s">
        <v>186</v>
      </c>
    </row>
    <row r="113" spans="1:5">
      <c r="A113" s="34">
        <v>109</v>
      </c>
      <c r="B113" s="35" t="s">
        <v>812</v>
      </c>
      <c r="C113" s="133" t="s">
        <v>821</v>
      </c>
      <c r="D113" s="194">
        <v>2350000</v>
      </c>
      <c r="E113" s="35" t="s">
        <v>186</v>
      </c>
    </row>
    <row r="114" spans="1:5">
      <c r="A114" s="34">
        <v>110</v>
      </c>
      <c r="B114" s="35" t="s">
        <v>812</v>
      </c>
      <c r="C114" s="133" t="s">
        <v>822</v>
      </c>
      <c r="D114" s="194">
        <v>2350000</v>
      </c>
      <c r="E114" s="35" t="s">
        <v>186</v>
      </c>
    </row>
    <row r="115" spans="1:5">
      <c r="A115" s="34">
        <v>111</v>
      </c>
      <c r="B115" s="35" t="s">
        <v>812</v>
      </c>
      <c r="C115" s="133" t="s">
        <v>823</v>
      </c>
      <c r="D115" s="194">
        <v>2350000</v>
      </c>
      <c r="E115" s="35" t="s">
        <v>186</v>
      </c>
    </row>
    <row r="116" spans="1:5">
      <c r="A116" s="34">
        <v>112</v>
      </c>
      <c r="B116" s="35" t="s">
        <v>812</v>
      </c>
      <c r="C116" s="133" t="s">
        <v>824</v>
      </c>
      <c r="D116" s="194">
        <v>2350000</v>
      </c>
      <c r="E116" s="35" t="s">
        <v>186</v>
      </c>
    </row>
    <row r="117" spans="1:5">
      <c r="A117" s="34">
        <v>113</v>
      </c>
      <c r="B117" s="35" t="s">
        <v>812</v>
      </c>
      <c r="C117" s="133" t="s">
        <v>825</v>
      </c>
      <c r="D117" s="194">
        <v>2350000</v>
      </c>
      <c r="E117" s="35" t="s">
        <v>186</v>
      </c>
    </row>
    <row r="118" spans="1:5">
      <c r="A118" s="34">
        <v>114</v>
      </c>
      <c r="B118" s="35" t="s">
        <v>812</v>
      </c>
      <c r="C118" s="133" t="s">
        <v>826</v>
      </c>
      <c r="D118" s="194">
        <v>2350000</v>
      </c>
      <c r="E118" s="35" t="s">
        <v>186</v>
      </c>
    </row>
    <row r="119" spans="1:5">
      <c r="A119" s="34">
        <v>115</v>
      </c>
      <c r="B119" s="35" t="s">
        <v>812</v>
      </c>
      <c r="C119" s="133" t="s">
        <v>827</v>
      </c>
      <c r="D119" s="194">
        <v>2350000</v>
      </c>
      <c r="E119" s="35" t="s">
        <v>186</v>
      </c>
    </row>
    <row r="120" spans="1:5">
      <c r="A120" s="34">
        <v>116</v>
      </c>
      <c r="B120" s="35" t="s">
        <v>812</v>
      </c>
      <c r="C120" s="133" t="s">
        <v>828</v>
      </c>
      <c r="D120" s="194">
        <v>2350000</v>
      </c>
      <c r="E120" s="35" t="s">
        <v>186</v>
      </c>
    </row>
    <row r="121" spans="1:5">
      <c r="A121" s="34">
        <v>117</v>
      </c>
      <c r="B121" s="35" t="s">
        <v>812</v>
      </c>
      <c r="C121" s="133" t="s">
        <v>829</v>
      </c>
      <c r="D121" s="194">
        <v>2350000</v>
      </c>
      <c r="E121" s="35" t="s">
        <v>186</v>
      </c>
    </row>
    <row r="122" spans="1:5">
      <c r="A122" s="34">
        <v>118</v>
      </c>
      <c r="B122" s="35" t="s">
        <v>812</v>
      </c>
      <c r="C122" s="133" t="s">
        <v>830</v>
      </c>
      <c r="D122" s="194">
        <v>2350000</v>
      </c>
      <c r="E122" s="35" t="s">
        <v>186</v>
      </c>
    </row>
    <row r="123" spans="1:5">
      <c r="A123" s="34">
        <v>119</v>
      </c>
      <c r="B123" s="35" t="s">
        <v>812</v>
      </c>
      <c r="C123" s="133" t="s">
        <v>831</v>
      </c>
      <c r="D123" s="194">
        <v>2350000</v>
      </c>
      <c r="E123" s="35" t="s">
        <v>186</v>
      </c>
    </row>
    <row r="124" spans="1:5">
      <c r="A124" s="34">
        <v>120</v>
      </c>
      <c r="B124" s="35" t="s">
        <v>812</v>
      </c>
      <c r="C124" s="133" t="s">
        <v>832</v>
      </c>
      <c r="D124" s="194">
        <v>2350000</v>
      </c>
      <c r="E124" s="35" t="s">
        <v>186</v>
      </c>
    </row>
    <row r="125" spans="1:5">
      <c r="A125" s="34">
        <v>121</v>
      </c>
      <c r="B125" s="35" t="s">
        <v>812</v>
      </c>
      <c r="C125" s="133" t="s">
        <v>833</v>
      </c>
      <c r="D125" s="194">
        <v>2350000</v>
      </c>
      <c r="E125" s="35" t="s">
        <v>186</v>
      </c>
    </row>
    <row r="126" spans="1:5">
      <c r="A126" s="34">
        <v>122</v>
      </c>
      <c r="B126" s="35" t="s">
        <v>812</v>
      </c>
      <c r="C126" s="133" t="s">
        <v>834</v>
      </c>
      <c r="D126" s="194">
        <v>2350000</v>
      </c>
      <c r="E126" s="35" t="s">
        <v>186</v>
      </c>
    </row>
    <row r="127" spans="1:5">
      <c r="A127" s="34">
        <v>123</v>
      </c>
      <c r="B127" s="35" t="s">
        <v>812</v>
      </c>
      <c r="C127" s="133" t="s">
        <v>835</v>
      </c>
      <c r="D127" s="194">
        <v>2350000</v>
      </c>
      <c r="E127" s="35" t="s">
        <v>186</v>
      </c>
    </row>
    <row r="128" spans="1:5">
      <c r="A128" s="34">
        <v>124</v>
      </c>
      <c r="B128" s="35" t="s">
        <v>836</v>
      </c>
      <c r="C128" s="133" t="s">
        <v>837</v>
      </c>
      <c r="D128" s="194">
        <v>2350000</v>
      </c>
      <c r="E128" s="35" t="s">
        <v>188</v>
      </c>
    </row>
    <row r="129" spans="1:5">
      <c r="A129" s="34">
        <v>125</v>
      </c>
      <c r="B129" s="35" t="s">
        <v>836</v>
      </c>
      <c r="C129" s="133" t="s">
        <v>838</v>
      </c>
      <c r="D129" s="194">
        <v>2350000</v>
      </c>
      <c r="E129" s="35" t="s">
        <v>188</v>
      </c>
    </row>
    <row r="130" spans="1:5">
      <c r="A130" s="34">
        <v>126</v>
      </c>
      <c r="B130" s="35" t="s">
        <v>836</v>
      </c>
      <c r="C130" s="133" t="s">
        <v>839</v>
      </c>
      <c r="D130" s="194">
        <v>2350000</v>
      </c>
      <c r="E130" s="35" t="s">
        <v>188</v>
      </c>
    </row>
    <row r="131" spans="1:5">
      <c r="A131" s="34">
        <v>127</v>
      </c>
      <c r="B131" s="35" t="s">
        <v>836</v>
      </c>
      <c r="C131" s="133" t="s">
        <v>840</v>
      </c>
      <c r="D131" s="194">
        <v>2350000</v>
      </c>
      <c r="E131" s="35" t="s">
        <v>188</v>
      </c>
    </row>
    <row r="132" spans="1:5">
      <c r="A132" s="34">
        <v>128</v>
      </c>
      <c r="B132" s="35" t="s">
        <v>836</v>
      </c>
      <c r="C132" s="133" t="s">
        <v>841</v>
      </c>
      <c r="D132" s="194">
        <v>2350000</v>
      </c>
      <c r="E132" s="35" t="s">
        <v>188</v>
      </c>
    </row>
    <row r="133" spans="1:5">
      <c r="A133" s="34">
        <v>129</v>
      </c>
      <c r="B133" s="35" t="s">
        <v>836</v>
      </c>
      <c r="C133" s="133" t="s">
        <v>842</v>
      </c>
      <c r="D133" s="194">
        <v>2350000</v>
      </c>
      <c r="E133" s="35" t="s">
        <v>188</v>
      </c>
    </row>
    <row r="134" spans="1:5">
      <c r="A134" s="34">
        <v>130</v>
      </c>
      <c r="B134" s="35" t="s">
        <v>836</v>
      </c>
      <c r="C134" s="133" t="s">
        <v>843</v>
      </c>
      <c r="D134" s="194">
        <v>2350000</v>
      </c>
      <c r="E134" s="35" t="s">
        <v>188</v>
      </c>
    </row>
    <row r="135" spans="1:5">
      <c r="A135" s="34">
        <v>131</v>
      </c>
      <c r="B135" s="35" t="s">
        <v>836</v>
      </c>
      <c r="C135" s="133" t="s">
        <v>844</v>
      </c>
      <c r="D135" s="194">
        <v>2350000</v>
      </c>
      <c r="E135" s="35" t="s">
        <v>188</v>
      </c>
    </row>
    <row r="136" spans="1:5">
      <c r="A136" s="34">
        <v>132</v>
      </c>
      <c r="B136" s="35" t="s">
        <v>836</v>
      </c>
      <c r="C136" s="133" t="s">
        <v>845</v>
      </c>
      <c r="D136" s="194">
        <v>2350000</v>
      </c>
      <c r="E136" s="35" t="s">
        <v>188</v>
      </c>
    </row>
    <row r="137" spans="1:5">
      <c r="A137" s="34">
        <v>133</v>
      </c>
      <c r="B137" s="35" t="s">
        <v>836</v>
      </c>
      <c r="C137" s="133" t="s">
        <v>846</v>
      </c>
      <c r="D137" s="194">
        <v>2350000</v>
      </c>
      <c r="E137" s="35" t="s">
        <v>188</v>
      </c>
    </row>
    <row r="138" spans="1:5">
      <c r="A138" s="34">
        <v>134</v>
      </c>
      <c r="B138" s="35" t="s">
        <v>836</v>
      </c>
      <c r="C138" s="133" t="s">
        <v>847</v>
      </c>
      <c r="D138" s="194">
        <v>2350000</v>
      </c>
      <c r="E138" s="35" t="s">
        <v>188</v>
      </c>
    </row>
    <row r="139" spans="1:5">
      <c r="A139" s="34">
        <v>135</v>
      </c>
      <c r="B139" s="35" t="s">
        <v>836</v>
      </c>
      <c r="C139" s="133" t="s">
        <v>848</v>
      </c>
      <c r="D139" s="194">
        <v>2350000</v>
      </c>
      <c r="E139" s="35" t="s">
        <v>188</v>
      </c>
    </row>
    <row r="140" spans="1:5">
      <c r="A140" s="34">
        <v>136</v>
      </c>
      <c r="B140" s="35" t="s">
        <v>836</v>
      </c>
      <c r="C140" s="133" t="s">
        <v>849</v>
      </c>
      <c r="D140" s="194">
        <v>2350000</v>
      </c>
      <c r="E140" s="35" t="s">
        <v>188</v>
      </c>
    </row>
    <row r="141" spans="1:5">
      <c r="A141" s="34">
        <v>137</v>
      </c>
      <c r="B141" s="35" t="s">
        <v>836</v>
      </c>
      <c r="C141" s="133" t="s">
        <v>850</v>
      </c>
      <c r="D141" s="194">
        <v>2350000</v>
      </c>
      <c r="E141" s="35" t="s">
        <v>188</v>
      </c>
    </row>
    <row r="142" spans="1:5">
      <c r="A142" s="34">
        <v>138</v>
      </c>
      <c r="B142" s="35" t="s">
        <v>836</v>
      </c>
      <c r="C142" s="133" t="s">
        <v>851</v>
      </c>
      <c r="D142" s="194">
        <v>2350000</v>
      </c>
      <c r="E142" s="35" t="s">
        <v>188</v>
      </c>
    </row>
    <row r="143" spans="1:5">
      <c r="A143" s="34">
        <v>139</v>
      </c>
      <c r="B143" s="35" t="s">
        <v>836</v>
      </c>
      <c r="C143" s="133" t="s">
        <v>852</v>
      </c>
      <c r="D143" s="194">
        <v>2350000</v>
      </c>
      <c r="E143" s="35" t="s">
        <v>188</v>
      </c>
    </row>
    <row r="144" spans="1:5">
      <c r="A144" s="34">
        <v>140</v>
      </c>
      <c r="B144" s="35" t="s">
        <v>836</v>
      </c>
      <c r="C144" s="133" t="s">
        <v>853</v>
      </c>
      <c r="D144" s="194">
        <v>2350000</v>
      </c>
      <c r="E144" s="35" t="s">
        <v>188</v>
      </c>
    </row>
    <row r="145" spans="1:5">
      <c r="A145" s="34">
        <v>141</v>
      </c>
      <c r="B145" s="35" t="s">
        <v>836</v>
      </c>
      <c r="C145" s="133" t="s">
        <v>854</v>
      </c>
      <c r="D145" s="194">
        <v>2350000</v>
      </c>
      <c r="E145" s="35" t="s">
        <v>188</v>
      </c>
    </row>
    <row r="146" spans="1:5">
      <c r="A146" s="34">
        <v>142</v>
      </c>
      <c r="B146" s="35" t="s">
        <v>836</v>
      </c>
      <c r="C146" s="133" t="s">
        <v>855</v>
      </c>
      <c r="D146" s="194">
        <v>2350000</v>
      </c>
      <c r="E146" s="35" t="s">
        <v>188</v>
      </c>
    </row>
    <row r="147" spans="1:5">
      <c r="A147" s="34">
        <v>143</v>
      </c>
      <c r="B147" s="35" t="s">
        <v>836</v>
      </c>
      <c r="C147" s="133" t="s">
        <v>856</v>
      </c>
      <c r="D147" s="194">
        <v>2350000</v>
      </c>
      <c r="E147" s="35" t="s">
        <v>188</v>
      </c>
    </row>
    <row r="148" spans="1:5">
      <c r="A148" s="34">
        <v>144</v>
      </c>
      <c r="B148" s="35" t="s">
        <v>836</v>
      </c>
      <c r="C148" s="133" t="s">
        <v>857</v>
      </c>
      <c r="D148" s="194">
        <v>2350000</v>
      </c>
      <c r="E148" s="35" t="s">
        <v>188</v>
      </c>
    </row>
    <row r="149" spans="1:5">
      <c r="A149" s="34">
        <v>145</v>
      </c>
      <c r="B149" s="35" t="s">
        <v>836</v>
      </c>
      <c r="C149" s="133" t="s">
        <v>858</v>
      </c>
      <c r="D149" s="194">
        <v>2350000</v>
      </c>
      <c r="E149" s="35" t="s">
        <v>188</v>
      </c>
    </row>
    <row r="150" spans="1:5">
      <c r="A150" s="34">
        <v>146</v>
      </c>
      <c r="B150" s="35" t="s">
        <v>836</v>
      </c>
      <c r="C150" s="133" t="s">
        <v>859</v>
      </c>
      <c r="D150" s="194">
        <v>2350000</v>
      </c>
      <c r="E150" s="35" t="s">
        <v>188</v>
      </c>
    </row>
    <row r="151" spans="1:5">
      <c r="A151" s="34">
        <v>147</v>
      </c>
      <c r="B151" s="35" t="s">
        <v>860</v>
      </c>
      <c r="C151" s="133" t="s">
        <v>861</v>
      </c>
      <c r="D151" s="194">
        <v>2350000</v>
      </c>
      <c r="E151" s="35" t="s">
        <v>181</v>
      </c>
    </row>
    <row r="152" spans="1:5">
      <c r="A152" s="34">
        <v>148</v>
      </c>
      <c r="B152" s="35" t="s">
        <v>860</v>
      </c>
      <c r="C152" s="133" t="s">
        <v>862</v>
      </c>
      <c r="D152" s="194">
        <v>2350000</v>
      </c>
      <c r="E152" s="35" t="s">
        <v>181</v>
      </c>
    </row>
    <row r="153" spans="1:5">
      <c r="A153" s="34">
        <v>149</v>
      </c>
      <c r="B153" s="35" t="s">
        <v>860</v>
      </c>
      <c r="C153" s="133" t="s">
        <v>863</v>
      </c>
      <c r="D153" s="194">
        <v>2350000</v>
      </c>
      <c r="E153" s="35" t="s">
        <v>181</v>
      </c>
    </row>
    <row r="154" spans="1:5">
      <c r="A154" s="34">
        <v>150</v>
      </c>
      <c r="B154" s="35" t="s">
        <v>860</v>
      </c>
      <c r="C154" s="133" t="s">
        <v>864</v>
      </c>
      <c r="D154" s="194">
        <v>2350000</v>
      </c>
      <c r="E154" s="35" t="s">
        <v>181</v>
      </c>
    </row>
    <row r="155" spans="1:5">
      <c r="A155" s="34">
        <v>151</v>
      </c>
      <c r="B155" s="35" t="s">
        <v>860</v>
      </c>
      <c r="C155" s="133" t="s">
        <v>865</v>
      </c>
      <c r="D155" s="194">
        <v>2350000</v>
      </c>
      <c r="E155" s="35" t="s">
        <v>181</v>
      </c>
    </row>
    <row r="156" spans="1:5">
      <c r="A156" s="34">
        <v>152</v>
      </c>
      <c r="B156" s="35" t="s">
        <v>860</v>
      </c>
      <c r="C156" s="133" t="s">
        <v>866</v>
      </c>
      <c r="D156" s="194">
        <v>2350000</v>
      </c>
      <c r="E156" s="35" t="s">
        <v>181</v>
      </c>
    </row>
    <row r="157" spans="1:5">
      <c r="A157" s="34">
        <v>153</v>
      </c>
      <c r="B157" s="35" t="s">
        <v>860</v>
      </c>
      <c r="C157" s="133" t="s">
        <v>867</v>
      </c>
      <c r="D157" s="194">
        <v>2350000</v>
      </c>
      <c r="E157" s="35" t="s">
        <v>181</v>
      </c>
    </row>
    <row r="158" spans="1:5">
      <c r="A158" s="34">
        <v>154</v>
      </c>
      <c r="B158" s="35" t="s">
        <v>860</v>
      </c>
      <c r="C158" s="133" t="s">
        <v>868</v>
      </c>
      <c r="D158" s="194">
        <v>2350000</v>
      </c>
      <c r="E158" s="35" t="s">
        <v>181</v>
      </c>
    </row>
    <row r="159" spans="1:5">
      <c r="A159" s="34">
        <v>155</v>
      </c>
      <c r="B159" s="35" t="s">
        <v>860</v>
      </c>
      <c r="C159" s="133" t="s">
        <v>869</v>
      </c>
      <c r="D159" s="194">
        <v>2350000</v>
      </c>
      <c r="E159" s="35" t="s">
        <v>181</v>
      </c>
    </row>
    <row r="160" spans="1:5">
      <c r="A160" s="34">
        <v>156</v>
      </c>
      <c r="B160" s="35" t="s">
        <v>860</v>
      </c>
      <c r="C160" s="133" t="s">
        <v>870</v>
      </c>
      <c r="D160" s="194">
        <v>2350000</v>
      </c>
      <c r="E160" s="35" t="s">
        <v>181</v>
      </c>
    </row>
    <row r="161" spans="1:5">
      <c r="A161" s="34">
        <v>157</v>
      </c>
      <c r="B161" s="35" t="s">
        <v>860</v>
      </c>
      <c r="C161" s="133" t="s">
        <v>871</v>
      </c>
      <c r="D161" s="194">
        <v>2350000</v>
      </c>
      <c r="E161" s="35" t="s">
        <v>181</v>
      </c>
    </row>
    <row r="162" spans="1:5">
      <c r="A162" s="34">
        <v>158</v>
      </c>
      <c r="B162" s="35" t="s">
        <v>860</v>
      </c>
      <c r="C162" s="133" t="s">
        <v>872</v>
      </c>
      <c r="D162" s="194">
        <v>2350000</v>
      </c>
      <c r="E162" s="35" t="s">
        <v>181</v>
      </c>
    </row>
    <row r="163" spans="1:5">
      <c r="A163" s="34">
        <v>159</v>
      </c>
      <c r="B163" s="35" t="s">
        <v>860</v>
      </c>
      <c r="C163" s="133" t="s">
        <v>873</v>
      </c>
      <c r="D163" s="194">
        <v>2350000</v>
      </c>
      <c r="E163" s="35" t="s">
        <v>181</v>
      </c>
    </row>
    <row r="164" spans="1:5">
      <c r="A164" s="34">
        <v>160</v>
      </c>
      <c r="B164" s="35" t="s">
        <v>860</v>
      </c>
      <c r="C164" s="133" t="s">
        <v>874</v>
      </c>
      <c r="D164" s="194">
        <v>2350000</v>
      </c>
      <c r="E164" s="35" t="s">
        <v>181</v>
      </c>
    </row>
    <row r="165" spans="1:5">
      <c r="A165" s="34">
        <v>161</v>
      </c>
      <c r="B165" s="35" t="s">
        <v>860</v>
      </c>
      <c r="C165" s="133" t="s">
        <v>875</v>
      </c>
      <c r="D165" s="194">
        <v>2350000</v>
      </c>
      <c r="E165" s="35" t="s">
        <v>181</v>
      </c>
    </row>
    <row r="166" spans="1:5">
      <c r="A166" s="34">
        <v>162</v>
      </c>
      <c r="B166" s="35" t="s">
        <v>860</v>
      </c>
      <c r="C166" s="133" t="s">
        <v>876</v>
      </c>
      <c r="D166" s="194">
        <v>2350000</v>
      </c>
      <c r="E166" s="35" t="s">
        <v>181</v>
      </c>
    </row>
    <row r="167" spans="1:5">
      <c r="A167" s="34">
        <v>163</v>
      </c>
      <c r="B167" s="35" t="s">
        <v>860</v>
      </c>
      <c r="C167" s="133" t="s">
        <v>877</v>
      </c>
      <c r="D167" s="194">
        <v>2350000</v>
      </c>
      <c r="E167" s="35" t="s">
        <v>181</v>
      </c>
    </row>
    <row r="168" spans="1:5">
      <c r="A168" s="34">
        <v>164</v>
      </c>
      <c r="B168" s="35" t="s">
        <v>860</v>
      </c>
      <c r="C168" s="133" t="s">
        <v>878</v>
      </c>
      <c r="D168" s="194">
        <v>2350000</v>
      </c>
      <c r="E168" s="35" t="s">
        <v>181</v>
      </c>
    </row>
    <row r="169" spans="1:5">
      <c r="A169" s="34">
        <v>165</v>
      </c>
      <c r="B169" s="35" t="s">
        <v>860</v>
      </c>
      <c r="C169" s="133" t="s">
        <v>879</v>
      </c>
      <c r="D169" s="194">
        <v>2350000</v>
      </c>
      <c r="E169" s="35" t="s">
        <v>181</v>
      </c>
    </row>
    <row r="170" spans="1:5">
      <c r="A170" s="34">
        <v>166</v>
      </c>
      <c r="B170" s="35" t="s">
        <v>860</v>
      </c>
      <c r="C170" s="133" t="s">
        <v>880</v>
      </c>
      <c r="D170" s="194">
        <v>2350000</v>
      </c>
      <c r="E170" s="35" t="s">
        <v>181</v>
      </c>
    </row>
    <row r="171" spans="1:5">
      <c r="A171" s="34">
        <v>167</v>
      </c>
      <c r="B171" s="35" t="s">
        <v>860</v>
      </c>
      <c r="C171" s="133" t="s">
        <v>881</v>
      </c>
      <c r="D171" s="194">
        <v>2350000</v>
      </c>
      <c r="E171" s="35" t="s">
        <v>181</v>
      </c>
    </row>
    <row r="172" spans="1:5">
      <c r="A172" s="34">
        <v>168</v>
      </c>
      <c r="B172" s="35" t="s">
        <v>860</v>
      </c>
      <c r="C172" s="133" t="s">
        <v>882</v>
      </c>
      <c r="D172" s="194">
        <v>2350000</v>
      </c>
      <c r="E172" s="35" t="s">
        <v>181</v>
      </c>
    </row>
    <row r="173" spans="1:5">
      <c r="A173" s="34">
        <v>169</v>
      </c>
      <c r="B173" s="35" t="s">
        <v>860</v>
      </c>
      <c r="C173" s="133" t="s">
        <v>883</v>
      </c>
      <c r="D173" s="194">
        <v>2350000</v>
      </c>
      <c r="E173" s="35" t="s">
        <v>181</v>
      </c>
    </row>
    <row r="174" spans="1:5">
      <c r="A174" s="34">
        <v>170</v>
      </c>
      <c r="B174" s="35" t="s">
        <v>860</v>
      </c>
      <c r="C174" s="133" t="s">
        <v>884</v>
      </c>
      <c r="D174" s="194">
        <v>2350000</v>
      </c>
      <c r="E174" s="35" t="s">
        <v>181</v>
      </c>
    </row>
    <row r="175" spans="1:5">
      <c r="A175" s="34">
        <v>171</v>
      </c>
      <c r="B175" s="35" t="s">
        <v>860</v>
      </c>
      <c r="C175" s="133" t="s">
        <v>885</v>
      </c>
      <c r="D175" s="194">
        <v>2350000</v>
      </c>
      <c r="E175" s="35" t="s">
        <v>181</v>
      </c>
    </row>
    <row r="176" spans="1:5">
      <c r="A176" s="34">
        <v>172</v>
      </c>
      <c r="B176" s="35" t="s">
        <v>860</v>
      </c>
      <c r="C176" s="133" t="s">
        <v>886</v>
      </c>
      <c r="D176" s="194">
        <v>2350000</v>
      </c>
      <c r="E176" s="35" t="s">
        <v>181</v>
      </c>
    </row>
    <row r="177" spans="1:5">
      <c r="A177" s="34">
        <v>173</v>
      </c>
      <c r="B177" s="35" t="s">
        <v>860</v>
      </c>
      <c r="C177" s="133" t="s">
        <v>887</v>
      </c>
      <c r="D177" s="194">
        <v>2350000</v>
      </c>
      <c r="E177" s="35" t="s">
        <v>181</v>
      </c>
    </row>
    <row r="178" spans="1:5">
      <c r="A178" s="34">
        <v>174</v>
      </c>
      <c r="B178" s="35" t="s">
        <v>860</v>
      </c>
      <c r="C178" s="133" t="s">
        <v>888</v>
      </c>
      <c r="D178" s="194">
        <v>2350000</v>
      </c>
      <c r="E178" s="35" t="s">
        <v>181</v>
      </c>
    </row>
    <row r="179" spans="1:5">
      <c r="A179" s="34">
        <v>175</v>
      </c>
      <c r="B179" s="35" t="s">
        <v>860</v>
      </c>
      <c r="C179" s="133" t="s">
        <v>889</v>
      </c>
      <c r="D179" s="194">
        <v>2350000</v>
      </c>
      <c r="E179" s="35" t="s">
        <v>181</v>
      </c>
    </row>
    <row r="180" spans="1:5">
      <c r="A180" s="34">
        <v>176</v>
      </c>
      <c r="B180" s="35" t="s">
        <v>860</v>
      </c>
      <c r="C180" s="133" t="s">
        <v>890</v>
      </c>
      <c r="D180" s="194">
        <v>2350000</v>
      </c>
      <c r="E180" s="35" t="s">
        <v>181</v>
      </c>
    </row>
    <row r="181" spans="1:5">
      <c r="A181" s="34">
        <v>177</v>
      </c>
      <c r="B181" s="35" t="s">
        <v>860</v>
      </c>
      <c r="C181" s="133" t="s">
        <v>891</v>
      </c>
      <c r="D181" s="194">
        <v>2350000</v>
      </c>
      <c r="E181" s="35" t="s">
        <v>181</v>
      </c>
    </row>
    <row r="182" spans="1:5">
      <c r="A182" s="34">
        <v>178</v>
      </c>
      <c r="B182" s="35" t="s">
        <v>860</v>
      </c>
      <c r="C182" s="133" t="s">
        <v>892</v>
      </c>
      <c r="D182" s="194">
        <v>2350000</v>
      </c>
      <c r="E182" s="35" t="s">
        <v>181</v>
      </c>
    </row>
    <row r="183" spans="1:5">
      <c r="A183" s="34">
        <v>179</v>
      </c>
      <c r="B183" s="35" t="s">
        <v>893</v>
      </c>
      <c r="C183" s="133" t="s">
        <v>894</v>
      </c>
      <c r="D183" s="194">
        <v>2350000</v>
      </c>
      <c r="E183" s="35" t="s">
        <v>185</v>
      </c>
    </row>
    <row r="184" spans="1:5">
      <c r="A184" s="34">
        <v>180</v>
      </c>
      <c r="B184" s="35" t="s">
        <v>893</v>
      </c>
      <c r="C184" s="133" t="s">
        <v>895</v>
      </c>
      <c r="D184" s="194">
        <v>2350000</v>
      </c>
      <c r="E184" s="35" t="s">
        <v>185</v>
      </c>
    </row>
    <row r="185" spans="1:5">
      <c r="A185" s="34">
        <v>181</v>
      </c>
      <c r="B185" s="35" t="s">
        <v>893</v>
      </c>
      <c r="C185" s="133" t="s">
        <v>896</v>
      </c>
      <c r="D185" s="194">
        <v>2350000</v>
      </c>
      <c r="E185" s="35" t="s">
        <v>185</v>
      </c>
    </row>
    <row r="186" spans="1:5">
      <c r="A186" s="34">
        <v>182</v>
      </c>
      <c r="B186" s="35" t="s">
        <v>893</v>
      </c>
      <c r="C186" s="133" t="s">
        <v>897</v>
      </c>
      <c r="D186" s="194">
        <v>2350000</v>
      </c>
      <c r="E186" s="35" t="s">
        <v>185</v>
      </c>
    </row>
    <row r="187" spans="1:5">
      <c r="A187" s="34">
        <v>183</v>
      </c>
      <c r="B187" s="35" t="s">
        <v>893</v>
      </c>
      <c r="C187" s="133" t="s">
        <v>898</v>
      </c>
      <c r="D187" s="194">
        <v>2350000</v>
      </c>
      <c r="E187" s="35" t="s">
        <v>185</v>
      </c>
    </row>
    <row r="188" spans="1:5">
      <c r="A188" s="34">
        <v>184</v>
      </c>
      <c r="B188" s="35" t="s">
        <v>893</v>
      </c>
      <c r="C188" s="133" t="s">
        <v>899</v>
      </c>
      <c r="D188" s="194">
        <v>2350000</v>
      </c>
      <c r="E188" s="35" t="s">
        <v>185</v>
      </c>
    </row>
    <row r="189" spans="1:5">
      <c r="A189" s="34">
        <v>185</v>
      </c>
      <c r="B189" s="35" t="s">
        <v>893</v>
      </c>
      <c r="C189" s="133" t="s">
        <v>900</v>
      </c>
      <c r="D189" s="194">
        <v>2350000</v>
      </c>
      <c r="E189" s="35" t="s">
        <v>185</v>
      </c>
    </row>
    <row r="190" spans="1:5">
      <c r="A190" s="34">
        <v>186</v>
      </c>
      <c r="B190" s="35" t="s">
        <v>893</v>
      </c>
      <c r="C190" s="133" t="s">
        <v>901</v>
      </c>
      <c r="D190" s="194">
        <v>2350000</v>
      </c>
      <c r="E190" s="35" t="s">
        <v>185</v>
      </c>
    </row>
    <row r="191" spans="1:5">
      <c r="A191" s="34">
        <v>187</v>
      </c>
      <c r="B191" s="35" t="s">
        <v>893</v>
      </c>
      <c r="C191" s="133" t="s">
        <v>902</v>
      </c>
      <c r="D191" s="194">
        <v>2350000</v>
      </c>
      <c r="E191" s="35" t="s">
        <v>185</v>
      </c>
    </row>
    <row r="192" spans="1:5">
      <c r="A192" s="34">
        <v>188</v>
      </c>
      <c r="B192" s="35" t="s">
        <v>893</v>
      </c>
      <c r="C192" s="133" t="s">
        <v>903</v>
      </c>
      <c r="D192" s="194">
        <v>2350000</v>
      </c>
      <c r="E192" s="35" t="s">
        <v>185</v>
      </c>
    </row>
    <row r="193" spans="1:5">
      <c r="A193" s="34">
        <v>189</v>
      </c>
      <c r="B193" s="35" t="s">
        <v>893</v>
      </c>
      <c r="C193" s="133" t="s">
        <v>904</v>
      </c>
      <c r="D193" s="194">
        <v>2350000</v>
      </c>
      <c r="E193" s="35" t="s">
        <v>185</v>
      </c>
    </row>
    <row r="194" spans="1:5">
      <c r="A194" s="34">
        <v>190</v>
      </c>
      <c r="B194" s="35" t="s">
        <v>893</v>
      </c>
      <c r="C194" s="133" t="s">
        <v>905</v>
      </c>
      <c r="D194" s="194">
        <v>2350000</v>
      </c>
      <c r="E194" s="35" t="s">
        <v>185</v>
      </c>
    </row>
    <row r="195" spans="1:5">
      <c r="A195" s="34">
        <v>191</v>
      </c>
      <c r="B195" s="35" t="s">
        <v>893</v>
      </c>
      <c r="C195" s="133" t="s">
        <v>906</v>
      </c>
      <c r="D195" s="194">
        <v>2350000</v>
      </c>
      <c r="E195" s="35" t="s">
        <v>185</v>
      </c>
    </row>
    <row r="196" spans="1:5">
      <c r="A196" s="34">
        <v>192</v>
      </c>
      <c r="B196" s="35" t="s">
        <v>893</v>
      </c>
      <c r="C196" s="133" t="s">
        <v>907</v>
      </c>
      <c r="D196" s="194">
        <v>2350000</v>
      </c>
      <c r="E196" s="35" t="s">
        <v>185</v>
      </c>
    </row>
    <row r="197" spans="1:5">
      <c r="A197" s="34">
        <v>193</v>
      </c>
      <c r="B197" s="35" t="s">
        <v>893</v>
      </c>
      <c r="C197" s="133" t="s">
        <v>908</v>
      </c>
      <c r="D197" s="194">
        <v>2350000</v>
      </c>
      <c r="E197" s="35" t="s">
        <v>185</v>
      </c>
    </row>
    <row r="198" spans="1:5">
      <c r="A198" s="34">
        <v>194</v>
      </c>
      <c r="B198" s="35" t="s">
        <v>893</v>
      </c>
      <c r="C198" s="133" t="s">
        <v>909</v>
      </c>
      <c r="D198" s="194">
        <v>2350000</v>
      </c>
      <c r="E198" s="35" t="s">
        <v>185</v>
      </c>
    </row>
    <row r="199" spans="1:5">
      <c r="A199" s="34">
        <v>195</v>
      </c>
      <c r="B199" s="35" t="s">
        <v>893</v>
      </c>
      <c r="C199" s="133" t="s">
        <v>910</v>
      </c>
      <c r="D199" s="194">
        <v>2350000</v>
      </c>
      <c r="E199" s="35" t="s">
        <v>185</v>
      </c>
    </row>
    <row r="200" spans="1:5">
      <c r="A200" s="34">
        <v>196</v>
      </c>
      <c r="B200" s="35" t="s">
        <v>893</v>
      </c>
      <c r="C200" s="133" t="s">
        <v>911</v>
      </c>
      <c r="D200" s="194">
        <v>2350000</v>
      </c>
      <c r="E200" s="35" t="s">
        <v>185</v>
      </c>
    </row>
    <row r="201" spans="1:5">
      <c r="A201" s="34">
        <v>197</v>
      </c>
      <c r="B201" s="35" t="s">
        <v>893</v>
      </c>
      <c r="C201" s="133" t="s">
        <v>912</v>
      </c>
      <c r="D201" s="194">
        <v>2350000</v>
      </c>
      <c r="E201" s="35" t="s">
        <v>185</v>
      </c>
    </row>
    <row r="202" spans="1:5">
      <c r="A202" s="34">
        <v>198</v>
      </c>
      <c r="B202" s="35" t="s">
        <v>893</v>
      </c>
      <c r="C202" s="133" t="s">
        <v>913</v>
      </c>
      <c r="D202" s="194">
        <v>2350000</v>
      </c>
      <c r="E202" s="35" t="s">
        <v>185</v>
      </c>
    </row>
    <row r="203" spans="1:5">
      <c r="A203" s="34">
        <v>199</v>
      </c>
      <c r="B203" s="35" t="s">
        <v>893</v>
      </c>
      <c r="C203" s="133" t="s">
        <v>914</v>
      </c>
      <c r="D203" s="194">
        <v>2350000</v>
      </c>
      <c r="E203" s="35" t="s">
        <v>185</v>
      </c>
    </row>
    <row r="204" spans="1:5">
      <c r="A204" s="34">
        <v>200</v>
      </c>
      <c r="B204" s="35" t="s">
        <v>893</v>
      </c>
      <c r="C204" s="133" t="s">
        <v>915</v>
      </c>
      <c r="D204" s="194">
        <v>2350000</v>
      </c>
      <c r="E204" s="35" t="s">
        <v>185</v>
      </c>
    </row>
    <row r="205" spans="1:5">
      <c r="A205" s="34">
        <v>201</v>
      </c>
      <c r="B205" s="35" t="s">
        <v>893</v>
      </c>
      <c r="C205" s="133" t="s">
        <v>916</v>
      </c>
      <c r="D205" s="194">
        <v>2350000</v>
      </c>
      <c r="E205" s="35" t="s">
        <v>185</v>
      </c>
    </row>
    <row r="206" spans="1:5">
      <c r="A206" s="34">
        <v>202</v>
      </c>
      <c r="B206" s="35" t="s">
        <v>474</v>
      </c>
      <c r="C206" s="133" t="s">
        <v>475</v>
      </c>
      <c r="D206" s="194">
        <v>2350000</v>
      </c>
      <c r="E206" s="35" t="s">
        <v>328</v>
      </c>
    </row>
    <row r="207" spans="1:5">
      <c r="A207" s="34">
        <v>203</v>
      </c>
      <c r="B207" s="35" t="s">
        <v>474</v>
      </c>
      <c r="C207" s="133" t="s">
        <v>476</v>
      </c>
      <c r="D207" s="194">
        <v>2350000</v>
      </c>
      <c r="E207" s="35" t="s">
        <v>328</v>
      </c>
    </row>
    <row r="208" spans="1:5">
      <c r="A208" s="34">
        <v>204</v>
      </c>
      <c r="B208" s="35" t="s">
        <v>474</v>
      </c>
      <c r="C208" s="133" t="s">
        <v>477</v>
      </c>
      <c r="D208" s="194">
        <v>2350000</v>
      </c>
      <c r="E208" s="35" t="s">
        <v>328</v>
      </c>
    </row>
    <row r="209" spans="1:5">
      <c r="A209" s="34">
        <v>205</v>
      </c>
      <c r="B209" s="35" t="s">
        <v>474</v>
      </c>
      <c r="C209" s="133" t="s">
        <v>478</v>
      </c>
      <c r="D209" s="194">
        <v>2350000</v>
      </c>
      <c r="E209" s="35" t="s">
        <v>328</v>
      </c>
    </row>
    <row r="210" spans="1:5">
      <c r="A210" s="34">
        <v>206</v>
      </c>
      <c r="B210" s="35" t="s">
        <v>474</v>
      </c>
      <c r="C210" s="133" t="s">
        <v>479</v>
      </c>
      <c r="D210" s="194">
        <v>2350000</v>
      </c>
      <c r="E210" s="35" t="s">
        <v>328</v>
      </c>
    </row>
    <row r="211" spans="1:5">
      <c r="A211" s="34">
        <v>207</v>
      </c>
      <c r="B211" s="35" t="s">
        <v>474</v>
      </c>
      <c r="C211" s="133" t="s">
        <v>480</v>
      </c>
      <c r="D211" s="194">
        <v>2350000</v>
      </c>
      <c r="E211" s="35" t="s">
        <v>328</v>
      </c>
    </row>
    <row r="212" spans="1:5">
      <c r="A212" s="34">
        <v>208</v>
      </c>
      <c r="B212" s="35" t="s">
        <v>474</v>
      </c>
      <c r="C212" s="133" t="s">
        <v>481</v>
      </c>
      <c r="D212" s="194">
        <v>2350000</v>
      </c>
      <c r="E212" s="35" t="s">
        <v>328</v>
      </c>
    </row>
    <row r="213" spans="1:5">
      <c r="A213" s="34">
        <v>209</v>
      </c>
      <c r="B213" s="35" t="s">
        <v>474</v>
      </c>
      <c r="C213" s="133" t="s">
        <v>482</v>
      </c>
      <c r="D213" s="194">
        <v>2350000</v>
      </c>
      <c r="E213" s="35" t="s">
        <v>328</v>
      </c>
    </row>
    <row r="214" spans="1:5">
      <c r="A214" s="34">
        <v>210</v>
      </c>
      <c r="B214" s="35" t="s">
        <v>474</v>
      </c>
      <c r="C214" s="133" t="s">
        <v>483</v>
      </c>
      <c r="D214" s="194">
        <v>2350000</v>
      </c>
      <c r="E214" s="35" t="s">
        <v>328</v>
      </c>
    </row>
    <row r="215" spans="1:5">
      <c r="A215" s="34">
        <v>211</v>
      </c>
      <c r="B215" s="35" t="s">
        <v>474</v>
      </c>
      <c r="C215" s="133" t="s">
        <v>484</v>
      </c>
      <c r="D215" s="194">
        <v>2350000</v>
      </c>
      <c r="E215" s="35" t="s">
        <v>328</v>
      </c>
    </row>
    <row r="216" spans="1:5">
      <c r="A216" s="34">
        <v>212</v>
      </c>
      <c r="B216" s="35" t="s">
        <v>474</v>
      </c>
      <c r="C216" s="133" t="s">
        <v>485</v>
      </c>
      <c r="D216" s="194">
        <v>2350000</v>
      </c>
      <c r="E216" s="35" t="s">
        <v>328</v>
      </c>
    </row>
    <row r="217" spans="1:5">
      <c r="A217" s="34">
        <v>213</v>
      </c>
      <c r="B217" s="35" t="s">
        <v>474</v>
      </c>
      <c r="C217" s="133" t="s">
        <v>486</v>
      </c>
      <c r="D217" s="194">
        <v>2350000</v>
      </c>
      <c r="E217" s="35" t="s">
        <v>328</v>
      </c>
    </row>
    <row r="218" spans="1:5">
      <c r="A218" s="34">
        <v>214</v>
      </c>
      <c r="B218" s="35" t="s">
        <v>474</v>
      </c>
      <c r="C218" s="133" t="s">
        <v>487</v>
      </c>
      <c r="D218" s="194">
        <v>2350000</v>
      </c>
      <c r="E218" s="35" t="s">
        <v>328</v>
      </c>
    </row>
    <row r="219" spans="1:5">
      <c r="A219" s="34">
        <v>215</v>
      </c>
      <c r="B219" s="35" t="s">
        <v>474</v>
      </c>
      <c r="C219" s="133" t="s">
        <v>488</v>
      </c>
      <c r="D219" s="194">
        <v>2350000</v>
      </c>
      <c r="E219" s="35" t="s">
        <v>328</v>
      </c>
    </row>
    <row r="220" spans="1:5">
      <c r="A220" s="34">
        <v>216</v>
      </c>
      <c r="B220" s="35" t="s">
        <v>474</v>
      </c>
      <c r="C220" s="133" t="s">
        <v>489</v>
      </c>
      <c r="D220" s="194">
        <v>2350000</v>
      </c>
      <c r="E220" s="35" t="s">
        <v>328</v>
      </c>
    </row>
    <row r="221" spans="1:5">
      <c r="A221" s="34">
        <v>217</v>
      </c>
      <c r="B221" s="35" t="s">
        <v>474</v>
      </c>
      <c r="C221" s="133" t="s">
        <v>490</v>
      </c>
      <c r="D221" s="194">
        <v>2350000</v>
      </c>
      <c r="E221" s="35" t="s">
        <v>328</v>
      </c>
    </row>
    <row r="222" spans="1:5">
      <c r="A222" s="34">
        <v>218</v>
      </c>
      <c r="B222" s="35" t="s">
        <v>474</v>
      </c>
      <c r="C222" s="133" t="s">
        <v>917</v>
      </c>
      <c r="D222" s="194">
        <v>2350000</v>
      </c>
      <c r="E222" s="35" t="s">
        <v>328</v>
      </c>
    </row>
    <row r="223" spans="1:5">
      <c r="A223" s="34">
        <v>219</v>
      </c>
      <c r="B223" s="35" t="s">
        <v>474</v>
      </c>
      <c r="C223" s="133" t="s">
        <v>491</v>
      </c>
      <c r="D223" s="194">
        <v>2350000</v>
      </c>
      <c r="E223" s="35" t="s">
        <v>328</v>
      </c>
    </row>
    <row r="224" spans="1:5">
      <c r="A224" s="34">
        <v>220</v>
      </c>
      <c r="B224" s="35" t="s">
        <v>474</v>
      </c>
      <c r="C224" s="133" t="s">
        <v>492</v>
      </c>
      <c r="D224" s="194">
        <v>2350000</v>
      </c>
      <c r="E224" s="35" t="s">
        <v>328</v>
      </c>
    </row>
    <row r="225" spans="1:5">
      <c r="A225" s="34">
        <v>221</v>
      </c>
      <c r="B225" s="35" t="s">
        <v>474</v>
      </c>
      <c r="C225" s="133" t="s">
        <v>493</v>
      </c>
      <c r="D225" s="194">
        <v>2350000</v>
      </c>
      <c r="E225" s="35" t="s">
        <v>328</v>
      </c>
    </row>
    <row r="226" spans="1:5">
      <c r="A226" s="34">
        <v>222</v>
      </c>
      <c r="B226" s="35" t="s">
        <v>474</v>
      </c>
      <c r="C226" s="133" t="s">
        <v>918</v>
      </c>
      <c r="D226" s="194">
        <v>2350000</v>
      </c>
      <c r="E226" s="35" t="s">
        <v>328</v>
      </c>
    </row>
    <row r="227" spans="1:5">
      <c r="A227" s="34">
        <v>223</v>
      </c>
      <c r="B227" s="35" t="s">
        <v>919</v>
      </c>
      <c r="C227" s="133" t="s">
        <v>920</v>
      </c>
      <c r="D227" s="194">
        <v>2350000</v>
      </c>
      <c r="E227" s="35" t="s">
        <v>184</v>
      </c>
    </row>
    <row r="228" spans="1:5">
      <c r="A228" s="34">
        <v>224</v>
      </c>
      <c r="B228" s="35" t="s">
        <v>919</v>
      </c>
      <c r="C228" s="133" t="s">
        <v>921</v>
      </c>
      <c r="D228" s="194">
        <v>2350000</v>
      </c>
      <c r="E228" s="35" t="s">
        <v>184</v>
      </c>
    </row>
    <row r="229" spans="1:5">
      <c r="A229" s="34">
        <v>225</v>
      </c>
      <c r="B229" s="35" t="s">
        <v>919</v>
      </c>
      <c r="C229" s="133" t="s">
        <v>922</v>
      </c>
      <c r="D229" s="194">
        <v>2350000</v>
      </c>
      <c r="E229" s="35" t="s">
        <v>184</v>
      </c>
    </row>
    <row r="230" spans="1:5">
      <c r="A230" s="34">
        <v>226</v>
      </c>
      <c r="B230" s="35" t="s">
        <v>919</v>
      </c>
      <c r="C230" s="133" t="s">
        <v>923</v>
      </c>
      <c r="D230" s="194">
        <v>2350000</v>
      </c>
      <c r="E230" s="35" t="s">
        <v>184</v>
      </c>
    </row>
    <row r="231" spans="1:5">
      <c r="A231" s="34">
        <v>227</v>
      </c>
      <c r="B231" s="35" t="s">
        <v>919</v>
      </c>
      <c r="C231" s="133" t="s">
        <v>924</v>
      </c>
      <c r="D231" s="194">
        <v>2350000</v>
      </c>
      <c r="E231" s="35" t="s">
        <v>184</v>
      </c>
    </row>
    <row r="232" spans="1:5">
      <c r="A232" s="34">
        <v>228</v>
      </c>
      <c r="B232" s="35" t="s">
        <v>919</v>
      </c>
      <c r="C232" s="133" t="s">
        <v>925</v>
      </c>
      <c r="D232" s="194">
        <v>2350000</v>
      </c>
      <c r="E232" s="35" t="s">
        <v>184</v>
      </c>
    </row>
    <row r="233" spans="1:5">
      <c r="A233" s="34">
        <v>229</v>
      </c>
      <c r="B233" s="35" t="s">
        <v>919</v>
      </c>
      <c r="C233" s="133" t="s">
        <v>926</v>
      </c>
      <c r="D233" s="194">
        <v>2350000</v>
      </c>
      <c r="E233" s="35" t="s">
        <v>184</v>
      </c>
    </row>
    <row r="234" spans="1:5">
      <c r="A234" s="34">
        <v>230</v>
      </c>
      <c r="B234" s="35" t="s">
        <v>919</v>
      </c>
      <c r="C234" s="133" t="s">
        <v>927</v>
      </c>
      <c r="D234" s="194">
        <v>2350000</v>
      </c>
      <c r="E234" s="35" t="s">
        <v>184</v>
      </c>
    </row>
    <row r="235" spans="1:5">
      <c r="A235" s="34">
        <v>231</v>
      </c>
      <c r="B235" s="35" t="s">
        <v>919</v>
      </c>
      <c r="C235" s="133" t="s">
        <v>928</v>
      </c>
      <c r="D235" s="194">
        <v>2350000</v>
      </c>
      <c r="E235" s="35" t="s">
        <v>184</v>
      </c>
    </row>
    <row r="236" spans="1:5">
      <c r="A236" s="34">
        <v>232</v>
      </c>
      <c r="B236" s="35" t="s">
        <v>919</v>
      </c>
      <c r="C236" s="133" t="s">
        <v>929</v>
      </c>
      <c r="D236" s="194">
        <v>2350000</v>
      </c>
      <c r="E236" s="35" t="s">
        <v>184</v>
      </c>
    </row>
    <row r="237" spans="1:5">
      <c r="A237" s="34">
        <v>233</v>
      </c>
      <c r="B237" s="35" t="s">
        <v>919</v>
      </c>
      <c r="C237" s="133" t="s">
        <v>930</v>
      </c>
      <c r="D237" s="194">
        <v>2350000</v>
      </c>
      <c r="E237" s="35" t="s">
        <v>184</v>
      </c>
    </row>
    <row r="238" spans="1:5">
      <c r="A238" s="34">
        <v>234</v>
      </c>
      <c r="B238" s="35" t="s">
        <v>919</v>
      </c>
      <c r="C238" s="133" t="s">
        <v>931</v>
      </c>
      <c r="D238" s="194">
        <v>2350000</v>
      </c>
      <c r="E238" s="35" t="s">
        <v>184</v>
      </c>
    </row>
    <row r="239" spans="1:5">
      <c r="A239" s="34">
        <v>235</v>
      </c>
      <c r="B239" s="35" t="s">
        <v>919</v>
      </c>
      <c r="C239" s="133" t="s">
        <v>932</v>
      </c>
      <c r="D239" s="194">
        <v>2350000</v>
      </c>
      <c r="E239" s="35" t="s">
        <v>184</v>
      </c>
    </row>
    <row r="240" spans="1:5">
      <c r="A240" s="34">
        <v>236</v>
      </c>
      <c r="B240" s="35" t="s">
        <v>919</v>
      </c>
      <c r="C240" s="133" t="s">
        <v>933</v>
      </c>
      <c r="D240" s="194">
        <v>2350000</v>
      </c>
      <c r="E240" s="35" t="s">
        <v>184</v>
      </c>
    </row>
    <row r="241" spans="1:5">
      <c r="A241" s="34">
        <v>237</v>
      </c>
      <c r="B241" s="35" t="s">
        <v>919</v>
      </c>
      <c r="C241" s="133" t="s">
        <v>934</v>
      </c>
      <c r="D241" s="194">
        <v>2350000</v>
      </c>
      <c r="E241" s="35" t="s">
        <v>184</v>
      </c>
    </row>
    <row r="242" spans="1:5">
      <c r="A242" s="34">
        <v>238</v>
      </c>
      <c r="B242" s="35" t="s">
        <v>919</v>
      </c>
      <c r="C242" s="133" t="s">
        <v>935</v>
      </c>
      <c r="D242" s="194">
        <v>2350000</v>
      </c>
      <c r="E242" s="35" t="s">
        <v>184</v>
      </c>
    </row>
    <row r="243" spans="1:5">
      <c r="A243" s="34">
        <v>239</v>
      </c>
      <c r="B243" s="35" t="s">
        <v>919</v>
      </c>
      <c r="C243" s="133" t="s">
        <v>936</v>
      </c>
      <c r="D243" s="194">
        <v>2350000</v>
      </c>
      <c r="E243" s="35" t="s">
        <v>184</v>
      </c>
    </row>
    <row r="244" spans="1:5">
      <c r="A244" s="34">
        <v>240</v>
      </c>
      <c r="B244" s="35" t="s">
        <v>919</v>
      </c>
      <c r="C244" s="133" t="s">
        <v>937</v>
      </c>
      <c r="D244" s="194">
        <v>2350000</v>
      </c>
      <c r="E244" s="35" t="s">
        <v>184</v>
      </c>
    </row>
    <row r="245" spans="1:5">
      <c r="A245" s="34">
        <v>241</v>
      </c>
      <c r="B245" s="35" t="s">
        <v>919</v>
      </c>
      <c r="C245" s="133" t="s">
        <v>938</v>
      </c>
      <c r="D245" s="194">
        <v>2350000</v>
      </c>
      <c r="E245" s="35" t="s">
        <v>184</v>
      </c>
    </row>
    <row r="246" spans="1:5">
      <c r="A246" s="34">
        <v>242</v>
      </c>
      <c r="B246" s="35" t="s">
        <v>919</v>
      </c>
      <c r="C246" s="133" t="s">
        <v>939</v>
      </c>
      <c r="D246" s="194">
        <v>2350000</v>
      </c>
      <c r="E246" s="35" t="s">
        <v>184</v>
      </c>
    </row>
    <row r="247" spans="1:5">
      <c r="A247" s="34">
        <v>243</v>
      </c>
      <c r="B247" s="35" t="s">
        <v>919</v>
      </c>
      <c r="C247" s="133" t="s">
        <v>940</v>
      </c>
      <c r="D247" s="194">
        <v>2350000</v>
      </c>
      <c r="E247" s="35" t="s">
        <v>184</v>
      </c>
    </row>
    <row r="248" spans="1:5">
      <c r="A248" s="34">
        <v>244</v>
      </c>
      <c r="B248" s="35" t="s">
        <v>919</v>
      </c>
      <c r="C248" s="133" t="s">
        <v>941</v>
      </c>
      <c r="D248" s="194">
        <v>2350000</v>
      </c>
      <c r="E248" s="35" t="s">
        <v>184</v>
      </c>
    </row>
    <row r="249" spans="1:5">
      <c r="A249" s="34">
        <v>245</v>
      </c>
      <c r="B249" s="35" t="s">
        <v>919</v>
      </c>
      <c r="C249" s="133" t="s">
        <v>942</v>
      </c>
      <c r="D249" s="194">
        <v>2350000</v>
      </c>
      <c r="E249" s="35" t="s">
        <v>184</v>
      </c>
    </row>
    <row r="250" spans="1:5">
      <c r="A250" s="34">
        <v>246</v>
      </c>
      <c r="B250" s="35" t="s">
        <v>919</v>
      </c>
      <c r="C250" s="133" t="s">
        <v>943</v>
      </c>
      <c r="D250" s="194">
        <v>2350000</v>
      </c>
      <c r="E250" s="35" t="s">
        <v>184</v>
      </c>
    </row>
    <row r="251" spans="1:5">
      <c r="A251" s="34">
        <v>247</v>
      </c>
      <c r="B251" s="35" t="s">
        <v>919</v>
      </c>
      <c r="C251" s="133" t="s">
        <v>944</v>
      </c>
      <c r="D251" s="194">
        <v>2350000</v>
      </c>
      <c r="E251" s="35" t="s">
        <v>184</v>
      </c>
    </row>
    <row r="252" spans="1:5">
      <c r="A252" s="34">
        <v>248</v>
      </c>
      <c r="B252" s="35" t="s">
        <v>919</v>
      </c>
      <c r="C252" s="133" t="s">
        <v>945</v>
      </c>
      <c r="D252" s="194">
        <v>2350000</v>
      </c>
      <c r="E252" s="35" t="s">
        <v>184</v>
      </c>
    </row>
    <row r="253" spans="1:5">
      <c r="A253" s="34">
        <v>249</v>
      </c>
      <c r="B253" s="35" t="s">
        <v>919</v>
      </c>
      <c r="C253" s="133" t="s">
        <v>946</v>
      </c>
      <c r="D253" s="194">
        <v>2350000</v>
      </c>
      <c r="E253" s="35" t="s">
        <v>184</v>
      </c>
    </row>
    <row r="254" spans="1:5">
      <c r="A254" s="34">
        <v>250</v>
      </c>
      <c r="B254" s="35" t="s">
        <v>919</v>
      </c>
      <c r="C254" s="133" t="s">
        <v>947</v>
      </c>
      <c r="D254" s="194">
        <v>2350000</v>
      </c>
      <c r="E254" s="35" t="s">
        <v>184</v>
      </c>
    </row>
    <row r="255" spans="1:5">
      <c r="A255" s="34">
        <v>251</v>
      </c>
      <c r="B255" s="35" t="s">
        <v>919</v>
      </c>
      <c r="C255" s="133" t="s">
        <v>948</v>
      </c>
      <c r="D255" s="194">
        <v>2350000</v>
      </c>
      <c r="E255" s="35" t="s">
        <v>184</v>
      </c>
    </row>
    <row r="256" spans="1:5">
      <c r="A256" s="34">
        <v>252</v>
      </c>
      <c r="B256" s="35" t="s">
        <v>919</v>
      </c>
      <c r="C256" s="133" t="s">
        <v>949</v>
      </c>
      <c r="D256" s="194">
        <v>2350000</v>
      </c>
      <c r="E256" s="35" t="s">
        <v>184</v>
      </c>
    </row>
    <row r="257" spans="1:5">
      <c r="A257" s="34">
        <v>253</v>
      </c>
      <c r="B257" s="35" t="s">
        <v>919</v>
      </c>
      <c r="C257" s="133" t="s">
        <v>950</v>
      </c>
      <c r="D257" s="194">
        <v>2350000</v>
      </c>
      <c r="E257" s="35" t="s">
        <v>184</v>
      </c>
    </row>
    <row r="258" spans="1:5">
      <c r="A258" s="34">
        <v>254</v>
      </c>
      <c r="B258" s="35" t="s">
        <v>919</v>
      </c>
      <c r="C258" s="133" t="s">
        <v>951</v>
      </c>
      <c r="D258" s="194">
        <v>2350000</v>
      </c>
      <c r="E258" s="35" t="s">
        <v>184</v>
      </c>
    </row>
    <row r="259" spans="1:5">
      <c r="A259" s="34">
        <v>255</v>
      </c>
      <c r="B259" s="35" t="s">
        <v>952</v>
      </c>
      <c r="C259" s="133" t="s">
        <v>953</v>
      </c>
      <c r="D259" s="194">
        <v>2350000</v>
      </c>
      <c r="E259" s="35" t="s">
        <v>187</v>
      </c>
    </row>
    <row r="260" spans="1:5">
      <c r="A260" s="34">
        <v>256</v>
      </c>
      <c r="B260" s="35" t="s">
        <v>952</v>
      </c>
      <c r="C260" s="133" t="s">
        <v>954</v>
      </c>
      <c r="D260" s="194">
        <v>2350000</v>
      </c>
      <c r="E260" s="35" t="s">
        <v>187</v>
      </c>
    </row>
    <row r="261" spans="1:5">
      <c r="A261" s="34">
        <v>257</v>
      </c>
      <c r="B261" s="35" t="s">
        <v>952</v>
      </c>
      <c r="C261" s="133" t="s">
        <v>955</v>
      </c>
      <c r="D261" s="194">
        <v>2350000</v>
      </c>
      <c r="E261" s="35" t="s">
        <v>187</v>
      </c>
    </row>
    <row r="262" spans="1:5">
      <c r="A262" s="34">
        <v>258</v>
      </c>
      <c r="B262" s="35" t="s">
        <v>952</v>
      </c>
      <c r="C262" s="133" t="s">
        <v>956</v>
      </c>
      <c r="D262" s="194">
        <v>2350000</v>
      </c>
      <c r="E262" s="35" t="s">
        <v>187</v>
      </c>
    </row>
    <row r="263" spans="1:5">
      <c r="A263" s="34">
        <v>259</v>
      </c>
      <c r="B263" s="35" t="s">
        <v>952</v>
      </c>
      <c r="C263" s="133" t="s">
        <v>957</v>
      </c>
      <c r="D263" s="194">
        <v>2350000</v>
      </c>
      <c r="E263" s="35" t="s">
        <v>187</v>
      </c>
    </row>
    <row r="264" spans="1:5">
      <c r="A264" s="34">
        <v>260</v>
      </c>
      <c r="B264" s="35" t="s">
        <v>952</v>
      </c>
      <c r="C264" s="133" t="s">
        <v>958</v>
      </c>
      <c r="D264" s="194">
        <v>2350000</v>
      </c>
      <c r="E264" s="35" t="s">
        <v>187</v>
      </c>
    </row>
    <row r="265" spans="1:5">
      <c r="A265" s="34">
        <v>261</v>
      </c>
      <c r="B265" s="35" t="s">
        <v>952</v>
      </c>
      <c r="C265" s="133" t="s">
        <v>959</v>
      </c>
      <c r="D265" s="194">
        <v>2350000</v>
      </c>
      <c r="E265" s="35" t="s">
        <v>187</v>
      </c>
    </row>
    <row r="266" spans="1:5">
      <c r="A266" s="34">
        <v>262</v>
      </c>
      <c r="B266" s="35" t="s">
        <v>952</v>
      </c>
      <c r="C266" s="133" t="s">
        <v>960</v>
      </c>
      <c r="D266" s="194">
        <v>2350000</v>
      </c>
      <c r="E266" s="35" t="s">
        <v>187</v>
      </c>
    </row>
    <row r="267" spans="1:5">
      <c r="A267" s="34">
        <v>263</v>
      </c>
      <c r="B267" s="35" t="s">
        <v>952</v>
      </c>
      <c r="C267" s="133" t="s">
        <v>961</v>
      </c>
      <c r="D267" s="194">
        <v>2350000</v>
      </c>
      <c r="E267" s="35" t="s">
        <v>187</v>
      </c>
    </row>
    <row r="268" spans="1:5">
      <c r="A268" s="34">
        <v>264</v>
      </c>
      <c r="B268" s="35" t="s">
        <v>952</v>
      </c>
      <c r="C268" s="133" t="s">
        <v>962</v>
      </c>
      <c r="D268" s="194">
        <v>2350000</v>
      </c>
      <c r="E268" s="35" t="s">
        <v>187</v>
      </c>
    </row>
    <row r="269" spans="1:5">
      <c r="A269" s="34">
        <v>265</v>
      </c>
      <c r="B269" s="35" t="s">
        <v>952</v>
      </c>
      <c r="C269" s="133" t="s">
        <v>963</v>
      </c>
      <c r="D269" s="194">
        <v>2350000</v>
      </c>
      <c r="E269" s="35" t="s">
        <v>187</v>
      </c>
    </row>
    <row r="270" spans="1:5">
      <c r="A270" s="34">
        <v>266</v>
      </c>
      <c r="B270" s="35" t="s">
        <v>952</v>
      </c>
      <c r="C270" s="133" t="s">
        <v>964</v>
      </c>
      <c r="D270" s="194">
        <v>2350000</v>
      </c>
      <c r="E270" s="35" t="s">
        <v>187</v>
      </c>
    </row>
    <row r="271" spans="1:5">
      <c r="A271" s="34">
        <v>267</v>
      </c>
      <c r="B271" s="35" t="s">
        <v>952</v>
      </c>
      <c r="C271" s="133" t="s">
        <v>965</v>
      </c>
      <c r="D271" s="194">
        <v>2350000</v>
      </c>
      <c r="E271" s="35" t="s">
        <v>187</v>
      </c>
    </row>
    <row r="272" spans="1:5">
      <c r="A272" s="34">
        <v>268</v>
      </c>
      <c r="B272" s="35" t="s">
        <v>952</v>
      </c>
      <c r="C272" s="133" t="s">
        <v>966</v>
      </c>
      <c r="D272" s="194">
        <v>2350000</v>
      </c>
      <c r="E272" s="35" t="s">
        <v>187</v>
      </c>
    </row>
    <row r="273" spans="1:5">
      <c r="A273" s="34">
        <v>269</v>
      </c>
      <c r="B273" s="35" t="s">
        <v>952</v>
      </c>
      <c r="C273" s="133" t="s">
        <v>967</v>
      </c>
      <c r="D273" s="194">
        <v>2350000</v>
      </c>
      <c r="E273" s="35" t="s">
        <v>187</v>
      </c>
    </row>
    <row r="274" spans="1:5">
      <c r="A274" s="34">
        <v>270</v>
      </c>
      <c r="B274" s="35" t="s">
        <v>952</v>
      </c>
      <c r="C274" s="133" t="s">
        <v>968</v>
      </c>
      <c r="D274" s="194">
        <v>2350000</v>
      </c>
      <c r="E274" s="35" t="s">
        <v>187</v>
      </c>
    </row>
    <row r="275" spans="1:5">
      <c r="A275" s="34">
        <v>271</v>
      </c>
      <c r="B275" s="35" t="s">
        <v>952</v>
      </c>
      <c r="C275" s="133" t="s">
        <v>969</v>
      </c>
      <c r="D275" s="194">
        <v>2350000</v>
      </c>
      <c r="E275" s="35" t="s">
        <v>187</v>
      </c>
    </row>
    <row r="276" spans="1:5">
      <c r="A276" s="34">
        <v>272</v>
      </c>
      <c r="B276" s="35" t="s">
        <v>952</v>
      </c>
      <c r="C276" s="133" t="s">
        <v>970</v>
      </c>
      <c r="D276" s="194">
        <v>2350000</v>
      </c>
      <c r="E276" s="35" t="s">
        <v>187</v>
      </c>
    </row>
    <row r="277" spans="1:5">
      <c r="A277" s="34">
        <v>273</v>
      </c>
      <c r="B277" s="35" t="s">
        <v>952</v>
      </c>
      <c r="C277" s="133" t="s">
        <v>971</v>
      </c>
      <c r="D277" s="194">
        <v>2350000</v>
      </c>
      <c r="E277" s="35" t="s">
        <v>187</v>
      </c>
    </row>
    <row r="278" spans="1:5">
      <c r="A278" s="34">
        <v>274</v>
      </c>
      <c r="B278" s="35" t="s">
        <v>952</v>
      </c>
      <c r="C278" s="133" t="s">
        <v>972</v>
      </c>
      <c r="D278" s="194">
        <v>2350000</v>
      </c>
      <c r="E278" s="35" t="s">
        <v>187</v>
      </c>
    </row>
    <row r="279" spans="1:5">
      <c r="A279" s="34">
        <v>275</v>
      </c>
      <c r="B279" s="35" t="s">
        <v>952</v>
      </c>
      <c r="C279" s="133" t="s">
        <v>973</v>
      </c>
      <c r="D279" s="194">
        <v>2350000</v>
      </c>
      <c r="E279" s="35" t="s">
        <v>187</v>
      </c>
    </row>
    <row r="280" spans="1:5">
      <c r="A280" s="34">
        <v>276</v>
      </c>
      <c r="B280" s="35" t="s">
        <v>952</v>
      </c>
      <c r="C280" s="133" t="s">
        <v>974</v>
      </c>
      <c r="D280" s="194">
        <v>2350000</v>
      </c>
      <c r="E280" s="35" t="s">
        <v>187</v>
      </c>
    </row>
    <row r="281" spans="1:5">
      <c r="A281" s="34">
        <v>277</v>
      </c>
      <c r="B281" s="35" t="s">
        <v>952</v>
      </c>
      <c r="C281" s="133" t="s">
        <v>975</v>
      </c>
      <c r="D281" s="194">
        <v>2350000</v>
      </c>
      <c r="E281" s="35" t="s">
        <v>187</v>
      </c>
    </row>
    <row r="282" spans="1:5">
      <c r="A282" s="34">
        <v>278</v>
      </c>
      <c r="B282" s="35" t="s">
        <v>976</v>
      </c>
      <c r="C282" s="133" t="s">
        <v>977</v>
      </c>
      <c r="D282" s="194">
        <v>2350000</v>
      </c>
      <c r="E282" s="35" t="s">
        <v>189</v>
      </c>
    </row>
    <row r="283" spans="1:5">
      <c r="A283" s="34">
        <v>279</v>
      </c>
      <c r="B283" s="35" t="s">
        <v>976</v>
      </c>
      <c r="C283" s="133" t="s">
        <v>978</v>
      </c>
      <c r="D283" s="194">
        <v>2350000</v>
      </c>
      <c r="E283" s="35" t="s">
        <v>189</v>
      </c>
    </row>
    <row r="284" spans="1:5">
      <c r="A284" s="34">
        <v>280</v>
      </c>
      <c r="B284" s="35" t="s">
        <v>976</v>
      </c>
      <c r="C284" s="133" t="s">
        <v>979</v>
      </c>
      <c r="D284" s="194">
        <v>2350000</v>
      </c>
      <c r="E284" s="35" t="s">
        <v>189</v>
      </c>
    </row>
    <row r="285" spans="1:5">
      <c r="A285" s="34">
        <v>281</v>
      </c>
      <c r="B285" s="35" t="s">
        <v>976</v>
      </c>
      <c r="C285" s="133" t="s">
        <v>980</v>
      </c>
      <c r="D285" s="194">
        <v>2350000</v>
      </c>
      <c r="E285" s="35" t="s">
        <v>189</v>
      </c>
    </row>
    <row r="286" spans="1:5">
      <c r="A286" s="34">
        <v>282</v>
      </c>
      <c r="B286" s="35" t="s">
        <v>976</v>
      </c>
      <c r="C286" s="133" t="s">
        <v>981</v>
      </c>
      <c r="D286" s="194">
        <v>2350000</v>
      </c>
      <c r="E286" s="35" t="s">
        <v>189</v>
      </c>
    </row>
    <row r="287" spans="1:5">
      <c r="A287" s="34">
        <v>283</v>
      </c>
      <c r="B287" s="35" t="s">
        <v>976</v>
      </c>
      <c r="C287" s="133" t="s">
        <v>982</v>
      </c>
      <c r="D287" s="194">
        <v>2350000</v>
      </c>
      <c r="E287" s="35" t="s">
        <v>189</v>
      </c>
    </row>
    <row r="288" spans="1:5">
      <c r="A288" s="34">
        <v>284</v>
      </c>
      <c r="B288" s="35" t="s">
        <v>976</v>
      </c>
      <c r="C288" s="133" t="s">
        <v>983</v>
      </c>
      <c r="D288" s="194">
        <v>2350000</v>
      </c>
      <c r="E288" s="35" t="s">
        <v>189</v>
      </c>
    </row>
    <row r="289" spans="1:5">
      <c r="A289" s="34">
        <v>285</v>
      </c>
      <c r="B289" s="35" t="s">
        <v>976</v>
      </c>
      <c r="C289" s="133" t="s">
        <v>984</v>
      </c>
      <c r="D289" s="194">
        <v>2350000</v>
      </c>
      <c r="E289" s="35" t="s">
        <v>189</v>
      </c>
    </row>
    <row r="290" spans="1:5">
      <c r="A290" s="34">
        <v>286</v>
      </c>
      <c r="B290" s="35" t="s">
        <v>976</v>
      </c>
      <c r="C290" s="133" t="s">
        <v>985</v>
      </c>
      <c r="D290" s="194">
        <v>2350000</v>
      </c>
      <c r="E290" s="35" t="s">
        <v>189</v>
      </c>
    </row>
    <row r="291" spans="1:5">
      <c r="A291" s="34">
        <v>287</v>
      </c>
      <c r="B291" s="35" t="s">
        <v>976</v>
      </c>
      <c r="C291" s="133" t="s">
        <v>986</v>
      </c>
      <c r="D291" s="194">
        <v>2350000</v>
      </c>
      <c r="E291" s="35" t="s">
        <v>189</v>
      </c>
    </row>
    <row r="292" spans="1:5">
      <c r="A292" s="34">
        <v>288</v>
      </c>
      <c r="B292" s="35" t="s">
        <v>976</v>
      </c>
      <c r="C292" s="133" t="s">
        <v>987</v>
      </c>
      <c r="D292" s="194">
        <v>2350000</v>
      </c>
      <c r="E292" s="35" t="s">
        <v>189</v>
      </c>
    </row>
    <row r="293" spans="1:5">
      <c r="A293" s="34">
        <v>289</v>
      </c>
      <c r="B293" s="35" t="s">
        <v>976</v>
      </c>
      <c r="C293" s="133" t="s">
        <v>988</v>
      </c>
      <c r="D293" s="194">
        <v>2350000</v>
      </c>
      <c r="E293" s="35" t="s">
        <v>189</v>
      </c>
    </row>
    <row r="294" spans="1:5">
      <c r="A294" s="34">
        <v>290</v>
      </c>
      <c r="B294" s="35" t="s">
        <v>976</v>
      </c>
      <c r="C294" s="133" t="s">
        <v>989</v>
      </c>
      <c r="D294" s="194">
        <v>2350000</v>
      </c>
      <c r="E294" s="35" t="s">
        <v>189</v>
      </c>
    </row>
    <row r="295" spans="1:5">
      <c r="A295" s="34">
        <v>291</v>
      </c>
      <c r="B295" s="35" t="s">
        <v>976</v>
      </c>
      <c r="C295" s="133" t="s">
        <v>990</v>
      </c>
      <c r="D295" s="194">
        <v>2350000</v>
      </c>
      <c r="E295" s="35" t="s">
        <v>189</v>
      </c>
    </row>
    <row r="296" spans="1:5">
      <c r="A296" s="34">
        <v>292</v>
      </c>
      <c r="B296" s="35" t="s">
        <v>976</v>
      </c>
      <c r="C296" s="133" t="s">
        <v>991</v>
      </c>
      <c r="D296" s="194">
        <v>2350000</v>
      </c>
      <c r="E296" s="35" t="s">
        <v>189</v>
      </c>
    </row>
    <row r="297" spans="1:5">
      <c r="A297" s="34">
        <v>293</v>
      </c>
      <c r="B297" s="35" t="s">
        <v>976</v>
      </c>
      <c r="C297" s="133" t="s">
        <v>992</v>
      </c>
      <c r="D297" s="194">
        <v>2350000</v>
      </c>
      <c r="E297" s="35" t="s">
        <v>189</v>
      </c>
    </row>
    <row r="298" spans="1:5">
      <c r="A298" s="34">
        <v>294</v>
      </c>
      <c r="B298" s="35" t="s">
        <v>976</v>
      </c>
      <c r="C298" s="133" t="s">
        <v>993</v>
      </c>
      <c r="D298" s="194">
        <v>2350000</v>
      </c>
      <c r="E298" s="35" t="s">
        <v>189</v>
      </c>
    </row>
    <row r="299" spans="1:5">
      <c r="A299" s="34">
        <v>295</v>
      </c>
      <c r="B299" s="35" t="s">
        <v>976</v>
      </c>
      <c r="C299" s="133" t="s">
        <v>994</v>
      </c>
      <c r="D299" s="194">
        <v>2350000</v>
      </c>
      <c r="E299" s="35" t="s">
        <v>189</v>
      </c>
    </row>
    <row r="300" spans="1:5">
      <c r="A300" s="34">
        <v>296</v>
      </c>
      <c r="B300" s="35" t="s">
        <v>976</v>
      </c>
      <c r="C300" s="133" t="s">
        <v>995</v>
      </c>
      <c r="D300" s="194">
        <v>2350000</v>
      </c>
      <c r="E300" s="35" t="s">
        <v>189</v>
      </c>
    </row>
    <row r="301" spans="1:5">
      <c r="A301" s="34">
        <v>297</v>
      </c>
      <c r="B301" s="35" t="s">
        <v>976</v>
      </c>
      <c r="C301" s="133" t="s">
        <v>996</v>
      </c>
      <c r="D301" s="194">
        <v>2350000</v>
      </c>
      <c r="E301" s="35" t="s">
        <v>189</v>
      </c>
    </row>
    <row r="302" spans="1:5">
      <c r="A302" s="34">
        <v>298</v>
      </c>
      <c r="B302" s="35" t="s">
        <v>976</v>
      </c>
      <c r="C302" s="133" t="s">
        <v>997</v>
      </c>
      <c r="D302" s="194">
        <v>2350000</v>
      </c>
      <c r="E302" s="35" t="s">
        <v>189</v>
      </c>
    </row>
    <row r="303" spans="1:5">
      <c r="A303" s="34">
        <v>299</v>
      </c>
      <c r="B303" s="35" t="s">
        <v>976</v>
      </c>
      <c r="C303" s="133" t="s">
        <v>998</v>
      </c>
      <c r="D303" s="194">
        <v>2350000</v>
      </c>
      <c r="E303" s="35" t="s">
        <v>189</v>
      </c>
    </row>
    <row r="304" spans="1:5">
      <c r="A304" s="34">
        <v>300</v>
      </c>
      <c r="B304" s="35" t="s">
        <v>976</v>
      </c>
      <c r="C304" s="133" t="s">
        <v>999</v>
      </c>
      <c r="D304" s="194">
        <v>2350000</v>
      </c>
      <c r="E304" s="35" t="s">
        <v>189</v>
      </c>
    </row>
    <row r="305" spans="1:5">
      <c r="A305" s="34">
        <v>301</v>
      </c>
      <c r="B305" s="35" t="s">
        <v>1000</v>
      </c>
      <c r="C305" s="133" t="s">
        <v>1001</v>
      </c>
      <c r="D305" s="194">
        <v>2350000</v>
      </c>
      <c r="E305" s="35" t="s">
        <v>179</v>
      </c>
    </row>
    <row r="306" spans="1:5">
      <c r="A306" s="34">
        <v>302</v>
      </c>
      <c r="B306" s="35" t="s">
        <v>1000</v>
      </c>
      <c r="C306" s="133" t="s">
        <v>1002</v>
      </c>
      <c r="D306" s="194">
        <v>2350000</v>
      </c>
      <c r="E306" s="35" t="s">
        <v>179</v>
      </c>
    </row>
    <row r="307" spans="1:5">
      <c r="A307" s="34">
        <v>303</v>
      </c>
      <c r="B307" s="35" t="s">
        <v>1000</v>
      </c>
      <c r="C307" s="133" t="s">
        <v>1003</v>
      </c>
      <c r="D307" s="194">
        <v>2350000</v>
      </c>
      <c r="E307" s="35" t="s">
        <v>179</v>
      </c>
    </row>
    <row r="308" spans="1:5">
      <c r="A308" s="34">
        <v>304</v>
      </c>
      <c r="B308" s="35" t="s">
        <v>1000</v>
      </c>
      <c r="C308" s="133" t="s">
        <v>1004</v>
      </c>
      <c r="D308" s="194">
        <v>2350000</v>
      </c>
      <c r="E308" s="35" t="s">
        <v>179</v>
      </c>
    </row>
    <row r="309" spans="1:5">
      <c r="A309" s="34">
        <v>305</v>
      </c>
      <c r="B309" s="35" t="s">
        <v>1000</v>
      </c>
      <c r="C309" s="133" t="s">
        <v>1005</v>
      </c>
      <c r="D309" s="194">
        <v>2350000</v>
      </c>
      <c r="E309" s="35" t="s">
        <v>179</v>
      </c>
    </row>
    <row r="310" spans="1:5">
      <c r="A310" s="34">
        <v>306</v>
      </c>
      <c r="B310" s="35" t="s">
        <v>1000</v>
      </c>
      <c r="C310" s="133" t="s">
        <v>1006</v>
      </c>
      <c r="D310" s="194">
        <v>2350000</v>
      </c>
      <c r="E310" s="35" t="s">
        <v>179</v>
      </c>
    </row>
    <row r="311" spans="1:5">
      <c r="A311" s="34">
        <v>307</v>
      </c>
      <c r="B311" s="35" t="s">
        <v>1000</v>
      </c>
      <c r="C311" s="133" t="s">
        <v>1007</v>
      </c>
      <c r="D311" s="194">
        <v>2350000</v>
      </c>
      <c r="E311" s="35" t="s">
        <v>179</v>
      </c>
    </row>
    <row r="312" spans="1:5">
      <c r="A312" s="34">
        <v>308</v>
      </c>
      <c r="B312" s="35" t="s">
        <v>1000</v>
      </c>
      <c r="C312" s="133" t="s">
        <v>1008</v>
      </c>
      <c r="D312" s="194">
        <v>2350000</v>
      </c>
      <c r="E312" s="35" t="s">
        <v>179</v>
      </c>
    </row>
    <row r="313" spans="1:5">
      <c r="A313" s="34">
        <v>309</v>
      </c>
      <c r="B313" s="35" t="s">
        <v>1000</v>
      </c>
      <c r="C313" s="133" t="s">
        <v>1009</v>
      </c>
      <c r="D313" s="194">
        <v>2350000</v>
      </c>
      <c r="E313" s="35" t="s">
        <v>179</v>
      </c>
    </row>
    <row r="314" spans="1:5">
      <c r="A314" s="34">
        <v>310</v>
      </c>
      <c r="B314" s="35" t="s">
        <v>1000</v>
      </c>
      <c r="C314" s="133" t="s">
        <v>1010</v>
      </c>
      <c r="D314" s="194">
        <v>2350000</v>
      </c>
      <c r="E314" s="35" t="s">
        <v>179</v>
      </c>
    </row>
    <row r="315" spans="1:5">
      <c r="A315" s="34">
        <v>311</v>
      </c>
      <c r="B315" s="35" t="s">
        <v>1000</v>
      </c>
      <c r="C315" s="133" t="s">
        <v>1011</v>
      </c>
      <c r="D315" s="194">
        <v>2350000</v>
      </c>
      <c r="E315" s="35" t="s">
        <v>179</v>
      </c>
    </row>
    <row r="316" spans="1:5">
      <c r="A316" s="34">
        <v>312</v>
      </c>
      <c r="B316" s="35" t="s">
        <v>1000</v>
      </c>
      <c r="C316" s="133" t="s">
        <v>1012</v>
      </c>
      <c r="D316" s="194">
        <v>2350000</v>
      </c>
      <c r="E316" s="35" t="s">
        <v>179</v>
      </c>
    </row>
    <row r="317" spans="1:5">
      <c r="A317" s="34">
        <v>313</v>
      </c>
      <c r="B317" s="35" t="s">
        <v>1000</v>
      </c>
      <c r="C317" s="133" t="s">
        <v>1013</v>
      </c>
      <c r="D317" s="194">
        <v>2350000</v>
      </c>
      <c r="E317" s="35" t="s">
        <v>179</v>
      </c>
    </row>
    <row r="318" spans="1:5">
      <c r="A318" s="34">
        <v>314</v>
      </c>
      <c r="B318" s="35" t="s">
        <v>1000</v>
      </c>
      <c r="C318" s="133" t="s">
        <v>1014</v>
      </c>
      <c r="D318" s="194">
        <v>2350000</v>
      </c>
      <c r="E318" s="35" t="s">
        <v>179</v>
      </c>
    </row>
    <row r="319" spans="1:5">
      <c r="A319" s="34">
        <v>315</v>
      </c>
      <c r="B319" s="35" t="s">
        <v>1000</v>
      </c>
      <c r="C319" s="133" t="s">
        <v>1015</v>
      </c>
      <c r="D319" s="194">
        <v>2350000</v>
      </c>
      <c r="E319" s="35" t="s">
        <v>179</v>
      </c>
    </row>
    <row r="320" spans="1:5">
      <c r="A320" s="34">
        <v>316</v>
      </c>
      <c r="B320" s="35" t="s">
        <v>1000</v>
      </c>
      <c r="C320" s="133" t="s">
        <v>1016</v>
      </c>
      <c r="D320" s="194">
        <v>2350000</v>
      </c>
      <c r="E320" s="35" t="s">
        <v>179</v>
      </c>
    </row>
    <row r="321" spans="1:5">
      <c r="A321" s="34">
        <v>317</v>
      </c>
      <c r="B321" s="35" t="s">
        <v>1000</v>
      </c>
      <c r="C321" s="133" t="s">
        <v>1017</v>
      </c>
      <c r="D321" s="194">
        <v>2350000</v>
      </c>
      <c r="E321" s="35" t="s">
        <v>179</v>
      </c>
    </row>
    <row r="322" spans="1:5">
      <c r="A322" s="34">
        <v>318</v>
      </c>
      <c r="B322" s="35" t="s">
        <v>1000</v>
      </c>
      <c r="C322" s="133" t="s">
        <v>1018</v>
      </c>
      <c r="D322" s="194">
        <v>2350000</v>
      </c>
      <c r="E322" s="35" t="s">
        <v>179</v>
      </c>
    </row>
    <row r="323" spans="1:5">
      <c r="A323" s="34">
        <v>319</v>
      </c>
      <c r="B323" s="35" t="s">
        <v>1000</v>
      </c>
      <c r="C323" s="133" t="s">
        <v>1019</v>
      </c>
      <c r="D323" s="194">
        <v>2350000</v>
      </c>
      <c r="E323" s="35" t="s">
        <v>179</v>
      </c>
    </row>
    <row r="324" spans="1:5">
      <c r="A324" s="34">
        <v>320</v>
      </c>
      <c r="B324" s="35" t="s">
        <v>1000</v>
      </c>
      <c r="C324" s="133" t="s">
        <v>1020</v>
      </c>
      <c r="D324" s="194">
        <v>2350000</v>
      </c>
      <c r="E324" s="35" t="s">
        <v>179</v>
      </c>
    </row>
    <row r="325" spans="1:5">
      <c r="A325" s="34">
        <v>321</v>
      </c>
      <c r="B325" s="35" t="s">
        <v>1000</v>
      </c>
      <c r="C325" s="133" t="s">
        <v>1021</v>
      </c>
      <c r="D325" s="194">
        <v>2350000</v>
      </c>
      <c r="E325" s="35" t="s">
        <v>179</v>
      </c>
    </row>
    <row r="326" spans="1:5">
      <c r="A326" s="34">
        <v>322</v>
      </c>
      <c r="B326" s="35" t="s">
        <v>1000</v>
      </c>
      <c r="C326" s="133" t="s">
        <v>1022</v>
      </c>
      <c r="D326" s="194">
        <v>2350000</v>
      </c>
      <c r="E326" s="35" t="s">
        <v>179</v>
      </c>
    </row>
    <row r="327" spans="1:5">
      <c r="A327" s="34">
        <v>323</v>
      </c>
      <c r="B327" s="35" t="s">
        <v>1000</v>
      </c>
      <c r="C327" s="133" t="s">
        <v>1023</v>
      </c>
      <c r="D327" s="194">
        <v>2350000</v>
      </c>
      <c r="E327" s="35" t="s">
        <v>179</v>
      </c>
    </row>
    <row r="328" spans="1:5">
      <c r="A328" s="34">
        <v>324</v>
      </c>
      <c r="B328" s="35" t="s">
        <v>1000</v>
      </c>
      <c r="C328" s="133" t="s">
        <v>1024</v>
      </c>
      <c r="D328" s="194">
        <v>2350000</v>
      </c>
      <c r="E328" s="35" t="s">
        <v>179</v>
      </c>
    </row>
    <row r="329" spans="1:5">
      <c r="A329" s="34">
        <v>325</v>
      </c>
      <c r="B329" s="35" t="s">
        <v>1000</v>
      </c>
      <c r="C329" s="133" t="s">
        <v>1025</v>
      </c>
      <c r="D329" s="194">
        <v>2350000</v>
      </c>
      <c r="E329" s="35" t="s">
        <v>179</v>
      </c>
    </row>
    <row r="330" spans="1:5">
      <c r="A330" s="34">
        <v>326</v>
      </c>
      <c r="B330" s="35" t="s">
        <v>1000</v>
      </c>
      <c r="C330" s="133" t="s">
        <v>1026</v>
      </c>
      <c r="D330" s="194">
        <v>2350000</v>
      </c>
      <c r="E330" s="35" t="s">
        <v>179</v>
      </c>
    </row>
    <row r="331" spans="1:5">
      <c r="A331" s="34">
        <v>327</v>
      </c>
      <c r="B331" s="35" t="s">
        <v>1000</v>
      </c>
      <c r="C331" s="133" t="s">
        <v>1027</v>
      </c>
      <c r="D331" s="194">
        <v>2350000</v>
      </c>
      <c r="E331" s="35" t="s">
        <v>179</v>
      </c>
    </row>
    <row r="332" spans="1:5">
      <c r="A332" s="34">
        <v>328</v>
      </c>
      <c r="B332" s="35" t="s">
        <v>1000</v>
      </c>
      <c r="C332" s="133" t="s">
        <v>1028</v>
      </c>
      <c r="D332" s="194">
        <v>2350000</v>
      </c>
      <c r="E332" s="35" t="s">
        <v>179</v>
      </c>
    </row>
    <row r="333" spans="1:5">
      <c r="A333" s="34">
        <v>329</v>
      </c>
      <c r="B333" s="35" t="s">
        <v>1000</v>
      </c>
      <c r="C333" s="133" t="s">
        <v>1029</v>
      </c>
      <c r="D333" s="194">
        <v>2350000</v>
      </c>
      <c r="E333" s="35" t="s">
        <v>179</v>
      </c>
    </row>
    <row r="334" spans="1:5">
      <c r="A334" s="34">
        <v>330</v>
      </c>
      <c r="B334" s="35" t="s">
        <v>1000</v>
      </c>
      <c r="C334" s="133" t="s">
        <v>1030</v>
      </c>
      <c r="D334" s="194">
        <v>2350000</v>
      </c>
      <c r="E334" s="35" t="s">
        <v>179</v>
      </c>
    </row>
    <row r="335" spans="1:5">
      <c r="A335" s="34">
        <v>331</v>
      </c>
      <c r="B335" s="35" t="s">
        <v>1000</v>
      </c>
      <c r="C335" s="133" t="s">
        <v>1031</v>
      </c>
      <c r="D335" s="194">
        <v>2350000</v>
      </c>
      <c r="E335" s="35" t="s">
        <v>179</v>
      </c>
    </row>
    <row r="336" spans="1:5">
      <c r="A336" s="34">
        <v>332</v>
      </c>
      <c r="B336" s="35" t="s">
        <v>1000</v>
      </c>
      <c r="C336" s="133" t="s">
        <v>1032</v>
      </c>
      <c r="D336" s="194">
        <v>2350000</v>
      </c>
      <c r="E336" s="35" t="s">
        <v>179</v>
      </c>
    </row>
    <row r="337" spans="1:5">
      <c r="A337" s="34">
        <v>333</v>
      </c>
      <c r="B337" s="35" t="s">
        <v>1000</v>
      </c>
      <c r="C337" s="133" t="s">
        <v>1033</v>
      </c>
      <c r="D337" s="194">
        <v>2350000</v>
      </c>
      <c r="E337" s="35" t="s">
        <v>179</v>
      </c>
    </row>
    <row r="338" spans="1:5">
      <c r="A338" s="34">
        <v>334</v>
      </c>
      <c r="B338" s="35" t="s">
        <v>1000</v>
      </c>
      <c r="C338" s="133" t="s">
        <v>1034</v>
      </c>
      <c r="D338" s="194">
        <v>2350000</v>
      </c>
      <c r="E338" s="35" t="s">
        <v>179</v>
      </c>
    </row>
    <row r="339" spans="1:5">
      <c r="A339" s="34">
        <v>335</v>
      </c>
      <c r="B339" s="35" t="s">
        <v>1000</v>
      </c>
      <c r="C339" s="133" t="s">
        <v>1035</v>
      </c>
      <c r="D339" s="194">
        <v>2350000</v>
      </c>
      <c r="E339" s="35" t="s">
        <v>179</v>
      </c>
    </row>
    <row r="340" spans="1:5">
      <c r="A340" s="34">
        <v>336</v>
      </c>
      <c r="B340" s="35" t="s">
        <v>1000</v>
      </c>
      <c r="C340" s="133" t="s">
        <v>1036</v>
      </c>
      <c r="D340" s="194">
        <v>2350000</v>
      </c>
      <c r="E340" s="35" t="s">
        <v>179</v>
      </c>
    </row>
    <row r="341" spans="1:5">
      <c r="A341" s="34">
        <v>337</v>
      </c>
      <c r="B341" s="35" t="s">
        <v>1000</v>
      </c>
      <c r="C341" s="133" t="s">
        <v>1037</v>
      </c>
      <c r="D341" s="194">
        <v>2350000</v>
      </c>
      <c r="E341" s="35" t="s">
        <v>179</v>
      </c>
    </row>
    <row r="342" spans="1:5">
      <c r="A342" s="34">
        <v>338</v>
      </c>
      <c r="B342" s="35" t="s">
        <v>1000</v>
      </c>
      <c r="C342" s="133" t="s">
        <v>1038</v>
      </c>
      <c r="D342" s="194">
        <v>2350000</v>
      </c>
      <c r="E342" s="35" t="s">
        <v>179</v>
      </c>
    </row>
    <row r="343" spans="1:5">
      <c r="A343" s="34">
        <v>339</v>
      </c>
      <c r="B343" s="35" t="s">
        <v>1039</v>
      </c>
      <c r="C343" s="133" t="s">
        <v>1040</v>
      </c>
      <c r="D343" s="194">
        <v>2350000</v>
      </c>
      <c r="E343" s="35" t="s">
        <v>177</v>
      </c>
    </row>
    <row r="344" spans="1:5">
      <c r="A344" s="34">
        <v>340</v>
      </c>
      <c r="B344" s="35" t="s">
        <v>1039</v>
      </c>
      <c r="C344" s="133" t="s">
        <v>1041</v>
      </c>
      <c r="D344" s="194">
        <v>2350000</v>
      </c>
      <c r="E344" s="35" t="s">
        <v>177</v>
      </c>
    </row>
    <row r="345" spans="1:5">
      <c r="A345" s="34">
        <v>341</v>
      </c>
      <c r="B345" s="35" t="s">
        <v>1039</v>
      </c>
      <c r="C345" s="133" t="s">
        <v>1042</v>
      </c>
      <c r="D345" s="194">
        <v>2350000</v>
      </c>
      <c r="E345" s="35" t="s">
        <v>177</v>
      </c>
    </row>
    <row r="346" spans="1:5">
      <c r="A346" s="34">
        <v>342</v>
      </c>
      <c r="B346" s="35" t="s">
        <v>1039</v>
      </c>
      <c r="C346" s="133" t="s">
        <v>1043</v>
      </c>
      <c r="D346" s="194">
        <v>2350000</v>
      </c>
      <c r="E346" s="35" t="s">
        <v>177</v>
      </c>
    </row>
    <row r="347" spans="1:5">
      <c r="A347" s="34">
        <v>343</v>
      </c>
      <c r="B347" s="35" t="s">
        <v>1039</v>
      </c>
      <c r="C347" s="133" t="s">
        <v>1044</v>
      </c>
      <c r="D347" s="194">
        <v>2350000</v>
      </c>
      <c r="E347" s="35" t="s">
        <v>177</v>
      </c>
    </row>
    <row r="348" spans="1:5">
      <c r="A348" s="34">
        <v>344</v>
      </c>
      <c r="B348" s="35" t="s">
        <v>1039</v>
      </c>
      <c r="C348" s="133" t="s">
        <v>1045</v>
      </c>
      <c r="D348" s="194">
        <v>2350000</v>
      </c>
      <c r="E348" s="35" t="s">
        <v>177</v>
      </c>
    </row>
    <row r="349" spans="1:5">
      <c r="A349" s="34">
        <v>345</v>
      </c>
      <c r="B349" s="35" t="s">
        <v>1039</v>
      </c>
      <c r="C349" s="133" t="s">
        <v>1046</v>
      </c>
      <c r="D349" s="194">
        <v>2350000</v>
      </c>
      <c r="E349" s="35" t="s">
        <v>177</v>
      </c>
    </row>
    <row r="350" spans="1:5">
      <c r="A350" s="34">
        <v>346</v>
      </c>
      <c r="B350" s="35" t="s">
        <v>1039</v>
      </c>
      <c r="C350" s="133" t="s">
        <v>1047</v>
      </c>
      <c r="D350" s="194">
        <v>2350000</v>
      </c>
      <c r="E350" s="35" t="s">
        <v>177</v>
      </c>
    </row>
    <row r="351" spans="1:5">
      <c r="A351" s="34">
        <v>347</v>
      </c>
      <c r="B351" s="35" t="s">
        <v>1039</v>
      </c>
      <c r="C351" s="133" t="s">
        <v>1048</v>
      </c>
      <c r="D351" s="194">
        <v>2350000</v>
      </c>
      <c r="E351" s="35" t="s">
        <v>177</v>
      </c>
    </row>
    <row r="352" spans="1:5">
      <c r="A352" s="34">
        <v>348</v>
      </c>
      <c r="B352" s="35" t="s">
        <v>1039</v>
      </c>
      <c r="C352" s="133" t="s">
        <v>1049</v>
      </c>
      <c r="D352" s="194">
        <v>2350000</v>
      </c>
      <c r="E352" s="35" t="s">
        <v>177</v>
      </c>
    </row>
    <row r="353" spans="1:5">
      <c r="A353" s="34">
        <v>349</v>
      </c>
      <c r="B353" s="35" t="s">
        <v>1039</v>
      </c>
      <c r="C353" s="133" t="s">
        <v>1050</v>
      </c>
      <c r="D353" s="194">
        <v>2350000</v>
      </c>
      <c r="E353" s="35" t="s">
        <v>177</v>
      </c>
    </row>
    <row r="354" spans="1:5">
      <c r="A354" s="34">
        <v>350</v>
      </c>
      <c r="B354" s="35" t="s">
        <v>1039</v>
      </c>
      <c r="C354" s="133" t="s">
        <v>1051</v>
      </c>
      <c r="D354" s="194">
        <v>2350000</v>
      </c>
      <c r="E354" s="35" t="s">
        <v>177</v>
      </c>
    </row>
    <row r="355" spans="1:5">
      <c r="A355" s="34">
        <v>351</v>
      </c>
      <c r="B355" s="35" t="s">
        <v>1039</v>
      </c>
      <c r="C355" s="133" t="s">
        <v>1052</v>
      </c>
      <c r="D355" s="194">
        <v>2350000</v>
      </c>
      <c r="E355" s="35" t="s">
        <v>177</v>
      </c>
    </row>
    <row r="356" spans="1:5">
      <c r="A356" s="34">
        <v>352</v>
      </c>
      <c r="B356" s="35" t="s">
        <v>1039</v>
      </c>
      <c r="C356" s="133" t="s">
        <v>1053</v>
      </c>
      <c r="D356" s="194">
        <v>2350000</v>
      </c>
      <c r="E356" s="35" t="s">
        <v>177</v>
      </c>
    </row>
    <row r="357" spans="1:5">
      <c r="A357" s="34">
        <v>353</v>
      </c>
      <c r="B357" s="35" t="s">
        <v>1039</v>
      </c>
      <c r="C357" s="133" t="s">
        <v>1054</v>
      </c>
      <c r="D357" s="194">
        <v>2350000</v>
      </c>
      <c r="E357" s="35" t="s">
        <v>177</v>
      </c>
    </row>
    <row r="358" spans="1:5">
      <c r="A358" s="34">
        <v>354</v>
      </c>
      <c r="B358" s="35" t="s">
        <v>1039</v>
      </c>
      <c r="C358" s="133" t="s">
        <v>1055</v>
      </c>
      <c r="D358" s="194">
        <v>2350000</v>
      </c>
      <c r="E358" s="35" t="s">
        <v>177</v>
      </c>
    </row>
    <row r="359" spans="1:5">
      <c r="A359" s="34">
        <v>355</v>
      </c>
      <c r="B359" s="35" t="s">
        <v>1039</v>
      </c>
      <c r="C359" s="133" t="s">
        <v>1056</v>
      </c>
      <c r="D359" s="194">
        <v>2350000</v>
      </c>
      <c r="E359" s="35" t="s">
        <v>177</v>
      </c>
    </row>
    <row r="360" spans="1:5">
      <c r="A360" s="34">
        <v>356</v>
      </c>
      <c r="B360" s="35" t="s">
        <v>1039</v>
      </c>
      <c r="C360" s="133" t="s">
        <v>1057</v>
      </c>
      <c r="D360" s="194">
        <v>2350000</v>
      </c>
      <c r="E360" s="35" t="s">
        <v>177</v>
      </c>
    </row>
    <row r="361" spans="1:5">
      <c r="A361" s="34">
        <v>357</v>
      </c>
      <c r="B361" s="35" t="s">
        <v>1039</v>
      </c>
      <c r="C361" s="133" t="s">
        <v>1058</v>
      </c>
      <c r="D361" s="194">
        <v>2350000</v>
      </c>
      <c r="E361" s="35" t="s">
        <v>177</v>
      </c>
    </row>
    <row r="362" spans="1:5">
      <c r="A362" s="34">
        <v>358</v>
      </c>
      <c r="B362" s="35" t="s">
        <v>1039</v>
      </c>
      <c r="C362" s="133" t="s">
        <v>1059</v>
      </c>
      <c r="D362" s="194">
        <v>2350000</v>
      </c>
      <c r="E362" s="35" t="s">
        <v>177</v>
      </c>
    </row>
    <row r="363" spans="1:5">
      <c r="A363" s="34">
        <v>359</v>
      </c>
      <c r="B363" s="35" t="s">
        <v>1039</v>
      </c>
      <c r="C363" s="133" t="s">
        <v>1060</v>
      </c>
      <c r="D363" s="194">
        <v>2350000</v>
      </c>
      <c r="E363" s="35" t="s">
        <v>177</v>
      </c>
    </row>
    <row r="364" spans="1:5">
      <c r="A364" s="34">
        <v>360</v>
      </c>
      <c r="B364" s="35" t="s">
        <v>1039</v>
      </c>
      <c r="C364" s="133" t="s">
        <v>1061</v>
      </c>
      <c r="D364" s="194">
        <v>2350000</v>
      </c>
      <c r="E364" s="35" t="s">
        <v>177</v>
      </c>
    </row>
    <row r="365" spans="1:5">
      <c r="A365" s="34">
        <v>361</v>
      </c>
      <c r="B365" s="35" t="s">
        <v>1039</v>
      </c>
      <c r="C365" s="133" t="s">
        <v>1062</v>
      </c>
      <c r="D365" s="194">
        <v>2350000</v>
      </c>
      <c r="E365" s="35" t="s">
        <v>177</v>
      </c>
    </row>
    <row r="366" spans="1:5">
      <c r="A366" s="34">
        <v>362</v>
      </c>
      <c r="B366" s="35" t="s">
        <v>1039</v>
      </c>
      <c r="C366" s="133" t="s">
        <v>1063</v>
      </c>
      <c r="D366" s="194">
        <v>2350000</v>
      </c>
      <c r="E366" s="35" t="s">
        <v>177</v>
      </c>
    </row>
    <row r="367" spans="1:5">
      <c r="A367" s="34">
        <v>363</v>
      </c>
      <c r="B367" s="35" t="s">
        <v>1039</v>
      </c>
      <c r="C367" s="133" t="s">
        <v>1064</v>
      </c>
      <c r="D367" s="194">
        <v>2350000</v>
      </c>
      <c r="E367" s="35" t="s">
        <v>177</v>
      </c>
    </row>
    <row r="368" spans="1:5">
      <c r="A368" s="34">
        <v>364</v>
      </c>
      <c r="B368" s="35" t="s">
        <v>1039</v>
      </c>
      <c r="C368" s="133" t="s">
        <v>1065</v>
      </c>
      <c r="D368" s="194">
        <v>2350000</v>
      </c>
      <c r="E368" s="35" t="s">
        <v>177</v>
      </c>
    </row>
    <row r="369" spans="1:5">
      <c r="A369" s="34">
        <v>365</v>
      </c>
      <c r="B369" s="35" t="s">
        <v>1039</v>
      </c>
      <c r="C369" s="133" t="s">
        <v>1066</v>
      </c>
      <c r="D369" s="194">
        <v>2350000</v>
      </c>
      <c r="E369" s="35" t="s">
        <v>177</v>
      </c>
    </row>
    <row r="370" spans="1:5">
      <c r="A370" s="34">
        <v>366</v>
      </c>
      <c r="B370" s="35" t="s">
        <v>1039</v>
      </c>
      <c r="C370" s="133" t="s">
        <v>1067</v>
      </c>
      <c r="D370" s="194">
        <v>2350000</v>
      </c>
      <c r="E370" s="35" t="s">
        <v>177</v>
      </c>
    </row>
    <row r="371" spans="1:5">
      <c r="A371" s="34">
        <v>367</v>
      </c>
      <c r="B371" s="35" t="s">
        <v>1039</v>
      </c>
      <c r="C371" s="133" t="s">
        <v>1068</v>
      </c>
      <c r="D371" s="194">
        <v>2350000</v>
      </c>
      <c r="E371" s="35" t="s">
        <v>177</v>
      </c>
    </row>
    <row r="372" spans="1:5">
      <c r="A372" s="34">
        <v>368</v>
      </c>
      <c r="B372" s="35" t="s">
        <v>1039</v>
      </c>
      <c r="C372" s="133" t="s">
        <v>1069</v>
      </c>
      <c r="D372" s="194">
        <v>2350000</v>
      </c>
      <c r="E372" s="35" t="s">
        <v>177</v>
      </c>
    </row>
    <row r="373" spans="1:5">
      <c r="A373" s="34">
        <v>369</v>
      </c>
      <c r="B373" s="35" t="s">
        <v>1039</v>
      </c>
      <c r="C373" s="133" t="s">
        <v>1070</v>
      </c>
      <c r="D373" s="194">
        <v>2350000</v>
      </c>
      <c r="E373" s="35" t="s">
        <v>177</v>
      </c>
    </row>
    <row r="374" spans="1:5">
      <c r="A374" s="34">
        <v>370</v>
      </c>
      <c r="B374" s="35" t="s">
        <v>1039</v>
      </c>
      <c r="C374" s="133" t="s">
        <v>1071</v>
      </c>
      <c r="D374" s="194">
        <v>2350000</v>
      </c>
      <c r="E374" s="35" t="s">
        <v>177</v>
      </c>
    </row>
    <row r="375" spans="1:5">
      <c r="A375" s="34">
        <v>371</v>
      </c>
      <c r="B375" s="35" t="s">
        <v>1039</v>
      </c>
      <c r="C375" s="133" t="s">
        <v>1072</v>
      </c>
      <c r="D375" s="194">
        <v>2350000</v>
      </c>
      <c r="E375" s="35" t="s">
        <v>177</v>
      </c>
    </row>
    <row r="376" spans="1:5">
      <c r="A376" s="34">
        <v>372</v>
      </c>
      <c r="B376" s="35" t="s">
        <v>1039</v>
      </c>
      <c r="C376" s="133" t="s">
        <v>1073</v>
      </c>
      <c r="D376" s="194">
        <v>2350000</v>
      </c>
      <c r="E376" s="35" t="s">
        <v>177</v>
      </c>
    </row>
    <row r="377" spans="1:5">
      <c r="A377" s="34">
        <v>373</v>
      </c>
      <c r="B377" s="35" t="s">
        <v>1039</v>
      </c>
      <c r="C377" s="133" t="s">
        <v>1074</v>
      </c>
      <c r="D377" s="194">
        <v>2350000</v>
      </c>
      <c r="E377" s="35" t="s">
        <v>177</v>
      </c>
    </row>
    <row r="378" spans="1:5">
      <c r="A378" s="34">
        <v>374</v>
      </c>
      <c r="B378" s="35" t="s">
        <v>1075</v>
      </c>
      <c r="C378" s="133" t="s">
        <v>1076</v>
      </c>
      <c r="D378" s="194">
        <v>2350000</v>
      </c>
      <c r="E378" s="35" t="s">
        <v>180</v>
      </c>
    </row>
    <row r="379" spans="1:5">
      <c r="A379" s="34">
        <v>375</v>
      </c>
      <c r="B379" s="35" t="s">
        <v>1075</v>
      </c>
      <c r="C379" s="133" t="s">
        <v>1077</v>
      </c>
      <c r="D379" s="194">
        <v>2350000</v>
      </c>
      <c r="E379" s="35" t="s">
        <v>180</v>
      </c>
    </row>
    <row r="380" spans="1:5">
      <c r="A380" s="34">
        <v>376</v>
      </c>
      <c r="B380" s="35" t="s">
        <v>1075</v>
      </c>
      <c r="C380" s="133" t="s">
        <v>1078</v>
      </c>
      <c r="D380" s="194">
        <v>2350000</v>
      </c>
      <c r="E380" s="35" t="s">
        <v>180</v>
      </c>
    </row>
    <row r="381" spans="1:5">
      <c r="A381" s="34">
        <v>377</v>
      </c>
      <c r="B381" s="35" t="s">
        <v>1075</v>
      </c>
      <c r="C381" s="133" t="s">
        <v>1079</v>
      </c>
      <c r="D381" s="194">
        <v>2350000</v>
      </c>
      <c r="E381" s="35" t="s">
        <v>180</v>
      </c>
    </row>
    <row r="382" spans="1:5">
      <c r="A382" s="34">
        <v>378</v>
      </c>
      <c r="B382" s="35" t="s">
        <v>1075</v>
      </c>
      <c r="C382" s="133" t="s">
        <v>1080</v>
      </c>
      <c r="D382" s="194">
        <v>2350000</v>
      </c>
      <c r="E382" s="35" t="s">
        <v>180</v>
      </c>
    </row>
    <row r="383" spans="1:5">
      <c r="A383" s="34">
        <v>379</v>
      </c>
      <c r="B383" s="35" t="s">
        <v>1075</v>
      </c>
      <c r="C383" s="133" t="s">
        <v>1081</v>
      </c>
      <c r="D383" s="194">
        <v>2350000</v>
      </c>
      <c r="E383" s="35" t="s">
        <v>180</v>
      </c>
    </row>
    <row r="384" spans="1:5">
      <c r="A384" s="34">
        <v>380</v>
      </c>
      <c r="B384" s="35" t="s">
        <v>1075</v>
      </c>
      <c r="C384" s="133" t="s">
        <v>1082</v>
      </c>
      <c r="D384" s="194">
        <v>2350000</v>
      </c>
      <c r="E384" s="35" t="s">
        <v>180</v>
      </c>
    </row>
    <row r="385" spans="1:5">
      <c r="A385" s="34">
        <v>381</v>
      </c>
      <c r="B385" s="35" t="s">
        <v>1075</v>
      </c>
      <c r="C385" s="133" t="s">
        <v>1083</v>
      </c>
      <c r="D385" s="194">
        <v>2350000</v>
      </c>
      <c r="E385" s="35" t="s">
        <v>180</v>
      </c>
    </row>
    <row r="386" spans="1:5">
      <c r="A386" s="34">
        <v>382</v>
      </c>
      <c r="B386" s="35" t="s">
        <v>1075</v>
      </c>
      <c r="C386" s="133" t="s">
        <v>1084</v>
      </c>
      <c r="D386" s="194">
        <v>2350000</v>
      </c>
      <c r="E386" s="35" t="s">
        <v>180</v>
      </c>
    </row>
    <row r="387" spans="1:5">
      <c r="A387" s="34">
        <v>383</v>
      </c>
      <c r="B387" s="35" t="s">
        <v>1075</v>
      </c>
      <c r="C387" s="133" t="s">
        <v>1085</v>
      </c>
      <c r="D387" s="194">
        <v>2350000</v>
      </c>
      <c r="E387" s="35" t="s">
        <v>180</v>
      </c>
    </row>
    <row r="388" spans="1:5">
      <c r="A388" s="34">
        <v>384</v>
      </c>
      <c r="B388" s="35" t="s">
        <v>1075</v>
      </c>
      <c r="C388" s="133" t="s">
        <v>1086</v>
      </c>
      <c r="D388" s="194">
        <v>2350000</v>
      </c>
      <c r="E388" s="35" t="s">
        <v>180</v>
      </c>
    </row>
    <row r="389" spans="1:5">
      <c r="A389" s="34">
        <v>385</v>
      </c>
      <c r="B389" s="35" t="s">
        <v>1075</v>
      </c>
      <c r="C389" s="133" t="s">
        <v>1087</v>
      </c>
      <c r="D389" s="194">
        <v>2350000</v>
      </c>
      <c r="E389" s="35" t="s">
        <v>180</v>
      </c>
    </row>
    <row r="390" spans="1:5">
      <c r="A390" s="34">
        <v>386</v>
      </c>
      <c r="B390" s="35" t="s">
        <v>1075</v>
      </c>
      <c r="C390" s="133" t="s">
        <v>1088</v>
      </c>
      <c r="D390" s="194">
        <v>2350000</v>
      </c>
      <c r="E390" s="35" t="s">
        <v>180</v>
      </c>
    </row>
    <row r="391" spans="1:5">
      <c r="A391" s="34">
        <v>387</v>
      </c>
      <c r="B391" s="35" t="s">
        <v>1075</v>
      </c>
      <c r="C391" s="133" t="s">
        <v>1089</v>
      </c>
      <c r="D391" s="194">
        <v>2350000</v>
      </c>
      <c r="E391" s="35" t="s">
        <v>180</v>
      </c>
    </row>
    <row r="392" spans="1:5">
      <c r="A392" s="34">
        <v>388</v>
      </c>
      <c r="B392" s="35" t="s">
        <v>1075</v>
      </c>
      <c r="C392" s="133" t="s">
        <v>1090</v>
      </c>
      <c r="D392" s="194">
        <v>2350000</v>
      </c>
      <c r="E392" s="35" t="s">
        <v>180</v>
      </c>
    </row>
    <row r="393" spans="1:5">
      <c r="A393" s="34">
        <v>389</v>
      </c>
      <c r="B393" s="35" t="s">
        <v>1075</v>
      </c>
      <c r="C393" s="133" t="s">
        <v>1091</v>
      </c>
      <c r="D393" s="194">
        <v>2350000</v>
      </c>
      <c r="E393" s="35" t="s">
        <v>180</v>
      </c>
    </row>
    <row r="394" spans="1:5">
      <c r="A394" s="34">
        <v>390</v>
      </c>
      <c r="B394" s="35" t="s">
        <v>1075</v>
      </c>
      <c r="C394" s="133" t="s">
        <v>1092</v>
      </c>
      <c r="D394" s="194">
        <v>2350000</v>
      </c>
      <c r="E394" s="35" t="s">
        <v>180</v>
      </c>
    </row>
    <row r="395" spans="1:5">
      <c r="A395" s="34">
        <v>391</v>
      </c>
      <c r="B395" s="35" t="s">
        <v>1075</v>
      </c>
      <c r="C395" s="133" t="s">
        <v>1093</v>
      </c>
      <c r="D395" s="194">
        <v>2350000</v>
      </c>
      <c r="E395" s="35" t="s">
        <v>180</v>
      </c>
    </row>
    <row r="396" spans="1:5">
      <c r="A396" s="34">
        <v>392</v>
      </c>
      <c r="B396" s="35" t="s">
        <v>1075</v>
      </c>
      <c r="C396" s="133" t="s">
        <v>1094</v>
      </c>
      <c r="D396" s="194">
        <v>2350000</v>
      </c>
      <c r="E396" s="35" t="s">
        <v>180</v>
      </c>
    </row>
    <row r="397" spans="1:5">
      <c r="A397" s="34">
        <v>393</v>
      </c>
      <c r="B397" s="35" t="s">
        <v>1075</v>
      </c>
      <c r="C397" s="133" t="s">
        <v>1095</v>
      </c>
      <c r="D397" s="194">
        <v>2350000</v>
      </c>
      <c r="E397" s="35" t="s">
        <v>180</v>
      </c>
    </row>
    <row r="398" spans="1:5">
      <c r="A398" s="34">
        <v>394</v>
      </c>
      <c r="B398" s="35" t="s">
        <v>1075</v>
      </c>
      <c r="C398" s="133" t="s">
        <v>1096</v>
      </c>
      <c r="D398" s="194">
        <v>2350000</v>
      </c>
      <c r="E398" s="35" t="s">
        <v>180</v>
      </c>
    </row>
    <row r="399" spans="1:5">
      <c r="A399" s="34">
        <v>395</v>
      </c>
      <c r="B399" s="35" t="s">
        <v>1075</v>
      </c>
      <c r="C399" s="133" t="s">
        <v>1097</v>
      </c>
      <c r="D399" s="194">
        <v>2350000</v>
      </c>
      <c r="E399" s="35" t="s">
        <v>180</v>
      </c>
    </row>
    <row r="400" spans="1:5">
      <c r="A400" s="34">
        <v>396</v>
      </c>
      <c r="B400" s="35" t="s">
        <v>1075</v>
      </c>
      <c r="C400" s="133" t="s">
        <v>1098</v>
      </c>
      <c r="D400" s="194">
        <v>2350000</v>
      </c>
      <c r="E400" s="35" t="s">
        <v>180</v>
      </c>
    </row>
    <row r="401" spans="1:5">
      <c r="A401" s="34">
        <v>397</v>
      </c>
      <c r="B401" s="35" t="s">
        <v>1075</v>
      </c>
      <c r="C401" s="133" t="s">
        <v>1099</v>
      </c>
      <c r="D401" s="194">
        <v>2350000</v>
      </c>
      <c r="E401" s="35" t="s">
        <v>180</v>
      </c>
    </row>
    <row r="402" spans="1:5">
      <c r="A402" s="34">
        <v>398</v>
      </c>
      <c r="B402" s="35" t="s">
        <v>1075</v>
      </c>
      <c r="C402" s="133" t="s">
        <v>1100</v>
      </c>
      <c r="D402" s="194">
        <v>2350000</v>
      </c>
      <c r="E402" s="35" t="s">
        <v>180</v>
      </c>
    </row>
    <row r="403" spans="1:5">
      <c r="A403" s="34">
        <v>399</v>
      </c>
      <c r="B403" s="35" t="s">
        <v>1075</v>
      </c>
      <c r="C403" s="133" t="s">
        <v>1101</v>
      </c>
      <c r="D403" s="194">
        <v>2350000</v>
      </c>
      <c r="E403" s="35" t="s">
        <v>180</v>
      </c>
    </row>
    <row r="404" spans="1:5">
      <c r="A404" s="34">
        <v>400</v>
      </c>
      <c r="B404" s="35" t="s">
        <v>1075</v>
      </c>
      <c r="C404" s="133" t="s">
        <v>1102</v>
      </c>
      <c r="D404" s="194">
        <v>2350000</v>
      </c>
      <c r="E404" s="35" t="s">
        <v>180</v>
      </c>
    </row>
    <row r="405" spans="1:5">
      <c r="A405" s="34">
        <v>401</v>
      </c>
      <c r="B405" s="35" t="s">
        <v>1075</v>
      </c>
      <c r="C405" s="133" t="s">
        <v>1103</v>
      </c>
      <c r="D405" s="194">
        <v>2350000</v>
      </c>
      <c r="E405" s="35" t="s">
        <v>180</v>
      </c>
    </row>
    <row r="406" spans="1:5">
      <c r="A406" s="34">
        <v>402</v>
      </c>
      <c r="B406" s="35" t="s">
        <v>1075</v>
      </c>
      <c r="C406" s="133" t="s">
        <v>1104</v>
      </c>
      <c r="D406" s="194">
        <v>2350000</v>
      </c>
      <c r="E406" s="35" t="s">
        <v>180</v>
      </c>
    </row>
    <row r="407" spans="1:5">
      <c r="A407" s="34">
        <v>403</v>
      </c>
      <c r="B407" s="35" t="s">
        <v>1075</v>
      </c>
      <c r="C407" s="133" t="s">
        <v>1105</v>
      </c>
      <c r="D407" s="194">
        <v>2350000</v>
      </c>
      <c r="E407" s="35" t="s">
        <v>180</v>
      </c>
    </row>
    <row r="408" spans="1:5">
      <c r="A408" s="34">
        <v>404</v>
      </c>
      <c r="B408" s="35" t="s">
        <v>1075</v>
      </c>
      <c r="C408" s="133" t="s">
        <v>1106</v>
      </c>
      <c r="D408" s="194">
        <v>2350000</v>
      </c>
      <c r="E408" s="35" t="s">
        <v>180</v>
      </c>
    </row>
    <row r="409" spans="1:5">
      <c r="A409" s="34">
        <v>405</v>
      </c>
      <c r="B409" s="35" t="s">
        <v>1075</v>
      </c>
      <c r="C409" s="133" t="s">
        <v>1107</v>
      </c>
      <c r="D409" s="194">
        <v>2350000</v>
      </c>
      <c r="E409" s="35" t="s">
        <v>180</v>
      </c>
    </row>
    <row r="410" spans="1:5">
      <c r="A410" s="34">
        <v>406</v>
      </c>
      <c r="B410" s="35" t="s">
        <v>1108</v>
      </c>
      <c r="C410" s="133" t="s">
        <v>1109</v>
      </c>
      <c r="D410" s="194">
        <v>2350000</v>
      </c>
      <c r="E410" s="35" t="s">
        <v>176</v>
      </c>
    </row>
    <row r="411" spans="1:5">
      <c r="A411" s="34">
        <v>407</v>
      </c>
      <c r="B411" s="35" t="s">
        <v>1108</v>
      </c>
      <c r="C411" s="133" t="s">
        <v>1110</v>
      </c>
      <c r="D411" s="194">
        <v>2350000</v>
      </c>
      <c r="E411" s="35" t="s">
        <v>176</v>
      </c>
    </row>
    <row r="412" spans="1:5">
      <c r="A412" s="34">
        <v>408</v>
      </c>
      <c r="B412" s="35" t="s">
        <v>1108</v>
      </c>
      <c r="C412" s="133" t="s">
        <v>1111</v>
      </c>
      <c r="D412" s="194">
        <v>2350000</v>
      </c>
      <c r="E412" s="35" t="s">
        <v>176</v>
      </c>
    </row>
    <row r="413" spans="1:5">
      <c r="A413" s="34">
        <v>409</v>
      </c>
      <c r="B413" s="35" t="s">
        <v>1108</v>
      </c>
      <c r="C413" s="133" t="s">
        <v>1112</v>
      </c>
      <c r="D413" s="194">
        <v>2350000</v>
      </c>
      <c r="E413" s="35" t="s">
        <v>176</v>
      </c>
    </row>
    <row r="414" spans="1:5">
      <c r="A414" s="34">
        <v>410</v>
      </c>
      <c r="B414" s="35" t="s">
        <v>1108</v>
      </c>
      <c r="C414" s="133" t="s">
        <v>1113</v>
      </c>
      <c r="D414" s="194">
        <v>2350000</v>
      </c>
      <c r="E414" s="35" t="s">
        <v>176</v>
      </c>
    </row>
    <row r="415" spans="1:5">
      <c r="A415" s="34">
        <v>411</v>
      </c>
      <c r="B415" s="35" t="s">
        <v>1108</v>
      </c>
      <c r="C415" s="133" t="s">
        <v>1114</v>
      </c>
      <c r="D415" s="194">
        <v>2350000</v>
      </c>
      <c r="E415" s="35" t="s">
        <v>176</v>
      </c>
    </row>
    <row r="416" spans="1:5">
      <c r="A416" s="34">
        <v>412</v>
      </c>
      <c r="B416" s="35" t="s">
        <v>1108</v>
      </c>
      <c r="C416" s="133" t="s">
        <v>1115</v>
      </c>
      <c r="D416" s="194">
        <v>2350000</v>
      </c>
      <c r="E416" s="35" t="s">
        <v>176</v>
      </c>
    </row>
    <row r="417" spans="1:5">
      <c r="A417" s="34">
        <v>413</v>
      </c>
      <c r="B417" s="35" t="s">
        <v>1108</v>
      </c>
      <c r="C417" s="133" t="s">
        <v>1116</v>
      </c>
      <c r="D417" s="194">
        <v>2350000</v>
      </c>
      <c r="E417" s="35" t="s">
        <v>176</v>
      </c>
    </row>
    <row r="418" spans="1:5">
      <c r="A418" s="34">
        <v>414</v>
      </c>
      <c r="B418" s="35" t="s">
        <v>1108</v>
      </c>
      <c r="C418" s="133" t="s">
        <v>1117</v>
      </c>
      <c r="D418" s="194">
        <v>2350000</v>
      </c>
      <c r="E418" s="35" t="s">
        <v>176</v>
      </c>
    </row>
    <row r="419" spans="1:5">
      <c r="A419" s="34">
        <v>415</v>
      </c>
      <c r="B419" s="35" t="s">
        <v>1108</v>
      </c>
      <c r="C419" s="133" t="s">
        <v>1118</v>
      </c>
      <c r="D419" s="194">
        <v>2350000</v>
      </c>
      <c r="E419" s="35" t="s">
        <v>176</v>
      </c>
    </row>
    <row r="420" spans="1:5">
      <c r="A420" s="34">
        <v>416</v>
      </c>
      <c r="B420" s="35" t="s">
        <v>1108</v>
      </c>
      <c r="C420" s="133" t="s">
        <v>1119</v>
      </c>
      <c r="D420" s="194">
        <v>2350000</v>
      </c>
      <c r="E420" s="35" t="s">
        <v>176</v>
      </c>
    </row>
    <row r="421" spans="1:5">
      <c r="A421" s="34">
        <v>417</v>
      </c>
      <c r="B421" s="35" t="s">
        <v>1108</v>
      </c>
      <c r="C421" s="133" t="s">
        <v>1120</v>
      </c>
      <c r="D421" s="194">
        <v>2350000</v>
      </c>
      <c r="E421" s="35" t="s">
        <v>176</v>
      </c>
    </row>
    <row r="422" spans="1:5">
      <c r="A422" s="34">
        <v>418</v>
      </c>
      <c r="B422" s="35" t="s">
        <v>1108</v>
      </c>
      <c r="C422" s="133" t="s">
        <v>1121</v>
      </c>
      <c r="D422" s="194">
        <v>2350000</v>
      </c>
      <c r="E422" s="35" t="s">
        <v>176</v>
      </c>
    </row>
    <row r="423" spans="1:5">
      <c r="A423" s="34">
        <v>419</v>
      </c>
      <c r="B423" s="35" t="s">
        <v>1108</v>
      </c>
      <c r="C423" s="133" t="s">
        <v>1122</v>
      </c>
      <c r="D423" s="194">
        <v>2350000</v>
      </c>
      <c r="E423" s="35" t="s">
        <v>176</v>
      </c>
    </row>
    <row r="424" spans="1:5">
      <c r="A424" s="34">
        <v>420</v>
      </c>
      <c r="B424" s="35" t="s">
        <v>1108</v>
      </c>
      <c r="C424" s="133" t="s">
        <v>1123</v>
      </c>
      <c r="D424" s="194">
        <v>2350000</v>
      </c>
      <c r="E424" s="35" t="s">
        <v>176</v>
      </c>
    </row>
    <row r="425" spans="1:5">
      <c r="A425" s="34">
        <v>421</v>
      </c>
      <c r="B425" s="35" t="s">
        <v>1108</v>
      </c>
      <c r="C425" s="133" t="s">
        <v>1124</v>
      </c>
      <c r="D425" s="194">
        <v>2350000</v>
      </c>
      <c r="E425" s="35" t="s">
        <v>176</v>
      </c>
    </row>
    <row r="426" spans="1:5">
      <c r="A426" s="34">
        <v>422</v>
      </c>
      <c r="B426" s="35" t="s">
        <v>1108</v>
      </c>
      <c r="C426" s="133" t="s">
        <v>1125</v>
      </c>
      <c r="D426" s="194">
        <v>2350000</v>
      </c>
      <c r="E426" s="35" t="s">
        <v>176</v>
      </c>
    </row>
    <row r="427" spans="1:5">
      <c r="A427" s="34">
        <v>423</v>
      </c>
      <c r="B427" s="35" t="s">
        <v>1108</v>
      </c>
      <c r="C427" s="133" t="s">
        <v>1126</v>
      </c>
      <c r="D427" s="194">
        <v>2350000</v>
      </c>
      <c r="E427" s="35" t="s">
        <v>176</v>
      </c>
    </row>
    <row r="428" spans="1:5">
      <c r="A428" s="34">
        <v>424</v>
      </c>
      <c r="B428" s="35" t="s">
        <v>1108</v>
      </c>
      <c r="C428" s="133" t="s">
        <v>1127</v>
      </c>
      <c r="D428" s="194">
        <v>2350000</v>
      </c>
      <c r="E428" s="35" t="s">
        <v>176</v>
      </c>
    </row>
    <row r="429" spans="1:5">
      <c r="A429" s="34">
        <v>425</v>
      </c>
      <c r="B429" s="35" t="s">
        <v>1108</v>
      </c>
      <c r="C429" s="133" t="s">
        <v>1128</v>
      </c>
      <c r="D429" s="194">
        <v>2350000</v>
      </c>
      <c r="E429" s="35" t="s">
        <v>176</v>
      </c>
    </row>
    <row r="430" spans="1:5">
      <c r="A430" s="34">
        <v>426</v>
      </c>
      <c r="B430" s="35" t="s">
        <v>1108</v>
      </c>
      <c r="C430" s="133" t="s">
        <v>1129</v>
      </c>
      <c r="D430" s="194">
        <v>2350000</v>
      </c>
      <c r="E430" s="35" t="s">
        <v>176</v>
      </c>
    </row>
    <row r="431" spans="1:5">
      <c r="A431" s="34">
        <v>427</v>
      </c>
      <c r="B431" s="35" t="s">
        <v>1108</v>
      </c>
      <c r="C431" s="133" t="s">
        <v>1130</v>
      </c>
      <c r="D431" s="194">
        <v>2350000</v>
      </c>
      <c r="E431" s="35" t="s">
        <v>176</v>
      </c>
    </row>
    <row r="432" spans="1:5">
      <c r="A432" s="34">
        <v>428</v>
      </c>
      <c r="B432" s="35" t="s">
        <v>1108</v>
      </c>
      <c r="C432" s="133" t="s">
        <v>1131</v>
      </c>
      <c r="D432" s="194">
        <v>2350000</v>
      </c>
      <c r="E432" s="35" t="s">
        <v>176</v>
      </c>
    </row>
    <row r="433" spans="1:5">
      <c r="A433" s="34">
        <v>429</v>
      </c>
      <c r="B433" s="35" t="s">
        <v>1108</v>
      </c>
      <c r="C433" s="133" t="s">
        <v>1132</v>
      </c>
      <c r="D433" s="194">
        <v>2350000</v>
      </c>
      <c r="E433" s="35" t="s">
        <v>176</v>
      </c>
    </row>
    <row r="434" spans="1:5">
      <c r="A434" s="34">
        <v>430</v>
      </c>
      <c r="B434" s="35" t="s">
        <v>1108</v>
      </c>
      <c r="C434" s="133" t="s">
        <v>1133</v>
      </c>
      <c r="D434" s="194">
        <v>2350000</v>
      </c>
      <c r="E434" s="35" t="s">
        <v>176</v>
      </c>
    </row>
    <row r="435" spans="1:5">
      <c r="A435" s="34">
        <v>431</v>
      </c>
      <c r="B435" s="35" t="s">
        <v>1108</v>
      </c>
      <c r="C435" s="133" t="s">
        <v>1134</v>
      </c>
      <c r="D435" s="194">
        <v>2350000</v>
      </c>
      <c r="E435" s="35" t="s">
        <v>176</v>
      </c>
    </row>
    <row r="436" spans="1:5">
      <c r="A436" s="34">
        <v>432</v>
      </c>
      <c r="B436" s="35" t="s">
        <v>1108</v>
      </c>
      <c r="C436" s="133" t="s">
        <v>1135</v>
      </c>
      <c r="D436" s="194">
        <v>2350000</v>
      </c>
      <c r="E436" s="35" t="s">
        <v>176</v>
      </c>
    </row>
    <row r="437" spans="1:5">
      <c r="A437" s="34">
        <v>433</v>
      </c>
      <c r="B437" s="35" t="s">
        <v>1108</v>
      </c>
      <c r="C437" s="133" t="s">
        <v>1136</v>
      </c>
      <c r="D437" s="194">
        <v>2350000</v>
      </c>
      <c r="E437" s="35" t="s">
        <v>176</v>
      </c>
    </row>
    <row r="438" spans="1:5">
      <c r="A438" s="34">
        <v>434</v>
      </c>
      <c r="B438" s="35" t="s">
        <v>1108</v>
      </c>
      <c r="C438" s="133" t="s">
        <v>1137</v>
      </c>
      <c r="D438" s="194">
        <v>2350000</v>
      </c>
      <c r="E438" s="35" t="s">
        <v>176</v>
      </c>
    </row>
    <row r="439" spans="1:5">
      <c r="A439" s="34">
        <v>435</v>
      </c>
      <c r="B439" s="35" t="s">
        <v>1108</v>
      </c>
      <c r="C439" s="133" t="s">
        <v>1138</v>
      </c>
      <c r="D439" s="194">
        <v>2350000</v>
      </c>
      <c r="E439" s="35" t="s">
        <v>176</v>
      </c>
    </row>
    <row r="440" spans="1:5">
      <c r="A440" s="34">
        <v>436</v>
      </c>
      <c r="B440" s="35" t="s">
        <v>1108</v>
      </c>
      <c r="C440" s="133" t="s">
        <v>1139</v>
      </c>
      <c r="D440" s="194">
        <v>2350000</v>
      </c>
      <c r="E440" s="35" t="s">
        <v>176</v>
      </c>
    </row>
    <row r="441" spans="1:5">
      <c r="A441" s="34">
        <v>437</v>
      </c>
      <c r="B441" s="35" t="s">
        <v>1108</v>
      </c>
      <c r="C441" s="133" t="s">
        <v>1140</v>
      </c>
      <c r="D441" s="194">
        <v>2350000</v>
      </c>
      <c r="E441" s="35" t="s">
        <v>176</v>
      </c>
    </row>
    <row r="442" spans="1:5">
      <c r="A442" s="34">
        <v>438</v>
      </c>
      <c r="B442" s="35" t="s">
        <v>1108</v>
      </c>
      <c r="C442" s="133" t="s">
        <v>1141</v>
      </c>
      <c r="D442" s="194">
        <v>2350000</v>
      </c>
      <c r="E442" s="35" t="s">
        <v>176</v>
      </c>
    </row>
    <row r="443" spans="1:5">
      <c r="A443" s="34">
        <v>439</v>
      </c>
      <c r="B443" s="35" t="s">
        <v>1108</v>
      </c>
      <c r="C443" s="133" t="s">
        <v>1142</v>
      </c>
      <c r="D443" s="194">
        <v>2350000</v>
      </c>
      <c r="E443" s="35" t="s">
        <v>176</v>
      </c>
    </row>
    <row r="444" spans="1:5">
      <c r="A444" s="34">
        <v>440</v>
      </c>
      <c r="B444" s="35" t="s">
        <v>1108</v>
      </c>
      <c r="C444" s="133" t="s">
        <v>1143</v>
      </c>
      <c r="D444" s="194">
        <v>2350000</v>
      </c>
      <c r="E444" s="35" t="s">
        <v>176</v>
      </c>
    </row>
    <row r="445" spans="1:5">
      <c r="A445" s="34">
        <v>441</v>
      </c>
      <c r="B445" s="35" t="s">
        <v>1108</v>
      </c>
      <c r="C445" s="133" t="s">
        <v>1144</v>
      </c>
      <c r="D445" s="194">
        <v>2350000</v>
      </c>
      <c r="E445" s="35" t="s">
        <v>176</v>
      </c>
    </row>
    <row r="446" spans="1:5">
      <c r="A446" s="34">
        <v>442</v>
      </c>
      <c r="B446" s="35" t="s">
        <v>1108</v>
      </c>
      <c r="C446" s="133" t="s">
        <v>1145</v>
      </c>
      <c r="D446" s="194">
        <v>2350000</v>
      </c>
      <c r="E446" s="35" t="s">
        <v>176</v>
      </c>
    </row>
    <row r="447" spans="1:5">
      <c r="A447" s="34">
        <v>443</v>
      </c>
      <c r="B447" s="35" t="s">
        <v>1108</v>
      </c>
      <c r="C447" s="133" t="s">
        <v>1146</v>
      </c>
      <c r="D447" s="194">
        <v>2350000</v>
      </c>
      <c r="E447" s="35" t="s">
        <v>176</v>
      </c>
    </row>
    <row r="448" spans="1:5">
      <c r="A448" s="34">
        <v>444</v>
      </c>
      <c r="B448" s="35" t="s">
        <v>1108</v>
      </c>
      <c r="C448" s="133" t="s">
        <v>1147</v>
      </c>
      <c r="D448" s="194">
        <v>2350000</v>
      </c>
      <c r="E448" s="35" t="s">
        <v>176</v>
      </c>
    </row>
    <row r="449" spans="1:5">
      <c r="A449" s="34">
        <v>445</v>
      </c>
      <c r="B449" s="35" t="s">
        <v>1108</v>
      </c>
      <c r="C449" s="133" t="s">
        <v>1148</v>
      </c>
      <c r="D449" s="194">
        <v>2350000</v>
      </c>
      <c r="E449" s="35" t="s">
        <v>176</v>
      </c>
    </row>
    <row r="450" spans="1:5">
      <c r="A450" s="34">
        <v>446</v>
      </c>
      <c r="B450" s="35" t="s">
        <v>1108</v>
      </c>
      <c r="C450" s="133" t="s">
        <v>1149</v>
      </c>
      <c r="D450" s="194">
        <v>2350000</v>
      </c>
      <c r="E450" s="35" t="s">
        <v>176</v>
      </c>
    </row>
    <row r="451" spans="1:5">
      <c r="A451" s="34">
        <v>447</v>
      </c>
      <c r="B451" s="35" t="s">
        <v>1108</v>
      </c>
      <c r="C451" s="133" t="s">
        <v>1150</v>
      </c>
      <c r="D451" s="194">
        <v>2350000</v>
      </c>
      <c r="E451" s="35" t="s">
        <v>176</v>
      </c>
    </row>
    <row r="452" spans="1:5">
      <c r="A452" s="34">
        <v>448</v>
      </c>
      <c r="B452" s="35" t="s">
        <v>1108</v>
      </c>
      <c r="C452" s="133" t="s">
        <v>1151</v>
      </c>
      <c r="D452" s="194">
        <v>2350000</v>
      </c>
      <c r="E452" s="35" t="s">
        <v>176</v>
      </c>
    </row>
    <row r="453" spans="1:5">
      <c r="A453" s="34">
        <v>449</v>
      </c>
      <c r="B453" s="35"/>
      <c r="C453" s="133"/>
      <c r="D453" s="133"/>
      <c r="E453" s="35"/>
    </row>
    <row r="454" spans="1:5">
      <c r="A454" s="34">
        <v>450</v>
      </c>
      <c r="B454" s="35"/>
      <c r="C454" s="133"/>
      <c r="D454" s="194"/>
      <c r="E454" s="35"/>
    </row>
    <row r="455" spans="1:5">
      <c r="A455" s="34">
        <v>451</v>
      </c>
      <c r="B455" s="35"/>
      <c r="C455" s="133"/>
      <c r="D455" s="194"/>
      <c r="E455" s="35"/>
    </row>
    <row r="456" spans="1:5">
      <c r="A456" s="34">
        <v>452</v>
      </c>
      <c r="B456" s="35"/>
      <c r="C456" s="133"/>
      <c r="D456" s="194"/>
      <c r="E456" s="35"/>
    </row>
    <row r="457" spans="1:5">
      <c r="A457" s="34">
        <v>453</v>
      </c>
      <c r="B457" s="35"/>
      <c r="C457" s="133"/>
      <c r="D457" s="194"/>
      <c r="E457" s="35"/>
    </row>
    <row r="458" spans="1:5">
      <c r="A458" s="34">
        <v>454</v>
      </c>
      <c r="B458" s="35"/>
      <c r="C458" s="133"/>
      <c r="D458" s="194"/>
      <c r="E458" s="35"/>
    </row>
    <row r="459" spans="1:5">
      <c r="A459" s="34">
        <v>455</v>
      </c>
      <c r="B459" s="35"/>
      <c r="C459" s="133"/>
      <c r="D459" s="194"/>
      <c r="E459" s="35"/>
    </row>
    <row r="460" spans="1:5">
      <c r="A460" s="34">
        <v>456</v>
      </c>
      <c r="B460" s="35"/>
      <c r="C460" s="133"/>
      <c r="D460" s="194"/>
      <c r="E460" s="35"/>
    </row>
    <row r="461" spans="1:5">
      <c r="A461" s="34">
        <v>457</v>
      </c>
      <c r="B461" s="35"/>
      <c r="C461" s="133"/>
      <c r="D461" s="194"/>
      <c r="E461" s="35"/>
    </row>
    <row r="462" spans="1:5">
      <c r="A462" s="34">
        <v>458</v>
      </c>
      <c r="B462" s="35"/>
      <c r="C462" s="133"/>
      <c r="D462" s="194"/>
      <c r="E462" s="35"/>
    </row>
    <row r="463" spans="1:5">
      <c r="A463" s="34">
        <v>459</v>
      </c>
      <c r="B463" s="35"/>
      <c r="C463" s="133"/>
      <c r="D463" s="194"/>
      <c r="E463" s="35"/>
    </row>
    <row r="464" spans="1:5">
      <c r="A464" s="34">
        <v>460</v>
      </c>
      <c r="B464" s="35"/>
      <c r="C464" s="133"/>
      <c r="D464" s="194"/>
      <c r="E464" s="35"/>
    </row>
    <row r="465" spans="1:5">
      <c r="A465" s="34">
        <v>461</v>
      </c>
      <c r="B465" s="35"/>
      <c r="C465" s="133"/>
      <c r="D465" s="194"/>
      <c r="E465" s="35"/>
    </row>
    <row r="466" spans="1:5">
      <c r="A466" s="34">
        <v>462</v>
      </c>
      <c r="B466" s="35"/>
      <c r="C466" s="133"/>
      <c r="D466" s="194"/>
      <c r="E466" s="35"/>
    </row>
    <row r="467" spans="1:5">
      <c r="A467" s="34">
        <v>463</v>
      </c>
      <c r="B467" s="35"/>
      <c r="C467" s="133"/>
      <c r="D467" s="194"/>
      <c r="E467" s="35"/>
    </row>
    <row r="468" spans="1:5">
      <c r="A468" s="34">
        <v>464</v>
      </c>
      <c r="B468" s="35"/>
      <c r="C468" s="133"/>
      <c r="D468" s="194"/>
      <c r="E468" s="35"/>
    </row>
    <row r="469" spans="1:5">
      <c r="A469" s="34">
        <v>465</v>
      </c>
      <c r="B469" s="35"/>
      <c r="C469" s="133"/>
      <c r="D469" s="194"/>
      <c r="E469" s="35"/>
    </row>
    <row r="470" spans="1:5">
      <c r="A470" s="34">
        <v>466</v>
      </c>
      <c r="B470" s="35"/>
      <c r="C470" s="133"/>
      <c r="D470" s="194"/>
      <c r="E470" s="35"/>
    </row>
    <row r="471" spans="1:5">
      <c r="A471" s="34">
        <v>467</v>
      </c>
      <c r="B471" s="35"/>
      <c r="C471" s="133"/>
      <c r="D471" s="194"/>
      <c r="E471" s="35"/>
    </row>
    <row r="472" spans="1:5">
      <c r="A472" s="34">
        <v>468</v>
      </c>
      <c r="B472" s="35"/>
      <c r="C472" s="133"/>
      <c r="D472" s="194"/>
      <c r="E472" s="35"/>
    </row>
    <row r="473" spans="1:5">
      <c r="A473" s="34">
        <v>469</v>
      </c>
      <c r="B473" s="35"/>
      <c r="C473" s="133"/>
      <c r="D473" s="194"/>
      <c r="E473" s="35"/>
    </row>
    <row r="474" spans="1:5">
      <c r="A474" s="34">
        <v>470</v>
      </c>
      <c r="B474" s="35"/>
      <c r="C474" s="133"/>
      <c r="D474" s="194"/>
      <c r="E474" s="35"/>
    </row>
    <row r="475" spans="1:5">
      <c r="A475" s="34">
        <v>471</v>
      </c>
      <c r="B475" s="35"/>
      <c r="C475" s="133"/>
      <c r="D475" s="194"/>
      <c r="E475" s="35"/>
    </row>
    <row r="476" spans="1:5">
      <c r="A476" s="34">
        <v>472</v>
      </c>
      <c r="B476" s="35"/>
      <c r="C476" s="133"/>
      <c r="D476" s="194"/>
      <c r="E476" s="35"/>
    </row>
    <row r="477" spans="1:5">
      <c r="A477" s="34">
        <v>473</v>
      </c>
      <c r="B477" s="35"/>
      <c r="C477" s="133"/>
      <c r="D477" s="194"/>
      <c r="E477" s="35"/>
    </row>
    <row r="478" spans="1:5">
      <c r="A478" s="34">
        <v>474</v>
      </c>
      <c r="B478" s="35"/>
      <c r="C478" s="133"/>
      <c r="D478" s="194"/>
      <c r="E478" s="35"/>
    </row>
    <row r="479" spans="1:5">
      <c r="A479" s="34">
        <v>475</v>
      </c>
      <c r="B479" s="35"/>
      <c r="C479" s="133"/>
      <c r="D479" s="194"/>
      <c r="E479" s="35"/>
    </row>
    <row r="480" spans="1:5">
      <c r="A480" s="34">
        <v>476</v>
      </c>
      <c r="B480" s="35"/>
      <c r="C480" s="133"/>
      <c r="D480" s="194"/>
      <c r="E480" s="35"/>
    </row>
    <row r="481" spans="1:5">
      <c r="A481" s="34">
        <v>477</v>
      </c>
      <c r="B481" s="35"/>
      <c r="C481" s="133"/>
      <c r="D481" s="194"/>
      <c r="E481" s="35"/>
    </row>
    <row r="482" spans="1:5">
      <c r="A482" s="34">
        <v>478</v>
      </c>
      <c r="B482" s="35"/>
      <c r="C482" s="133"/>
      <c r="D482" s="194"/>
      <c r="E482" s="35"/>
    </row>
    <row r="483" spans="1:5">
      <c r="A483" s="34">
        <v>479</v>
      </c>
      <c r="B483" s="35"/>
      <c r="C483" s="133"/>
      <c r="D483" s="194"/>
      <c r="E483" s="35"/>
    </row>
    <row r="484" spans="1:5">
      <c r="A484" s="34">
        <v>480</v>
      </c>
      <c r="B484" s="35"/>
      <c r="C484" s="133"/>
      <c r="D484" s="194"/>
      <c r="E484" s="35"/>
    </row>
    <row r="485" spans="1:5">
      <c r="A485" s="34">
        <v>481</v>
      </c>
      <c r="B485" s="35"/>
      <c r="C485" s="133"/>
      <c r="D485" s="194"/>
      <c r="E485" s="35"/>
    </row>
    <row r="486" spans="1:5">
      <c r="A486" s="34">
        <v>482</v>
      </c>
      <c r="B486" s="35"/>
      <c r="C486" s="133"/>
      <c r="D486" s="194"/>
      <c r="E486" s="35"/>
    </row>
    <row r="487" spans="1:5">
      <c r="A487" s="34">
        <v>483</v>
      </c>
      <c r="B487" s="35"/>
      <c r="C487" s="133"/>
      <c r="D487" s="194"/>
      <c r="E487" s="35"/>
    </row>
    <row r="488" spans="1:5">
      <c r="A488" s="34">
        <v>484</v>
      </c>
      <c r="B488" s="35"/>
      <c r="C488" s="133"/>
      <c r="D488" s="194"/>
      <c r="E488" s="35"/>
    </row>
    <row r="489" spans="1:5">
      <c r="A489" s="34">
        <v>485</v>
      </c>
      <c r="B489" s="35"/>
      <c r="C489" s="133"/>
      <c r="D489" s="194"/>
      <c r="E489" s="35"/>
    </row>
    <row r="490" spans="1:5">
      <c r="A490" s="34">
        <v>486</v>
      </c>
      <c r="B490" s="35"/>
      <c r="C490" s="133"/>
      <c r="D490" s="194"/>
      <c r="E490" s="35"/>
    </row>
    <row r="491" spans="1:5">
      <c r="A491" s="34">
        <v>487</v>
      </c>
      <c r="B491" s="35"/>
      <c r="C491" s="133"/>
      <c r="D491" s="194"/>
      <c r="E491" s="35"/>
    </row>
    <row r="492" spans="1:5">
      <c r="A492" s="34">
        <v>488</v>
      </c>
      <c r="B492" s="35"/>
      <c r="C492" s="133"/>
      <c r="D492" s="194"/>
      <c r="E492" s="35"/>
    </row>
    <row r="493" spans="1:5">
      <c r="A493" s="34">
        <v>489</v>
      </c>
      <c r="B493" s="35"/>
      <c r="C493" s="133"/>
      <c r="D493" s="194"/>
      <c r="E493" s="35"/>
    </row>
    <row r="494" spans="1:5">
      <c r="A494" s="34">
        <v>490</v>
      </c>
      <c r="B494" s="35"/>
      <c r="C494" s="133"/>
      <c r="D494" s="194"/>
      <c r="E494" s="35"/>
    </row>
    <row r="495" spans="1:5">
      <c r="A495" s="34">
        <v>491</v>
      </c>
      <c r="B495" s="35"/>
      <c r="C495" s="133"/>
      <c r="D495" s="194"/>
      <c r="E495" s="35"/>
    </row>
    <row r="496" spans="1:5">
      <c r="A496" s="34">
        <v>492</v>
      </c>
      <c r="B496" s="35"/>
      <c r="C496" s="133"/>
      <c r="D496" s="194"/>
      <c r="E496" s="35"/>
    </row>
    <row r="497" spans="1:5">
      <c r="A497" s="34">
        <v>493</v>
      </c>
      <c r="B497" s="35"/>
      <c r="C497" s="133"/>
      <c r="D497" s="194"/>
      <c r="E497" s="35"/>
    </row>
    <row r="498" spans="1:5">
      <c r="A498" s="34">
        <v>494</v>
      </c>
      <c r="B498" s="35"/>
      <c r="C498" s="133"/>
      <c r="D498" s="194"/>
      <c r="E498" s="35"/>
    </row>
    <row r="499" spans="1:5">
      <c r="A499" s="34">
        <v>495</v>
      </c>
      <c r="B499" s="35"/>
      <c r="C499" s="133"/>
      <c r="D499" s="194"/>
      <c r="E499" s="35"/>
    </row>
    <row r="500" spans="1:5">
      <c r="A500" s="34">
        <v>496</v>
      </c>
      <c r="B500" s="35"/>
      <c r="C500" s="133"/>
      <c r="D500" s="194"/>
      <c r="E500" s="35"/>
    </row>
    <row r="501" spans="1:5">
      <c r="A501" s="34">
        <v>497</v>
      </c>
      <c r="B501" s="35"/>
      <c r="C501" s="133"/>
      <c r="D501" s="194"/>
      <c r="E501" s="35"/>
    </row>
    <row r="502" spans="1:5">
      <c r="A502" s="34">
        <v>498</v>
      </c>
      <c r="B502" s="35"/>
      <c r="C502" s="133"/>
      <c r="D502" s="194"/>
      <c r="E502" s="35"/>
    </row>
    <row r="503" spans="1:5">
      <c r="A503" s="34">
        <v>499</v>
      </c>
      <c r="B503" s="35"/>
      <c r="C503" s="133"/>
      <c r="D503" s="194"/>
      <c r="E503" s="35"/>
    </row>
    <row r="504" spans="1:5">
      <c r="A504" s="34">
        <v>500</v>
      </c>
      <c r="B504" s="35"/>
      <c r="C504" s="133"/>
      <c r="D504" s="194"/>
      <c r="E504" s="35"/>
    </row>
    <row r="505" spans="1:5">
      <c r="A505" s="34">
        <v>501</v>
      </c>
      <c r="B505" s="35"/>
      <c r="C505" s="133"/>
      <c r="D505" s="194"/>
      <c r="E505" s="35"/>
    </row>
    <row r="506" spans="1:5">
      <c r="A506" s="34">
        <v>502</v>
      </c>
      <c r="B506" s="35"/>
      <c r="C506" s="133"/>
      <c r="D506" s="194"/>
      <c r="E506" s="35"/>
    </row>
    <row r="507" spans="1:5">
      <c r="A507" s="34">
        <v>503</v>
      </c>
      <c r="B507" s="35"/>
      <c r="C507" s="133"/>
      <c r="D507" s="194"/>
      <c r="E507" s="35"/>
    </row>
    <row r="508" spans="1:5">
      <c r="A508" s="34">
        <v>504</v>
      </c>
      <c r="B508" s="35"/>
      <c r="C508" s="133"/>
      <c r="D508" s="194"/>
      <c r="E508" s="35"/>
    </row>
    <row r="509" spans="1:5">
      <c r="A509" s="34">
        <v>505</v>
      </c>
      <c r="B509" s="35"/>
      <c r="C509" s="133"/>
      <c r="D509" s="194"/>
      <c r="E509" s="35"/>
    </row>
    <row r="510" spans="1:5">
      <c r="A510" s="34">
        <v>506</v>
      </c>
      <c r="B510" s="35"/>
      <c r="C510" s="133"/>
      <c r="D510" s="194"/>
      <c r="E510" s="35"/>
    </row>
    <row r="511" spans="1:5">
      <c r="A511" s="34">
        <v>507</v>
      </c>
      <c r="B511" s="35"/>
      <c r="C511" s="133"/>
      <c r="D511" s="194"/>
      <c r="E511" s="35"/>
    </row>
    <row r="512" spans="1:5">
      <c r="A512" s="34">
        <v>508</v>
      </c>
      <c r="B512" s="35"/>
      <c r="C512" s="133"/>
      <c r="D512" s="194"/>
      <c r="E512" s="35"/>
    </row>
    <row r="513" spans="1:5">
      <c r="A513" s="34">
        <v>509</v>
      </c>
      <c r="B513" s="35"/>
      <c r="C513" s="133"/>
      <c r="D513" s="194"/>
      <c r="E513" s="35"/>
    </row>
    <row r="514" spans="1:5">
      <c r="A514" s="34">
        <v>510</v>
      </c>
      <c r="B514" s="35"/>
      <c r="C514" s="133"/>
      <c r="D514" s="194"/>
      <c r="E514" s="35"/>
    </row>
    <row r="515" spans="1:5">
      <c r="A515" s="34">
        <v>511</v>
      </c>
      <c r="B515" s="35"/>
      <c r="C515" s="133"/>
      <c r="D515" s="194"/>
      <c r="E515" s="35"/>
    </row>
    <row r="516" spans="1:5">
      <c r="A516" s="34">
        <v>512</v>
      </c>
      <c r="B516" s="35"/>
      <c r="C516" s="133"/>
      <c r="D516" s="194"/>
      <c r="E516" s="35"/>
    </row>
    <row r="517" spans="1:5">
      <c r="A517" s="34">
        <v>513</v>
      </c>
      <c r="B517" s="35"/>
      <c r="C517" s="133"/>
      <c r="D517" s="194"/>
      <c r="E517" s="35"/>
    </row>
    <row r="518" spans="1:5">
      <c r="A518" s="34">
        <v>514</v>
      </c>
      <c r="B518" s="35"/>
      <c r="C518" s="133"/>
      <c r="D518" s="194"/>
      <c r="E518" s="35"/>
    </row>
    <row r="519" spans="1:5">
      <c r="A519" s="34">
        <v>515</v>
      </c>
      <c r="B519" s="35"/>
      <c r="C519" s="133"/>
      <c r="D519" s="194"/>
      <c r="E519" s="35"/>
    </row>
    <row r="520" spans="1:5">
      <c r="A520" s="34">
        <v>516</v>
      </c>
      <c r="B520" s="35"/>
      <c r="C520" s="133"/>
      <c r="D520" s="194"/>
      <c r="E520" s="35"/>
    </row>
    <row r="521" spans="1:5">
      <c r="A521" s="34">
        <v>517</v>
      </c>
      <c r="B521" s="35"/>
      <c r="C521" s="133"/>
      <c r="D521" s="194"/>
      <c r="E521" s="35"/>
    </row>
    <row r="522" spans="1:5">
      <c r="A522" s="34">
        <v>518</v>
      </c>
      <c r="B522" s="35"/>
      <c r="C522" s="133"/>
      <c r="D522" s="194"/>
      <c r="E522" s="35"/>
    </row>
    <row r="523" spans="1:5">
      <c r="A523" s="34">
        <v>519</v>
      </c>
      <c r="B523" s="35"/>
      <c r="C523" s="133"/>
      <c r="D523" s="194"/>
      <c r="E523" s="35"/>
    </row>
    <row r="524" spans="1:5">
      <c r="A524" s="34">
        <v>520</v>
      </c>
      <c r="B524" s="35"/>
      <c r="C524" s="133"/>
      <c r="D524" s="194"/>
      <c r="E524" s="35"/>
    </row>
    <row r="525" spans="1:5">
      <c r="A525" s="34">
        <v>521</v>
      </c>
      <c r="B525" s="35"/>
      <c r="C525" s="133"/>
      <c r="D525" s="194"/>
      <c r="E525" s="35"/>
    </row>
    <row r="526" spans="1:5">
      <c r="A526" s="34">
        <v>522</v>
      </c>
      <c r="B526" s="35"/>
      <c r="C526" s="133"/>
      <c r="D526" s="194"/>
      <c r="E526" s="35"/>
    </row>
    <row r="527" spans="1:5">
      <c r="A527" s="34">
        <v>523</v>
      </c>
      <c r="B527" s="35"/>
      <c r="C527" s="133"/>
      <c r="D527" s="194"/>
      <c r="E527" s="35"/>
    </row>
    <row r="528" spans="1:5">
      <c r="A528" s="34">
        <v>524</v>
      </c>
      <c r="B528" s="35"/>
      <c r="C528" s="133"/>
      <c r="D528" s="194"/>
      <c r="E528" s="35"/>
    </row>
    <row r="529" spans="1:5">
      <c r="A529" s="34">
        <v>525</v>
      </c>
      <c r="B529" s="35"/>
      <c r="C529" s="133"/>
      <c r="D529" s="194"/>
      <c r="E529" s="35"/>
    </row>
    <row r="530" spans="1:5">
      <c r="A530" s="34">
        <v>526</v>
      </c>
      <c r="B530" s="35"/>
      <c r="C530" s="133"/>
      <c r="D530" s="194"/>
      <c r="E530" s="35"/>
    </row>
    <row r="531" spans="1:5">
      <c r="A531" s="34">
        <v>527</v>
      </c>
      <c r="B531" s="35"/>
      <c r="C531" s="133"/>
      <c r="D531" s="194"/>
      <c r="E531" s="35"/>
    </row>
    <row r="532" spans="1:5">
      <c r="A532" s="34">
        <v>528</v>
      </c>
      <c r="B532" s="35"/>
      <c r="C532" s="133"/>
      <c r="D532" s="194"/>
      <c r="E532" s="35"/>
    </row>
    <row r="533" spans="1:5">
      <c r="A533" s="34">
        <v>529</v>
      </c>
      <c r="B533" s="35"/>
      <c r="C533" s="133"/>
      <c r="D533" s="194"/>
      <c r="E533" s="35"/>
    </row>
    <row r="534" spans="1:5">
      <c r="A534" s="34">
        <v>530</v>
      </c>
      <c r="B534" s="35"/>
      <c r="C534" s="133"/>
      <c r="D534" s="194"/>
      <c r="E534" s="35"/>
    </row>
    <row r="535" spans="1:5">
      <c r="A535" s="34">
        <v>531</v>
      </c>
      <c r="B535" s="35"/>
      <c r="C535" s="133"/>
      <c r="D535" s="194"/>
      <c r="E535" s="35"/>
    </row>
    <row r="536" spans="1:5">
      <c r="A536" s="34">
        <v>532</v>
      </c>
      <c r="B536" s="35"/>
      <c r="C536" s="133"/>
      <c r="D536" s="194"/>
      <c r="E536" s="35"/>
    </row>
    <row r="537" spans="1:5">
      <c r="A537" s="34">
        <v>533</v>
      </c>
      <c r="B537" s="35"/>
      <c r="C537" s="133"/>
      <c r="D537" s="194"/>
      <c r="E537" s="35"/>
    </row>
    <row r="538" spans="1:5">
      <c r="A538" s="34">
        <v>534</v>
      </c>
      <c r="B538" s="35"/>
      <c r="C538" s="133"/>
      <c r="D538" s="194"/>
      <c r="E538" s="35"/>
    </row>
    <row r="539" spans="1:5">
      <c r="A539" s="34">
        <v>535</v>
      </c>
      <c r="B539" s="35"/>
      <c r="C539" s="133"/>
      <c r="D539" s="194"/>
      <c r="E539" s="35"/>
    </row>
    <row r="540" spans="1:5">
      <c r="A540" s="34">
        <v>536</v>
      </c>
      <c r="B540" s="35"/>
      <c r="C540" s="133"/>
      <c r="D540" s="194"/>
      <c r="E540" s="35"/>
    </row>
    <row r="541" spans="1:5">
      <c r="A541" s="34">
        <v>537</v>
      </c>
      <c r="B541" s="35"/>
      <c r="C541" s="133"/>
      <c r="D541" s="194"/>
      <c r="E541" s="35"/>
    </row>
    <row r="542" spans="1:5">
      <c r="A542" s="34">
        <v>538</v>
      </c>
      <c r="B542" s="35"/>
      <c r="C542" s="133"/>
      <c r="D542" s="194"/>
      <c r="E542" s="35"/>
    </row>
    <row r="543" spans="1:5">
      <c r="A543" s="34">
        <v>539</v>
      </c>
      <c r="B543" s="35"/>
      <c r="C543" s="133"/>
      <c r="D543" s="194"/>
      <c r="E543" s="35"/>
    </row>
    <row r="544" spans="1:5">
      <c r="A544" s="34">
        <v>540</v>
      </c>
      <c r="B544" s="35"/>
      <c r="C544" s="133"/>
      <c r="D544" s="194"/>
      <c r="E544" s="35"/>
    </row>
    <row r="545" spans="1:5">
      <c r="A545" s="34">
        <v>541</v>
      </c>
      <c r="B545" s="35"/>
      <c r="C545" s="133"/>
      <c r="D545" s="194"/>
      <c r="E545" s="35"/>
    </row>
    <row r="546" spans="1:5">
      <c r="A546" s="34">
        <v>542</v>
      </c>
      <c r="B546" s="35"/>
      <c r="C546" s="133"/>
      <c r="D546" s="194"/>
      <c r="E546" s="35"/>
    </row>
    <row r="547" spans="1:5">
      <c r="A547" s="34">
        <v>543</v>
      </c>
      <c r="B547" s="35"/>
      <c r="C547" s="133"/>
      <c r="D547" s="194"/>
      <c r="E547" s="35"/>
    </row>
    <row r="548" spans="1:5">
      <c r="A548" s="34">
        <v>544</v>
      </c>
      <c r="B548" s="35"/>
      <c r="C548" s="133"/>
      <c r="D548" s="194"/>
      <c r="E548" s="35"/>
    </row>
    <row r="549" spans="1:5">
      <c r="A549" s="34">
        <v>545</v>
      </c>
      <c r="B549" s="35"/>
      <c r="C549" s="133"/>
      <c r="D549" s="194"/>
      <c r="E549" s="35"/>
    </row>
    <row r="550" spans="1:5">
      <c r="A550" s="34">
        <v>546</v>
      </c>
      <c r="B550" s="35"/>
      <c r="C550" s="133"/>
      <c r="D550" s="194"/>
      <c r="E550" s="35"/>
    </row>
    <row r="551" spans="1:5">
      <c r="A551" s="34">
        <v>547</v>
      </c>
      <c r="B551" s="35"/>
      <c r="C551" s="133"/>
      <c r="D551" s="194"/>
      <c r="E551" s="35"/>
    </row>
    <row r="552" spans="1:5">
      <c r="A552" s="34">
        <v>548</v>
      </c>
      <c r="B552" s="35"/>
      <c r="C552" s="133"/>
      <c r="D552" s="194"/>
      <c r="E552" s="35"/>
    </row>
    <row r="553" spans="1:5">
      <c r="A553" s="34">
        <v>549</v>
      </c>
      <c r="B553" s="35"/>
      <c r="C553" s="133"/>
      <c r="D553" s="194"/>
      <c r="E553" s="35"/>
    </row>
    <row r="554" spans="1:5">
      <c r="A554" s="34">
        <v>550</v>
      </c>
      <c r="B554" s="35"/>
      <c r="C554" s="133"/>
      <c r="D554" s="194"/>
      <c r="E554" s="35"/>
    </row>
    <row r="555" spans="1:5">
      <c r="A555" s="34">
        <v>551</v>
      </c>
      <c r="B555" s="35"/>
      <c r="C555" s="133"/>
      <c r="D555" s="194"/>
      <c r="E555" s="35"/>
    </row>
    <row r="556" spans="1:5">
      <c r="A556" s="34">
        <v>552</v>
      </c>
      <c r="B556" s="35"/>
      <c r="C556" s="133"/>
      <c r="D556" s="194"/>
      <c r="E556" s="35"/>
    </row>
    <row r="557" spans="1:5">
      <c r="A557" s="34">
        <v>553</v>
      </c>
      <c r="B557" s="35"/>
      <c r="C557" s="133"/>
      <c r="D557" s="194"/>
      <c r="E557" s="35"/>
    </row>
    <row r="558" spans="1:5">
      <c r="A558" s="34">
        <v>554</v>
      </c>
      <c r="B558" s="35"/>
      <c r="C558" s="133"/>
      <c r="D558" s="194"/>
      <c r="E558" s="35"/>
    </row>
    <row r="559" spans="1:5">
      <c r="A559" s="34">
        <v>555</v>
      </c>
      <c r="B559" s="35"/>
      <c r="C559" s="133"/>
      <c r="D559" s="194"/>
      <c r="E559" s="35"/>
    </row>
    <row r="560" spans="1:5">
      <c r="A560" s="34">
        <v>556</v>
      </c>
      <c r="B560" s="35"/>
      <c r="C560" s="133"/>
      <c r="D560" s="194"/>
      <c r="E560" s="35"/>
    </row>
    <row r="561" spans="1:5">
      <c r="A561" s="34">
        <v>557</v>
      </c>
      <c r="B561" s="35"/>
      <c r="C561" s="133"/>
      <c r="D561" s="194"/>
      <c r="E561" s="35"/>
    </row>
    <row r="562" spans="1:5">
      <c r="A562" s="34">
        <v>558</v>
      </c>
      <c r="B562" s="35"/>
      <c r="C562" s="133"/>
      <c r="D562" s="194"/>
      <c r="E562" s="35"/>
    </row>
    <row r="563" spans="1:5">
      <c r="A563" s="34">
        <v>559</v>
      </c>
      <c r="B563" s="35"/>
      <c r="C563" s="133"/>
      <c r="D563" s="194"/>
      <c r="E563" s="35"/>
    </row>
    <row r="564" spans="1:5">
      <c r="A564" s="34">
        <v>560</v>
      </c>
      <c r="B564" s="35"/>
      <c r="C564" s="133"/>
      <c r="D564" s="194"/>
      <c r="E564" s="35"/>
    </row>
    <row r="565" spans="1:5">
      <c r="A565" s="34">
        <v>561</v>
      </c>
      <c r="B565" s="35"/>
      <c r="C565" s="133"/>
      <c r="D565" s="194"/>
      <c r="E565" s="35"/>
    </row>
    <row r="566" spans="1:5">
      <c r="A566" s="34">
        <v>562</v>
      </c>
      <c r="B566" s="35"/>
      <c r="C566" s="133"/>
      <c r="D566" s="194"/>
      <c r="E566" s="35"/>
    </row>
    <row r="567" spans="1:5">
      <c r="A567" s="34">
        <v>563</v>
      </c>
      <c r="B567" s="35"/>
      <c r="C567" s="133"/>
      <c r="D567" s="194"/>
      <c r="E567" s="35"/>
    </row>
    <row r="568" spans="1:5">
      <c r="A568" s="34">
        <v>564</v>
      </c>
      <c r="B568" s="35"/>
      <c r="C568" s="133"/>
      <c r="D568" s="194"/>
      <c r="E568" s="35"/>
    </row>
    <row r="569" spans="1:5">
      <c r="A569" s="34">
        <v>565</v>
      </c>
      <c r="B569" s="35"/>
      <c r="C569" s="133"/>
      <c r="D569" s="194"/>
      <c r="E569" s="35"/>
    </row>
    <row r="570" spans="1:5">
      <c r="A570" s="34">
        <v>566</v>
      </c>
      <c r="B570" s="35"/>
      <c r="C570" s="133"/>
      <c r="D570" s="194"/>
      <c r="E570" s="35"/>
    </row>
    <row r="571" spans="1:5">
      <c r="A571" s="34">
        <v>567</v>
      </c>
      <c r="B571" s="35"/>
      <c r="C571" s="133"/>
      <c r="D571" s="194"/>
      <c r="E571" s="35"/>
    </row>
    <row r="572" spans="1:5">
      <c r="A572" s="34">
        <v>568</v>
      </c>
      <c r="B572" s="35"/>
      <c r="C572" s="133"/>
      <c r="D572" s="194"/>
      <c r="E572" s="35"/>
    </row>
    <row r="573" spans="1:5">
      <c r="A573" s="34">
        <v>569</v>
      </c>
      <c r="B573" s="35"/>
      <c r="C573" s="133"/>
      <c r="D573" s="194"/>
      <c r="E573" s="35"/>
    </row>
    <row r="574" spans="1:5">
      <c r="A574" s="34">
        <v>570</v>
      </c>
      <c r="B574" s="35"/>
      <c r="C574" s="133"/>
      <c r="D574" s="194"/>
      <c r="E574" s="35"/>
    </row>
    <row r="575" spans="1:5">
      <c r="A575" s="34">
        <v>571</v>
      </c>
      <c r="B575" s="35"/>
      <c r="C575" s="133"/>
      <c r="D575" s="194"/>
      <c r="E575" s="35"/>
    </row>
    <row r="576" spans="1:5">
      <c r="A576" s="34">
        <v>572</v>
      </c>
      <c r="B576" s="35"/>
      <c r="C576" s="133"/>
      <c r="D576" s="194"/>
      <c r="E576" s="35"/>
    </row>
    <row r="577" spans="1:5">
      <c r="A577" s="34">
        <v>573</v>
      </c>
      <c r="B577" s="35"/>
      <c r="C577" s="133"/>
      <c r="D577" s="194"/>
      <c r="E577" s="35"/>
    </row>
    <row r="578" spans="1:5">
      <c r="A578" s="34">
        <v>574</v>
      </c>
      <c r="B578" s="35"/>
      <c r="C578" s="133"/>
      <c r="D578" s="194"/>
      <c r="E578" s="35"/>
    </row>
    <row r="579" spans="1:5">
      <c r="A579" s="34">
        <v>575</v>
      </c>
      <c r="B579" s="35"/>
      <c r="C579" s="133"/>
      <c r="D579" s="194"/>
      <c r="E579" s="35"/>
    </row>
    <row r="580" spans="1:5">
      <c r="A580" s="34">
        <v>576</v>
      </c>
      <c r="B580" s="35"/>
      <c r="C580" s="133"/>
      <c r="D580" s="194"/>
      <c r="E580" s="35"/>
    </row>
    <row r="581" spans="1:5">
      <c r="A581" s="34">
        <v>577</v>
      </c>
      <c r="B581" s="35"/>
      <c r="C581" s="133"/>
      <c r="D581" s="194"/>
      <c r="E581" s="35"/>
    </row>
    <row r="582" spans="1:5">
      <c r="A582" s="34">
        <v>578</v>
      </c>
      <c r="B582" s="35"/>
      <c r="C582" s="133"/>
      <c r="D582" s="194"/>
      <c r="E582" s="35"/>
    </row>
    <row r="583" spans="1:5">
      <c r="A583" s="34">
        <v>579</v>
      </c>
      <c r="B583" s="35"/>
      <c r="C583" s="133"/>
      <c r="D583" s="194"/>
      <c r="E583" s="35"/>
    </row>
    <row r="584" spans="1:5">
      <c r="A584" s="34">
        <v>580</v>
      </c>
      <c r="B584" s="35"/>
      <c r="C584" s="133"/>
      <c r="D584" s="194"/>
      <c r="E584" s="35"/>
    </row>
    <row r="585" spans="1:5">
      <c r="A585" s="34">
        <v>581</v>
      </c>
      <c r="B585" s="35"/>
      <c r="C585" s="133"/>
      <c r="D585" s="194"/>
      <c r="E585" s="35"/>
    </row>
    <row r="586" spans="1:5">
      <c r="A586" s="34">
        <v>582</v>
      </c>
      <c r="B586" s="35"/>
      <c r="C586" s="133"/>
      <c r="D586" s="194"/>
      <c r="E586" s="35"/>
    </row>
    <row r="587" spans="1:5">
      <c r="A587" s="34">
        <v>583</v>
      </c>
      <c r="B587" s="35"/>
      <c r="C587" s="133"/>
      <c r="D587" s="194"/>
      <c r="E587" s="35"/>
    </row>
    <row r="588" spans="1:5">
      <c r="A588" s="34">
        <v>584</v>
      </c>
      <c r="B588" s="35"/>
      <c r="C588" s="133"/>
      <c r="D588" s="194"/>
      <c r="E588" s="35"/>
    </row>
    <row r="589" spans="1:5">
      <c r="A589" s="34">
        <v>585</v>
      </c>
      <c r="B589" s="35"/>
      <c r="C589" s="133"/>
      <c r="D589" s="194"/>
      <c r="E589" s="35"/>
    </row>
    <row r="590" spans="1:5">
      <c r="A590" s="34">
        <v>586</v>
      </c>
      <c r="B590" s="35"/>
      <c r="C590" s="133"/>
      <c r="D590" s="194"/>
      <c r="E590" s="35"/>
    </row>
    <row r="591" spans="1:5">
      <c r="A591" s="34">
        <v>587</v>
      </c>
      <c r="B591" s="35"/>
      <c r="C591" s="133"/>
      <c r="D591" s="194"/>
      <c r="E591" s="35"/>
    </row>
    <row r="592" spans="1:5">
      <c r="A592" s="34">
        <v>588</v>
      </c>
      <c r="B592" s="35"/>
      <c r="C592" s="133"/>
      <c r="D592" s="194"/>
      <c r="E592" s="35"/>
    </row>
    <row r="593" spans="1:5">
      <c r="A593" s="34">
        <v>589</v>
      </c>
      <c r="B593" s="35"/>
      <c r="C593" s="133"/>
      <c r="D593" s="194"/>
      <c r="E593" s="35"/>
    </row>
    <row r="594" spans="1:5">
      <c r="A594" s="34">
        <v>590</v>
      </c>
      <c r="B594" s="35"/>
      <c r="C594" s="133"/>
      <c r="D594" s="194"/>
      <c r="E594" s="35"/>
    </row>
    <row r="595" spans="1:5">
      <c r="A595" s="34">
        <v>591</v>
      </c>
      <c r="B595" s="35"/>
      <c r="C595" s="133"/>
      <c r="D595" s="194"/>
      <c r="E595" s="35"/>
    </row>
    <row r="596" spans="1:5">
      <c r="A596" s="34">
        <v>592</v>
      </c>
      <c r="B596" s="35"/>
      <c r="C596" s="133"/>
      <c r="D596" s="194"/>
      <c r="E596" s="35"/>
    </row>
    <row r="597" spans="1:5">
      <c r="A597" s="34">
        <v>593</v>
      </c>
      <c r="B597" s="35"/>
      <c r="C597" s="133"/>
      <c r="D597" s="194"/>
      <c r="E597" s="35"/>
    </row>
    <row r="598" spans="1:5">
      <c r="A598" s="34">
        <v>594</v>
      </c>
      <c r="B598" s="35"/>
      <c r="C598" s="133"/>
      <c r="D598" s="194"/>
      <c r="E598" s="35"/>
    </row>
    <row r="599" spans="1:5">
      <c r="A599" s="34">
        <v>595</v>
      </c>
      <c r="B599" s="35"/>
      <c r="C599" s="133"/>
      <c r="D599" s="194"/>
      <c r="E599" s="35"/>
    </row>
    <row r="600" spans="1:5">
      <c r="A600" s="34">
        <v>596</v>
      </c>
      <c r="B600" s="35"/>
      <c r="C600" s="133"/>
      <c r="D600" s="194"/>
      <c r="E600" s="35"/>
    </row>
    <row r="601" spans="1:5">
      <c r="A601" s="34">
        <v>597</v>
      </c>
      <c r="B601" s="35"/>
      <c r="C601" s="133"/>
      <c r="D601" s="194"/>
      <c r="E601" s="35"/>
    </row>
    <row r="602" spans="1:5">
      <c r="A602" s="34">
        <v>598</v>
      </c>
      <c r="B602" s="35"/>
      <c r="C602" s="133"/>
      <c r="D602" s="194"/>
      <c r="E602" s="35"/>
    </row>
    <row r="603" spans="1:5">
      <c r="A603" s="34">
        <v>599</v>
      </c>
      <c r="B603" s="35"/>
      <c r="C603" s="133"/>
      <c r="D603" s="194"/>
      <c r="E603" s="35"/>
    </row>
    <row r="604" spans="1:5">
      <c r="A604" s="34">
        <v>600</v>
      </c>
      <c r="B604" s="35"/>
      <c r="C604" s="133"/>
      <c r="D604" s="194"/>
      <c r="E604" s="35"/>
    </row>
    <row r="605" spans="1:5">
      <c r="A605" s="34">
        <v>601</v>
      </c>
      <c r="B605" s="35"/>
      <c r="C605" s="133"/>
      <c r="D605" s="194"/>
      <c r="E605" s="35"/>
    </row>
    <row r="606" spans="1:5">
      <c r="A606" s="34">
        <v>602</v>
      </c>
      <c r="B606" s="35"/>
      <c r="C606" s="133"/>
      <c r="D606" s="194"/>
      <c r="E606" s="35"/>
    </row>
    <row r="607" spans="1:5">
      <c r="A607" s="34">
        <v>603</v>
      </c>
      <c r="B607" s="35"/>
      <c r="C607" s="133"/>
      <c r="D607" s="194"/>
      <c r="E607" s="35"/>
    </row>
    <row r="608" spans="1:5">
      <c r="A608" s="34">
        <v>604</v>
      </c>
      <c r="B608" s="35"/>
      <c r="C608" s="133"/>
      <c r="D608" s="194"/>
      <c r="E608" s="35"/>
    </row>
    <row r="609" spans="1:5">
      <c r="A609" s="34">
        <v>605</v>
      </c>
      <c r="B609" s="35"/>
      <c r="C609" s="133"/>
      <c r="D609" s="194"/>
      <c r="E609" s="35"/>
    </row>
    <row r="610" spans="1:5">
      <c r="A610" s="34">
        <v>606</v>
      </c>
      <c r="B610" s="35"/>
      <c r="C610" s="133"/>
      <c r="D610" s="194"/>
      <c r="E610" s="35"/>
    </row>
    <row r="611" spans="1:5">
      <c r="A611" s="34">
        <v>607</v>
      </c>
      <c r="B611" s="35"/>
      <c r="C611" s="133"/>
      <c r="D611" s="194"/>
      <c r="E611" s="35"/>
    </row>
    <row r="612" spans="1:5">
      <c r="A612" s="34">
        <v>608</v>
      </c>
      <c r="B612" s="35"/>
      <c r="C612" s="133"/>
      <c r="D612" s="194"/>
      <c r="E612" s="35"/>
    </row>
    <row r="613" spans="1:5">
      <c r="A613" s="34">
        <v>609</v>
      </c>
      <c r="B613" s="35"/>
      <c r="C613" s="133"/>
      <c r="D613" s="194"/>
      <c r="E613" s="35"/>
    </row>
    <row r="614" spans="1:5">
      <c r="A614" s="34">
        <v>610</v>
      </c>
      <c r="B614" s="35"/>
      <c r="C614" s="133"/>
      <c r="D614" s="194"/>
      <c r="E614" s="35"/>
    </row>
    <row r="615" spans="1:5">
      <c r="A615" s="34">
        <v>611</v>
      </c>
      <c r="B615" s="35"/>
      <c r="C615" s="133"/>
      <c r="D615" s="194"/>
      <c r="E615" s="35"/>
    </row>
    <row r="616" spans="1:5">
      <c r="A616" s="34">
        <v>612</v>
      </c>
      <c r="B616" s="35"/>
      <c r="C616" s="133"/>
      <c r="D616" s="194"/>
      <c r="E616" s="35"/>
    </row>
    <row r="617" spans="1:5">
      <c r="A617" s="34">
        <v>613</v>
      </c>
      <c r="B617" s="35"/>
      <c r="C617" s="133"/>
      <c r="D617" s="194"/>
      <c r="E617" s="35"/>
    </row>
    <row r="618" spans="1:5">
      <c r="A618" s="34">
        <v>614</v>
      </c>
      <c r="B618" s="35"/>
      <c r="C618" s="133"/>
      <c r="D618" s="194"/>
      <c r="E618" s="35"/>
    </row>
    <row r="619" spans="1:5">
      <c r="A619" s="34">
        <v>615</v>
      </c>
      <c r="B619" s="35"/>
      <c r="C619" s="133"/>
      <c r="D619" s="194"/>
      <c r="E619" s="35"/>
    </row>
    <row r="620" spans="1:5">
      <c r="A620" s="34">
        <v>616</v>
      </c>
      <c r="B620" s="35"/>
      <c r="C620" s="133"/>
      <c r="D620" s="194"/>
      <c r="E620" s="35"/>
    </row>
    <row r="621" spans="1:5">
      <c r="A621" s="34">
        <v>617</v>
      </c>
      <c r="B621" s="35"/>
      <c r="C621" s="133"/>
      <c r="D621" s="194"/>
      <c r="E621" s="35"/>
    </row>
    <row r="622" spans="1:5">
      <c r="A622" s="34">
        <v>618</v>
      </c>
      <c r="B622" s="35"/>
      <c r="C622" s="133"/>
      <c r="D622" s="194"/>
      <c r="E622" s="35"/>
    </row>
    <row r="623" spans="1:5">
      <c r="A623" s="34">
        <v>619</v>
      </c>
      <c r="B623" s="35"/>
      <c r="C623" s="133"/>
      <c r="D623" s="194"/>
      <c r="E623" s="35"/>
    </row>
    <row r="624" spans="1:5">
      <c r="A624" s="34">
        <v>620</v>
      </c>
      <c r="B624" s="35"/>
      <c r="C624" s="133"/>
      <c r="D624" s="194"/>
      <c r="E624" s="35"/>
    </row>
    <row r="625" spans="1:5">
      <c r="A625" s="34">
        <v>621</v>
      </c>
      <c r="B625" s="35"/>
      <c r="C625" s="133"/>
      <c r="D625" s="194"/>
      <c r="E625" s="35"/>
    </row>
    <row r="626" spans="1:5">
      <c r="A626" s="34">
        <v>622</v>
      </c>
      <c r="B626" s="35"/>
      <c r="C626" s="133"/>
      <c r="D626" s="194"/>
      <c r="E626" s="35"/>
    </row>
    <row r="627" spans="1:5">
      <c r="A627" s="34">
        <v>623</v>
      </c>
      <c r="B627" s="35"/>
      <c r="C627" s="133"/>
      <c r="D627" s="194"/>
      <c r="E627" s="35"/>
    </row>
    <row r="628" spans="1:5">
      <c r="A628" s="34">
        <v>624</v>
      </c>
      <c r="B628" s="35"/>
      <c r="C628" s="133"/>
      <c r="D628" s="194"/>
      <c r="E628" s="35"/>
    </row>
    <row r="629" spans="1:5">
      <c r="A629" s="34">
        <v>625</v>
      </c>
      <c r="B629" s="35"/>
      <c r="C629" s="133"/>
      <c r="D629" s="194"/>
      <c r="E629" s="35"/>
    </row>
    <row r="630" spans="1:5">
      <c r="A630" s="34">
        <v>626</v>
      </c>
      <c r="B630" s="35"/>
      <c r="C630" s="133"/>
      <c r="D630" s="194"/>
      <c r="E630" s="35"/>
    </row>
    <row r="631" spans="1:5">
      <c r="A631" s="34">
        <v>627</v>
      </c>
      <c r="B631" s="35"/>
      <c r="C631" s="133"/>
      <c r="D631" s="194"/>
      <c r="E631" s="35"/>
    </row>
    <row r="632" spans="1:5">
      <c r="A632" s="34">
        <v>628</v>
      </c>
      <c r="B632" s="35"/>
      <c r="C632" s="133"/>
      <c r="D632" s="194"/>
      <c r="E632" s="35"/>
    </row>
    <row r="633" spans="1:5">
      <c r="A633" s="34">
        <v>629</v>
      </c>
      <c r="B633" s="35"/>
      <c r="C633" s="133"/>
      <c r="D633" s="194"/>
      <c r="E633" s="35"/>
    </row>
    <row r="634" spans="1:5">
      <c r="A634" s="34">
        <v>630</v>
      </c>
      <c r="B634" s="35"/>
      <c r="C634" s="133"/>
      <c r="D634" s="194"/>
      <c r="E634" s="35"/>
    </row>
    <row r="635" spans="1:5">
      <c r="A635" s="34">
        <v>631</v>
      </c>
      <c r="B635" s="35"/>
      <c r="C635" s="133"/>
      <c r="D635" s="194"/>
      <c r="E635" s="35"/>
    </row>
    <row r="636" spans="1:5">
      <c r="A636" s="34">
        <v>632</v>
      </c>
      <c r="B636" s="35"/>
      <c r="C636" s="133"/>
      <c r="D636" s="194"/>
      <c r="E636" s="35"/>
    </row>
    <row r="637" spans="1:5">
      <c r="A637" s="34">
        <v>633</v>
      </c>
      <c r="B637" s="35"/>
      <c r="C637" s="133"/>
      <c r="D637" s="194"/>
      <c r="E637" s="35"/>
    </row>
    <row r="638" spans="1:5">
      <c r="A638" s="34">
        <v>634</v>
      </c>
      <c r="B638" s="35"/>
      <c r="C638" s="133"/>
      <c r="D638" s="194"/>
      <c r="E638" s="35"/>
    </row>
    <row r="639" spans="1:5">
      <c r="A639" s="34">
        <v>635</v>
      </c>
      <c r="B639" s="35"/>
      <c r="C639" s="133"/>
      <c r="D639" s="194"/>
      <c r="E639" s="35"/>
    </row>
    <row r="640" spans="1:5">
      <c r="A640" s="34">
        <v>636</v>
      </c>
      <c r="B640" s="35"/>
      <c r="C640" s="133"/>
      <c r="D640" s="194"/>
      <c r="E640" s="35"/>
    </row>
    <row r="641" spans="1:5">
      <c r="A641" s="34">
        <v>637</v>
      </c>
      <c r="B641" s="35"/>
      <c r="C641" s="133"/>
      <c r="D641" s="194"/>
      <c r="E641" s="35"/>
    </row>
    <row r="642" spans="1:5">
      <c r="A642" s="34">
        <v>638</v>
      </c>
      <c r="B642" s="35"/>
      <c r="C642" s="133"/>
      <c r="D642" s="194"/>
      <c r="E642" s="35"/>
    </row>
    <row r="643" spans="1:5">
      <c r="A643" s="34">
        <v>639</v>
      </c>
      <c r="B643" s="35"/>
      <c r="C643" s="133"/>
      <c r="D643" s="194"/>
      <c r="E643" s="35"/>
    </row>
    <row r="644" spans="1:5">
      <c r="A644" s="34">
        <v>640</v>
      </c>
      <c r="B644" s="35"/>
      <c r="C644" s="133"/>
      <c r="D644" s="194"/>
      <c r="E644" s="35"/>
    </row>
    <row r="645" spans="1:5">
      <c r="A645" s="34">
        <v>641</v>
      </c>
      <c r="B645" s="35"/>
      <c r="C645" s="133"/>
      <c r="D645" s="194"/>
      <c r="E645" s="35"/>
    </row>
    <row r="646" spans="1:5">
      <c r="A646" s="34">
        <v>642</v>
      </c>
      <c r="B646" s="35"/>
      <c r="C646" s="133"/>
      <c r="D646" s="194"/>
      <c r="E646" s="35"/>
    </row>
    <row r="647" spans="1:5">
      <c r="A647" s="34">
        <v>643</v>
      </c>
      <c r="B647" s="35"/>
      <c r="C647" s="133"/>
      <c r="D647" s="194"/>
      <c r="E647" s="35"/>
    </row>
    <row r="648" spans="1:5">
      <c r="A648" s="34">
        <v>644</v>
      </c>
      <c r="B648" s="35"/>
      <c r="C648" s="133"/>
      <c r="D648" s="194"/>
      <c r="E648" s="35"/>
    </row>
    <row r="649" spans="1:5">
      <c r="A649" s="34">
        <v>645</v>
      </c>
      <c r="B649" s="35"/>
      <c r="C649" s="133"/>
      <c r="D649" s="194"/>
      <c r="E649" s="35"/>
    </row>
    <row r="650" spans="1:5">
      <c r="A650" s="34">
        <v>646</v>
      </c>
      <c r="B650" s="35"/>
      <c r="C650" s="133"/>
      <c r="D650" s="194"/>
      <c r="E650" s="35"/>
    </row>
    <row r="651" spans="1:5">
      <c r="A651" s="34">
        <v>647</v>
      </c>
      <c r="B651" s="35"/>
      <c r="C651" s="133"/>
      <c r="D651" s="194"/>
      <c r="E651" s="35"/>
    </row>
  </sheetData>
  <mergeCells count="4">
    <mergeCell ref="A1:A4"/>
    <mergeCell ref="C1:E1"/>
    <mergeCell ref="C2:E2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Informe Trimestral Pptos</vt:lpstr>
      <vt:lpstr>Crece</vt:lpstr>
      <vt:lpstr>Reactívate</vt:lpstr>
      <vt:lpstr>MejoraNegocios</vt:lpstr>
      <vt:lpstr>FormaciónL2</vt:lpstr>
      <vt:lpstr>Formación L3 Ruta Digital</vt:lpstr>
      <vt:lpstr>PromociónComercialización</vt:lpstr>
      <vt:lpstr>Redes</vt:lpstr>
      <vt:lpstr>Almacenes</vt:lpstr>
      <vt:lpstr>AsesoríasVirtual</vt:lpstr>
      <vt:lpstr>CapacitaciónVirtual</vt:lpstr>
      <vt:lpstr>CSEmprende</vt:lpstr>
      <vt:lpstr>CAEmprende</vt:lpstr>
      <vt:lpstr>JUNTOS</vt:lpstr>
      <vt:lpstr>Ferias</vt:lpstr>
      <vt:lpstr>GremiosRegionales</vt:lpstr>
      <vt:lpstr>GremiosNacionales</vt:lpstr>
      <vt:lpstr>Barrios</vt:lpstr>
      <vt:lpstr>Centros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2022-10-26T14:59:40Z</dcterms:modified>
</cp:coreProperties>
</file>